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AM35" i="9"/>
  <c r="C34" i="9"/>
  <c r="C35" i="9" s="1"/>
  <c r="C36" i="9" l="1"/>
  <c r="C37" i="9" s="1"/>
  <c r="U34" i="9"/>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alcChain>
</file>

<file path=xl/sharedStrings.xml><?xml version="1.0" encoding="utf-8"?>
<sst xmlns="http://schemas.openxmlformats.org/spreadsheetml/2006/main" count="1027" uniqueCount="570">
  <si>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</si>
  <si>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</si>
  <si>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</si>
  <si>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</si>
  <si>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</si>
  <si>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</si>
  <si>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</si>
  <si>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</si>
  <si>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</si>
  <si>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</si>
  <si>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</si>
  <si>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</si>
  <si>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</si>
  <si>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</si>
  <si>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</si>
  <si>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</si>
  <si>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</si>
  <si>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</si>
  <si>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</si>
  <si>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</si>
  <si>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</si>
  <si>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</si>
  <si>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</si>
  <si>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</si>
  <si>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</si>
  <si>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</si>
  <si>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</si>
  <si>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</si>
  <si>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</si>
  <si>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</si>
  <si>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</si>
  <si>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</si>
  <si>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</si>
  <si>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</si>
  <si>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</si>
  <si>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</si>
  <si>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</si>
  <si>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</si>
  <si>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</si>
  <si>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</si>
  <si>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</si>
  <si>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</si>
  <si>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</si>
  <si>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</si>
  <si>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</si>
  <si>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</si>
  <si>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</si>
  <si>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</si>
  <si>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</si>
  <si>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</si>
  <si>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</si>
  <si>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</si>
  <si>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</si>
  <si>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</si>
  <si>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</si>
  <si>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</si>
  <si>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</si>
  <si>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</si>
  <si>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</si>
  <si>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</si>
  <si>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</si>
  <si>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</si>
  <si>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</si>
  <si>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</si>
  <si>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</si>
  <si>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</si>
  <si>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</si>
  <si>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</si>
  <si>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</si>
  <si>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</si>
  <si>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</si>
  <si>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</si>
  <si>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</si>
  <si>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</si>
  <si>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</si>
  <si>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</si>
  <si>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</si>
  <si>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</si>
  <si>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</si>
  <si>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</si>
  <si>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</si>
  <si>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</si>
  <si>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</si>
  <si>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新座市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</si>
  <si>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</si>
  <si>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</si>
  <si>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</si>
  <si>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</si>
  <si>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</si>
  <si>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</si>
  <si>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</si>
  <si>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</si>
  <si>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</si>
  <si>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</si>
  <si>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</si>
  <si>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</si>
  <si>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</si>
  <si>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</si>
  <si>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</si>
  <si>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</si>
  <si>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</si>
  <si>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</si>
  <si>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</si>
  <si>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</si>
  <si>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</si>
  <si>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</si>
  <si>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</si>
  <si>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</si>
  <si>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</si>
  <si>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</si>
  <si>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</si>
  <si>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</si>
  <si>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</si>
  <si>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</si>
  <si>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</si>
  <si>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</si>
  <si>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</si>
  <si>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</si>
  <si>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</si>
  <si>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</si>
  <si>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</si>
  <si>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</si>
  <si>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</si>
  <si>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</si>
  <si>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</si>
  <si>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</si>
  <si>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</si>
  <si>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</si>
  <si>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</si>
  <si>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</si>
  <si>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</si>
  <si>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</si>
  <si>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</si>
  <si>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</si>
  <si>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</si>
  <si>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</si>
  <si>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</si>
  <si>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</si>
  <si>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</si>
  <si>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</si>
  <si>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</si>
  <si>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</si>
  <si>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</si>
  <si>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</si>
  <si>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</si>
  <si>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</si>
  <si>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</si>
  <si>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</si>
  <si>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</si>
  <si>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</si>
  <si>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</si>
  <si>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</si>
  <si>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</si>
  <si>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</si>
  <si>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</si>
  <si>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</si>
  <si>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</si>
  <si>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</si>
  <si>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</si>
  <si>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</si>
  <si>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</si>
  <si>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</si>
  <si>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</si>
  <si>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</si>
  <si>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</si>
  <si>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</si>
  <si>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</si>
  <si>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</si>
  <si>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</si>
  <si>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</si>
  <si>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</si>
  <si>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</si>
  <si>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</si>
  <si>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</si>
  <si>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</si>
  <si>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</si>
  <si>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</si>
  <si>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</si>
  <si>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</si>
  <si>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</si>
  <si>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</si>
  <si>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</si>
  <si>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</si>
  <si>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</si>
  <si>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</si>
  <si>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</si>
  <si>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</si>
  <si>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</si>
  <si>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</si>
  <si>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</si>
  <si>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</si>
  <si>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</si>
  <si>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</si>
  <si>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</si>
  <si>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</si>
  <si>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</si>
  <si>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</si>
  <si>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埼玉県新座市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</si>
  <si>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</si>
  <si>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</si>
  <si>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</si>
  <si>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</si>
  <si>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</si>
  <si>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</si>
  <si>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</si>
  <si>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</si>
  <si>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</si>
  <si>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</si>
  <si>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</si>
  <si>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</si>
  <si>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</si>
  <si>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</si>
  <si>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</si>
  <si>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</si>
  <si>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</si>
  <si>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</si>
  <si>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</si>
  <si>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</si>
  <si>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</si>
  <si>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</si>
  <si>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</si>
  <si>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</si>
  <si>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</si>
  <si>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</si>
  <si>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</si>
  <si>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</si>
  <si>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</si>
  <si>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</si>
  <si>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</si>
  <si>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</si>
  <si>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</si>
  <si>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</si>
  <si>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</si>
  <si>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</si>
  <si>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</si>
  <si>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</si>
  <si>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</si>
  <si>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</si>
  <si>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</si>
  <si>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</si>
  <si>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</si>
  <si>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</si>
  <si>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</si>
  <si>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</si>
  <si>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</si>
  <si>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</si>
  <si>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</si>
  <si>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</si>
  <si>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</si>
  <si>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</si>
  <si>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</si>
  <si>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</si>
  <si>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</si>
  <si>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</si>
  <si>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</si>
  <si>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</si>
  <si>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</si>
  <si>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</si>
  <si>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</si>
  <si>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</si>
  <si>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</si>
  <si>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</si>
  <si>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</si>
  <si>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</si>
  <si>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</si>
  <si>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</si>
  <si>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</si>
  <si>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</si>
  <si>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</si>
  <si>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</si>
  <si>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</si>
  <si>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</si>
  <si>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</si>
  <si>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</si>
  <si>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</si>
  <si>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</si>
  <si>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</si>
  <si>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</si>
  <si>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</si>
  <si>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</si>
  <si>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</si>
  <si>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</si>
  <si>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</si>
  <si>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</si>
  <si>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</si>
  <si>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</si>
  <si>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</si>
  <si>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</si>
  <si>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</si>
  <si>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</si>
  <si>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</si>
  <si>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</si>
  <si>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</si>
  <si>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</si>
  <si>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</si>
  <si>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</si>
  <si>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</si>
  <si>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</si>
  <si>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</si>
  <si>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</si>
  <si>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</si>
  <si>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</si>
  <si>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</si>
  <si>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</si>
  <si>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</si>
  <si>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</si>
  <si>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</si>
  <si>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</si>
  <si>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</si>
  <si>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</si>
  <si>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</si>
  <si>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</si>
  <si>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</si>
  <si>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</si>
  <si>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</si>
  <si>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</si>
  <si>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</si>
  <si>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</si>
  <si>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</si>
  <si>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</si>
  <si>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</si>
  <si>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</si>
  <si>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</si>
  <si>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</si>
  <si>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</si>
  <si>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</si>
  <si>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</si>
  <si>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</si>
  <si>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</si>
  <si>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</si>
  <si>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</si>
  <si>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</si>
  <si>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</si>
  <si>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</si>
  <si>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</si>
  <si>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</si>
  <si>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</si>
  <si>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</si>
  <si>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</si>
  <si>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</si>
  <si>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</si>
  <si>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</si>
  <si>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</si>
  <si>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</si>
  <si>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</si>
  <si>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</si>
  <si>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埼玉県新座市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</si>
  <si>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</si>
  <si>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</si>
  <si>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</si>
  <si>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</si>
  <si>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</si>
  <si>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</si>
  <si>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</si>
  <si>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</si>
  <si>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</si>
  <si>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</si>
  <si>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</si>
  <si>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</si>
  <si>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</si>
  <si>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</si>
  <si>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</si>
  <si>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</si>
  <si>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</si>
  <si>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</si>
  <si>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</si>
  <si>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</si>
  <si>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新座都市計画事業新座駅南口第２土地区画整理事業特別会計</t>
    <phoneticPr fontId="5"/>
  </si>
  <si>
    <t>新座都市計画事業新座駅北口土地区画整理事業特別会計</t>
    <phoneticPr fontId="5"/>
  </si>
  <si>
    <t>新座都市計画事業大和田二・三丁目地区土地区画整理事業特別会計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</si>
  <si>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</si>
  <si>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</si>
  <si>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</si>
  <si>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</si>
  <si>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</si>
  <si>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</si>
  <si>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</si>
  <si>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</si>
  <si>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</si>
  <si>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</si>
  <si>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</si>
  <si>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</si>
  <si>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</si>
  <si>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</si>
  <si>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</si>
  <si>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</si>
  <si>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</si>
  <si>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</si>
  <si>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</si>
  <si>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</si>
  <si>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</si>
  <si>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</si>
  <si>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</si>
  <si>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</si>
  <si>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</si>
  <si>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</si>
  <si>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</si>
  <si>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</si>
  <si>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</si>
  <si>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</si>
  <si>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</si>
  <si>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</si>
  <si>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</si>
  <si>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</si>
  <si>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</si>
  <si>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</si>
  <si>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</si>
  <si>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</si>
  <si>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</si>
  <si>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</si>
  <si>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</si>
  <si>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</si>
  <si>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</si>
  <si>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</si>
  <si>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</si>
  <si>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</si>
  <si>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</si>
  <si>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</si>
  <si>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</si>
  <si>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</si>
  <si>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</si>
  <si>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</si>
  <si>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</si>
  <si>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</si>
  <si>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</si>
  <si>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</si>
  <si>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</si>
  <si>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</si>
  <si>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</si>
  <si>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</si>
  <si>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</si>
  <si>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</si>
  <si>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</si>
  <si>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</si>
  <si>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</si>
  <si>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</si>
  <si>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</si>
  <si>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</si>
  <si>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</si>
  <si>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</si>
  <si>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</si>
  <si>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</si>
  <si>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</si>
  <si>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</si>
  <si>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</si>
  <si>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</si>
  <si>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</si>
  <si>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</si>
  <si>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</si>
  <si>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</si>
  <si>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</si>
  <si>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</si>
  <si>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</si>
  <si>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</si>
  <si>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</si>
  <si>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</si>
  <si>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</si>
  <si>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</si>
  <si>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</si>
  <si>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</si>
  <si>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</si>
  <si>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</si>
  <si>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</si>
  <si>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</si>
  <si>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</si>
  <si>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</si>
  <si>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</si>
  <si>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</si>
  <si>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</si>
  <si>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</si>
  <si>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</si>
  <si>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</si>
  <si>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</si>
  <si>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</si>
  <si>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</si>
  <si>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</si>
  <si>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</si>
  <si>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</si>
  <si>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</si>
  <si>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</si>
  <si>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</si>
  <si>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</si>
  <si>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</si>
  <si>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</si>
  <si>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</si>
  <si>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</si>
  <si>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</si>
  <si>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</si>
  <si>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</si>
  <si>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</si>
  <si>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</si>
  <si>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</si>
  <si>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</si>
  <si>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</si>
  <si>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</si>
  <si>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</si>
  <si>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</si>
  <si>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</si>
  <si>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</si>
  <si>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</si>
  <si>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</si>
  <si>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</si>
  <si>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</si>
  <si>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</si>
  <si>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</si>
  <si>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</si>
  <si>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</si>
  <si>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</si>
  <si>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</si>
  <si>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</si>
  <si>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</si>
  <si>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</si>
  <si>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</si>
  <si>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</si>
  <si>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</si>
  <si>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</si>
  <si>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</si>
  <si>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</si>
  <si>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</si>
  <si>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</si>
  <si>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</si>
  <si>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</si>
  <si>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</si>
  <si>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</si>
  <si>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</si>
  <si>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</si>
  <si>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</si>
  <si>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</si>
  <si>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</si>
  <si>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</si>
  <si>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</si>
  <si>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</si>
  <si>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</si>
  <si>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</si>
  <si>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</si>
  <si>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 3.04</t>
  </si>
  <si>
    <t>▲ 1.36</t>
  </si>
  <si>
    <t>水道事業会計</t>
  </si>
  <si>
    <t>一般会計</t>
  </si>
  <si>
    <t>国民健康保険事業特別会計</t>
  </si>
  <si>
    <t>介護保険事業特別会計</t>
  </si>
  <si>
    <t>新座都市計画事業新座駅南口第２土地区画整理事業特別会計</t>
  </si>
  <si>
    <t>下水道事業特別会計</t>
  </si>
  <si>
    <t>後期高齢者医療事業特別会計</t>
  </si>
  <si>
    <t>新座都市計画事業大和田二・三丁目地区土地区画整理事業特別会計</t>
  </si>
  <si>
    <t>その他会計（赤字）</t>
  </si>
  <si>
    <t>その他会計（黒字）</t>
  </si>
  <si>
    <t>朝霞地区一部事務組合（一般会計）</t>
    <rPh sb="0" eb="2">
      <t>アサカ</t>
    </rPh>
    <rPh sb="2" eb="4">
      <t>チク</t>
    </rPh>
    <rPh sb="4" eb="6">
      <t>イチブ</t>
    </rPh>
    <rPh sb="6" eb="8">
      <t>ジム</t>
    </rPh>
    <rPh sb="8" eb="10">
      <t>クミアイ</t>
    </rPh>
    <rPh sb="11" eb="13">
      <t>イッパン</t>
    </rPh>
    <rPh sb="13" eb="15">
      <t>カイケイ</t>
    </rPh>
    <phoneticPr fontId="2"/>
  </si>
  <si>
    <t>志木地区衛生組合（一般会計）</t>
    <rPh sb="0" eb="2">
      <t>シキ</t>
    </rPh>
    <rPh sb="2" eb="4">
      <t>チク</t>
    </rPh>
    <rPh sb="4" eb="6">
      <t>エイセイ</t>
    </rPh>
    <rPh sb="6" eb="8">
      <t>クミアイ</t>
    </rPh>
    <rPh sb="9" eb="11">
      <t>イッパン</t>
    </rPh>
    <rPh sb="11" eb="13">
      <t>カイケイ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</si>
  <si>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</si>
  <si>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埼玉県後期高齢者医療広域連合（後期高齢者医療事業特別会計）</t>
    <rPh sb="0" eb="3">
      <t>サイタマケン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</si>
  <si>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</si>
  <si>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埼玉県市町村総合事務組合（交通災害共済事業特別会計）</t>
    <rPh sb="0" eb="3">
      <t>サイタマケン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</si>
  <si>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彩の国さいたま人づくり広域連合</t>
    <rPh sb="0" eb="1">
      <t>サイ</t>
    </rPh>
    <rPh sb="2" eb="3">
      <t>クニ</t>
    </rPh>
    <rPh sb="7" eb="8">
      <t>ヒト</t>
    </rPh>
    <rPh sb="11" eb="13">
      <t>コウイキ</t>
    </rPh>
    <rPh sb="13" eb="15">
      <t>レンゴウ</t>
    </rPh>
    <phoneticPr fontId="2"/>
  </si>
  <si>
    <t>新座市体育協会</t>
    <rPh sb="0" eb="3">
      <t>ニイザシ</t>
    </rPh>
    <rPh sb="3" eb="5">
      <t>タイイク</t>
    </rPh>
    <rPh sb="5" eb="7">
      <t>キョウカイ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</si>
  <si>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</si>
  <si>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</si>
  <si>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</si>
  <si>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</si>
  <si>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</si>
  <si>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</si>
  <si>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</si>
  <si>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</si>
  <si>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</si>
  <si>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</si>
  <si>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</si>
  <si>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</si>
  <si>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</si>
  <si>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</si>
  <si>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実質公債費比率は、近年類似団体と比較して低い水準であったが、平成２７年度以降は高くなっている。また、将来負担比率については、類似団体平均と比較して平成２５年度以降は特に高くなっている。
　将来負担比率が平成２５年度以降特に高くなった要因は、平成２５年度、平成２６年度に小中学校の屋内運動場やトイレの改修事業債を発行したこと、平成２８年度に新庁舎建設事業や土地区画整理事業の実施によるものである。実質公債費比率についても将来負担比率と同様、小中学校の屋内運動場やトイレの改修事業債、新庁舎建設事業債等の元利償還金の増により、平成２８年度以降も類似団体を上回って推移していくものと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</si>
</sst>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FFF3-4E13-B21E-F46238724A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31167</c:v>
                </c:pt>
                <c:pt idx="1">
                  <c:v>47372</c:v>
                </c:pt>
                <c:pt idx="2">
                  <c:v>39993</c:v>
                </c:pt>
                <c:pt idx="3">
                  <c:v>20071</c:v>
                </c:pt>
                <c:pt idx="4">
                  <c:v>31324</c:v>
                </c:pt>
              </c:numCache>
            </c:numRef>
          </c:val>
          <c:smooth val="0"/>
          <c:extLst xmlns:c16r2="http://schemas.microsoft.com/office/drawing/2015/06/chart">
            <c:ext xmlns:c16="http://schemas.microsoft.com/office/drawing/2014/chart" uri="{C3380CC4-5D6E-409C-BE32-E72D297353CC}">
              <c16:uniqueId val="{00000001-FFF3-4E13-B21E-F46238724A00}"/>
            </c:ext>
          </c:extLst>
        </c:ser>
        <c:dLbls>
          <c:showLegendKey val="0"/>
          <c:showVal val="0"/>
          <c:showCatName val="0"/>
          <c:showSerName val="0"/>
          <c:showPercent val="0"/>
          <c:showBubbleSize val="0"/>
        </c:dLbls>
        <c:marker val="1"/>
        <c:smooth val="0"/>
        <c:axId val="156767744"/>
        <c:axId val="156787456"/>
      </c:lineChart>
      <c:catAx>
        <c:axId val="15676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787456"/>
        <c:crosses val="autoZero"/>
        <c:auto val="1"/>
        <c:lblAlgn val="ctr"/>
        <c:lblOffset val="100"/>
        <c:tickLblSkip val="1"/>
        <c:tickMarkSkip val="1"/>
        <c:noMultiLvlLbl val="0"/>
      </c:catAx>
      <c:valAx>
        <c:axId val="1567874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76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5.12</c:v>
                </c:pt>
                <c:pt idx="1">
                  <c:v>5.68</c:v>
                </c:pt>
                <c:pt idx="2">
                  <c:v>4.51</c:v>
                </c:pt>
                <c:pt idx="3">
                  <c:v>4</c:v>
                </c:pt>
                <c:pt idx="4">
                  <c:v>5.46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11.24</c:v>
                </c:pt>
                <c:pt idx="1">
                  <c:v>8.85</c:v>
                </c:pt>
                <c:pt idx="2">
                  <c:v>6.85</c:v>
                </c:pt>
                <c:pt idx="3">
                  <c:v>5.95</c:v>
                </c:pt>
                <c:pt idx="4">
                  <c:v>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278144"/>
        <c:axId val="13428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-1.81</c:v>
                </c:pt>
                <c:pt idx="2">
                  <c:v>-3.04</c:v>
                </c:pt>
                <c:pt idx="3">
                  <c:v>-1.36</c:v>
                </c:pt>
                <c:pt idx="4">
                  <c:v>3.13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278144"/>
        <c:axId val="134280320"/>
      </c:lineChart>
      <c:catAx>
        <c:axId val="1342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280320"/>
        <c:crosses val="autoZero"/>
        <c:auto val="1"/>
        <c:lblAlgn val="ctr"/>
        <c:lblOffset val="100"/>
        <c:tickLblSkip val="1"/>
        <c:tickMarkSkip val="1"/>
        <c:noMultiLvlLbl val="0"/>
      </c:catAx>
      <c:valAx>
        <c:axId val="13428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0.06</c:v>
                </c:pt>
                <c:pt idx="4">
                  <c:v>#N/A</c:v>
                </c:pt>
                <c:pt idx="5">
                  <c:v>0.44</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新座都市計画事業大和田二・三丁目地区土地区画整理事業特別会計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0.09</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0.56999999999999995</c:v>
                </c:pt>
                <c:pt idx="2">
                  <c:v>#N/A</c:v>
                </c:pt>
                <c:pt idx="3">
                  <c:v>0.56000000000000005</c:v>
                </c:pt>
                <c:pt idx="4">
                  <c:v>#N/A</c:v>
                </c:pt>
                <c:pt idx="5">
                  <c:v>0.52</c:v>
                </c:pt>
                <c:pt idx="6">
                  <c:v>#N/A</c:v>
                </c:pt>
                <c:pt idx="7">
                  <c:v>0.31</c:v>
                </c:pt>
                <c:pt idx="8">
                  <c:v>#N/A</c:v>
                </c:pt>
                <c:pt idx="9">
                  <c:v>0.22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新座都市計画事業新座駅南口第２土地区画整理事業特別会計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0.96</c:v>
                </c:pt>
                <c:pt idx="4">
                  <c:v>#N/A</c:v>
                </c:pt>
                <c:pt idx="5">
                  <c:v>0</c:v>
                </c:pt>
                <c:pt idx="6">
                  <c:v>#N/A</c:v>
                </c:pt>
                <c:pt idx="7">
                  <c:v>0.01</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c:v>
                </c:pt>
                <c:pt idx="2">
                  <c:v>#N/A</c:v>
                </c:pt>
                <c:pt idx="3">
                  <c:v>0.65</c:v>
                </c:pt>
                <c:pt idx="4">
                  <c:v>#N/A</c:v>
                </c:pt>
                <c:pt idx="5">
                  <c:v>0.68</c:v>
                </c:pt>
                <c:pt idx="6">
                  <c:v>#N/A</c:v>
                </c:pt>
                <c:pt idx="7">
                  <c:v>0.57999999999999996</c:v>
                </c:pt>
                <c:pt idx="8">
                  <c:v>#N/A</c:v>
                </c:pt>
                <c:pt idx="9">
                  <c:v>0.67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1.75</c:v>
                </c:pt>
                <c:pt idx="2">
                  <c:v>#N/A</c:v>
                </c:pt>
                <c:pt idx="3">
                  <c:v>3.35</c:v>
                </c:pt>
                <c:pt idx="4">
                  <c:v>#N/A</c:v>
                </c:pt>
                <c:pt idx="5">
                  <c:v>3.06</c:v>
                </c:pt>
                <c:pt idx="6">
                  <c:v>#N/A</c:v>
                </c:pt>
                <c:pt idx="7">
                  <c:v>2.3199999999999998</c:v>
                </c:pt>
                <c:pt idx="8">
                  <c:v>#N/A</c:v>
                </c:pt>
                <c:pt idx="9">
                  <c:v>2.42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4.5199999999999996</c:v>
                </c:pt>
                <c:pt idx="2">
                  <c:v>#N/A</c:v>
                </c:pt>
                <c:pt idx="3">
                  <c:v>4.6500000000000004</c:v>
                </c:pt>
                <c:pt idx="4">
                  <c:v>#N/A</c:v>
                </c:pt>
                <c:pt idx="5">
                  <c:v>4.05</c:v>
                </c:pt>
                <c:pt idx="6">
                  <c:v>#N/A</c:v>
                </c:pt>
                <c:pt idx="7">
                  <c:v>3.87</c:v>
                </c:pt>
                <c:pt idx="8">
                  <c:v>#N/A</c:v>
                </c:pt>
                <c:pt idx="9">
                  <c:v>4.88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9.39</c:v>
                </c:pt>
                <c:pt idx="2">
                  <c:v>#N/A</c:v>
                </c:pt>
                <c:pt idx="3">
                  <c:v>9.51</c:v>
                </c:pt>
                <c:pt idx="4">
                  <c:v>#N/A</c:v>
                </c:pt>
                <c:pt idx="5">
                  <c:v>7.9</c:v>
                </c:pt>
                <c:pt idx="6">
                  <c:v>#N/A</c:v>
                </c:pt>
                <c:pt idx="7">
                  <c:v>8.17</c:v>
                </c:pt>
                <c:pt idx="8">
                  <c:v>#N/A</c:v>
                </c:pt>
                <c:pt idx="9">
                  <c:v>7.85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337664"/>
        <c:axId val="134339200"/>
      </c:barChart>
      <c:catAx>
        <c:axId val="1343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339200"/>
        <c:crosses val="autoZero"/>
        <c:auto val="1"/>
        <c:lblAlgn val="ctr"/>
        <c:lblOffset val="100"/>
        <c:tickLblSkip val="1"/>
        <c:tickMarkSkip val="1"/>
        <c:noMultiLvlLbl val="0"/>
      </c:catAx>
      <c:valAx>
        <c:axId val="13433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3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4057</c:v>
                </c:pt>
                <c:pt idx="5">
                  <c:v>3989</c:v>
                </c:pt>
                <c:pt idx="8">
                  <c:v>4012</c:v>
                </c:pt>
                <c:pt idx="11">
                  <c:v>3637</c:v>
                </c:pt>
                <c:pt idx="14">
                  <c:v>3700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113</c:v>
                </c:pt>
                <c:pt idx="3">
                  <c:v>66</c:v>
                </c:pt>
                <c:pt idx="6">
                  <c:v>88</c:v>
                </c:pt>
                <c:pt idx="9">
                  <c:v>123</c:v>
                </c:pt>
                <c:pt idx="12">
                  <c:v>86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37</c:v>
                </c:pt>
                <c:pt idx="6">
                  <c:v>49</c:v>
                </c:pt>
                <c:pt idx="9">
                  <c:v>44</c:v>
                </c:pt>
                <c:pt idx="12">
                  <c:v>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1026</c:v>
                </c:pt>
                <c:pt idx="3">
                  <c:v>776</c:v>
                </c:pt>
                <c:pt idx="6">
                  <c:v>859</c:v>
                </c:pt>
                <c:pt idx="9">
                  <c:v>703</c:v>
                </c:pt>
                <c:pt idx="12">
                  <c:v>735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4011</c:v>
                </c:pt>
                <c:pt idx="3">
                  <c:v>4281</c:v>
                </c:pt>
                <c:pt idx="6">
                  <c:v>4496</c:v>
                </c:pt>
                <c:pt idx="9">
                  <c:v>4331</c:v>
                </c:pt>
                <c:pt idx="12">
                  <c:v>4401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9049216"/>
        <c:axId val="13905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1192</c:v>
                </c:pt>
                <c:pt idx="2">
                  <c:v>#N/A</c:v>
                </c:pt>
                <c:pt idx="3">
                  <c:v>#N/A</c:v>
                </c:pt>
                <c:pt idx="4">
                  <c:v>1171</c:v>
                </c:pt>
                <c:pt idx="5">
                  <c:v>#N/A</c:v>
                </c:pt>
                <c:pt idx="6">
                  <c:v>#N/A</c:v>
                </c:pt>
                <c:pt idx="7">
                  <c:v>1480</c:v>
                </c:pt>
                <c:pt idx="8">
                  <c:v>#N/A</c:v>
                </c:pt>
                <c:pt idx="9">
                  <c:v>#N/A</c:v>
                </c:pt>
                <c:pt idx="10">
                  <c:v>1564</c:v>
                </c:pt>
                <c:pt idx="11">
                  <c:v>#N/A</c:v>
                </c:pt>
                <c:pt idx="12">
                  <c:v>#N/A</c:v>
                </c:pt>
                <c:pt idx="13">
                  <c:v>1565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9049216"/>
        <c:axId val="139051392"/>
      </c:lineChart>
      <c:catAx>
        <c:axId val="1390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51392"/>
        <c:crosses val="autoZero"/>
        <c:auto val="1"/>
        <c:lblAlgn val="ctr"/>
        <c:lblOffset val="100"/>
        <c:tickLblSkip val="1"/>
        <c:tickMarkSkip val="1"/>
        <c:noMultiLvlLbl val="0"/>
      </c:catAx>
      <c:valAx>
        <c:axId val="13905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4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33496</c:v>
                </c:pt>
                <c:pt idx="5">
                  <c:v>34049</c:v>
                </c:pt>
                <c:pt idx="8">
                  <c:v>34161</c:v>
                </c:pt>
                <c:pt idx="11">
                  <c:v>34074</c:v>
                </c:pt>
                <c:pt idx="14">
                  <c:v>33752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8941</c:v>
                </c:pt>
                <c:pt idx="5">
                  <c:v>8027</c:v>
                </c:pt>
                <c:pt idx="8">
                  <c:v>7989</c:v>
                </c:pt>
                <c:pt idx="11">
                  <c:v>7452</c:v>
                </c:pt>
                <c:pt idx="14">
                  <c:v>7362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4851</c:v>
                </c:pt>
                <c:pt idx="5">
                  <c:v>4685</c:v>
                </c:pt>
                <c:pt idx="8">
                  <c:v>4855</c:v>
                </c:pt>
                <c:pt idx="11">
                  <c:v>4620</c:v>
                </c:pt>
                <c:pt idx="14">
                  <c:v>3949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c:v>
                </c:pt>
                <c:pt idx="3">
                  <c:v>13</c:v>
                </c:pt>
                <c:pt idx="6">
                  <c:v>10</c:v>
                </c:pt>
                <c:pt idx="9">
                  <c:v>0</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5221</c:v>
                </c:pt>
                <c:pt idx="3">
                  <c:v>5060</c:v>
                </c:pt>
                <c:pt idx="6">
                  <c:v>4456</c:v>
                </c:pt>
                <c:pt idx="9">
                  <c:v>4257</c:v>
                </c:pt>
                <c:pt idx="12">
                  <c:v>4121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163</c:v>
                </c:pt>
                <c:pt idx="3">
                  <c:v>312</c:v>
                </c:pt>
                <c:pt idx="6">
                  <c:v>637</c:v>
                </c:pt>
                <c:pt idx="9">
                  <c:v>587</c:v>
                </c:pt>
                <c:pt idx="12">
                  <c:v>551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9514</c:v>
                </c:pt>
                <c:pt idx="3">
                  <c:v>8660</c:v>
                </c:pt>
                <c:pt idx="6">
                  <c:v>7750</c:v>
                </c:pt>
                <c:pt idx="9">
                  <c:v>6730</c:v>
                </c:pt>
                <c:pt idx="12">
                  <c:v>6537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178</c:v>
                </c:pt>
                <c:pt idx="3">
                  <c:v>204</c:v>
                </c:pt>
                <c:pt idx="6">
                  <c:v>344</c:v>
                </c:pt>
                <c:pt idx="9">
                  <c:v>222</c:v>
                </c:pt>
                <c:pt idx="12">
                  <c:v>243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43796</c:v>
                </c:pt>
                <c:pt idx="3">
                  <c:v>45946</c:v>
                </c:pt>
                <c:pt idx="6">
                  <c:v>47140</c:v>
                </c:pt>
                <c:pt idx="9">
                  <c:v>46776</c:v>
                </c:pt>
                <c:pt idx="12">
                  <c:v>47632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113600"/>
        <c:axId val="13911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11596</c:v>
                </c:pt>
                <c:pt idx="2">
                  <c:v>#N/A</c:v>
                </c:pt>
                <c:pt idx="3">
                  <c:v>#N/A</c:v>
                </c:pt>
                <c:pt idx="4">
                  <c:v>13434</c:v>
                </c:pt>
                <c:pt idx="5">
                  <c:v>#N/A</c:v>
                </c:pt>
                <c:pt idx="6">
                  <c:v>#N/A</c:v>
                </c:pt>
                <c:pt idx="7">
                  <c:v>13332</c:v>
                </c:pt>
                <c:pt idx="8">
                  <c:v>#N/A</c:v>
                </c:pt>
                <c:pt idx="9">
                  <c:v>#N/A</c:v>
                </c:pt>
                <c:pt idx="10">
                  <c:v>12427</c:v>
                </c:pt>
                <c:pt idx="11">
                  <c:v>#N/A</c:v>
                </c:pt>
                <c:pt idx="12">
                  <c:v>#N/A</c:v>
                </c:pt>
                <c:pt idx="13">
                  <c:v>14030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113600"/>
        <c:axId val="139115520"/>
      </c:lineChart>
      <c:catAx>
        <c:axId val="13911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115520"/>
        <c:crosses val="autoZero"/>
        <c:auto val="1"/>
        <c:lblAlgn val="ctr"/>
        <c:lblOffset val="100"/>
        <c:tickLblSkip val="1"/>
        <c:tickMarkSkip val="1"/>
        <c:noMultiLvlLbl val="0"/>
      </c:catAx>
      <c:valAx>
        <c:axId val="13911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1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{180D1073-5827-4C18-ABF1-3C14FAB60B49}</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0-BA1C-42B4-95ED-E8D44DC162EF}"/>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{6F6AC69F-3E39-47CD-8F17-76E0699E56FF}</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1-BA1C-42B4-95ED-E8D44DC162EF}"/>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{100345DB-3B18-4116-9A23-FA5CA24C8E9C}</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2-BA1C-42B4-95ED-E8D44DC162EF}"/>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{933A1988-AD40-4787-A0DB-EB2C4BA062E3}</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3-BA1C-42B4-95ED-E8D44DC162EF}"/>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{EE11CD05-8D0D-4E27-A040-75BF23496C5A}</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4-BA1C-42B4-95ED-E8D44DC162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A1C-42B4-95ED-E8D44DC162EF}"/>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{5DA4DB8D-DC84-40B1-9038-19E2B83617A0}</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6-BA1C-42B4-95ED-E8D44DC162EF}"/>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{89B80F03-DE1E-47F4-82A1-B67DDDDDE0E2}</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7-BA1C-42B4-95ED-E8D44DC162EF}"/>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{BEB3FB46-06D6-4421-9141-EFB57C3A24B5}</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8-BA1C-42B4-95ED-E8D44DC162EF}"/>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{3D5B451B-3A7C-48C0-B9A8-A2CFE19C4578}</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9-BA1C-42B4-95ED-E8D44DC162EF}"/>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{4BBEF940-0B5D-4416-AF07-C54EE332024C}</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A-BA1C-42B4-95ED-E8D44DC162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A1C-42B4-95ED-E8D44DC162EF}"/>
            </c:ext>
          </c:extLst>
        </c:ser>
        <c:dLbls>
          <c:showLegendKey val="0"/>
          <c:showVal val="0"/>
          <c:showCatName val="0"/>
          <c:showSerName val="0"/>
          <c:showPercent val="0"/>
          <c:showBubbleSize val="0"/>
        </c:dLbls>
        <c:axId val="139462528"/>
        <c:axId val="139481088"/>
      </c:scatterChart>
      <c:valAx>
        <c:axId val="139462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481088"/>
        <c:crosses val="autoZero"/>
        <c:crossBetween val="midCat"/>
      </c:valAx>
      <c:valAx>
        <c:axId val="139481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462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{81AD0C31-2E52-4D87-AEF9-0CC8304715ED}</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0-FCEB-4346-AD8E-D2C0290A83DE}"/>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{50E22523-B828-4420-ACDF-AC850C09B59A}</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1-FCEB-4346-AD8E-D2C0290A83DE}"/>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{590A88E5-6ACE-4CEA-8D52-B6F55F71A2DF}</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2-FCEB-4346-AD8E-D2C0290A83DE}"/>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{1CFBF686-418F-4BBC-B107-A3A85A1B770E}</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3-FCEB-4346-AD8E-D2C0290A83DE}"/>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{108F6F91-8886-47A7-AE55-A29DF1EC0DEA}</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4-FCEB-4346-AD8E-D2C0290A83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5</c:v>
                </c:pt>
                <c:pt idx="1">
                  <c:v>4.8</c:v>
                </c:pt>
                <c:pt idx="2">
                  <c:v>5.0999999999999996</c:v>
                </c:pt>
                <c:pt idx="3">
                  <c:v>5.5</c:v>
                </c:pt>
                <c:pt idx="4">
                  <c:v>6</c:v>
                </c:pt>
              </c:numCache>
            </c:numRef>
          </c:xVal>
          <c:yVal>
            <c:numRef>
              <c:f>'公会計指標分析・財政指標組合せ分析表 '!$K$73:$O$73</c:f>
              <c:numCache>
                <c:formatCode>#,##0.0;"▲ "#,##0.0</c:formatCode>
                <c:ptCount val="5"/>
                <c:pt idx="0">
                  <c:v>46.3</c:v>
                </c:pt>
                <c:pt idx="1">
                  <c:v>53.6</c:v>
                </c:pt>
                <c:pt idx="2">
                  <c:v>52.9</c:v>
                </c:pt>
                <c:pt idx="3">
                  <c:v>48.6</c:v>
                </c:pt>
                <c:pt idx="4">
                  <c:v>54.2</c:v>
                </c:pt>
              </c:numCache>
            </c:numRef>
          </c:yVal>
          <c:smooth val="0"/>
          <c:extLst xmlns:c16r2="http://schemas.microsoft.com/office/drawing/2015/06/chart">
            <c:ext xmlns:c16="http://schemas.microsoft.com/office/drawing/2014/chart" uri="{C3380CC4-5D6E-409C-BE32-E72D297353CC}">
              <c16:uniqueId val="{00000005-FCEB-4346-AD8E-D2C0290A83DE}"/>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{36E8E746-8A6E-4A36-A5BE-B5A34D8F436D}</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6-FCEB-4346-AD8E-D2C0290A83DE}"/>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{DBA039F5-E78D-4ADC-A1AE-7111FDEA79B3}</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7-FCEB-4346-AD8E-D2C0290A83DE}"/>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{AE4DA937-961B-4ED6-A747-3877E795C834}</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8-FCEB-4346-AD8E-D2C0290A83DE}"/>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{D0C612CF-396B-440B-BA7D-99DC8D5E0BC4}</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9-FCEB-4346-AD8E-D2C0290A83DE}"/>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{A44E88B5-5541-4647-A684-7D7A38E9A1D1}</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A-FCEB-4346-AD8E-D2C0290A83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6.8</c:v>
                </c:pt>
                <c:pt idx="1">
                  <c:v>5.9</c:v>
                </c:pt>
                <c:pt idx="2">
                  <c:v>5.2</c:v>
                </c:pt>
                <c:pt idx="3">
                  <c:v>4.8</c:v>
                </c:pt>
                <c:pt idx="4">
                  <c:v>3.6</c:v>
                </c:pt>
              </c:numCache>
            </c:numRef>
          </c:xVal>
          <c:yVal>
            <c:numRef>
              <c:f>'公会計指標分析・財政指標組合せ分析表 '!$K$77:$O$77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FCEB-4346-AD8E-D2C0290A83DE}"/>
            </c:ext>
          </c:extLst>
        </c:ser>
        <c:dLbls>
          <c:showLegendKey val="0"/>
          <c:showVal val="0"/>
          <c:showCatName val="0"/>
          <c:showSerName val="0"/>
          <c:showPercent val="0"/>
          <c:showBubbleSize val="0"/>
        </c:dLbls>
        <c:axId val="139519872"/>
        <c:axId val="139857920"/>
      </c:scatterChart>
      <c:valAx>
        <c:axId val="139519872"/>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857920"/>
        <c:crosses val="autoZero"/>
        <c:crossBetween val="midCat"/>
      </c:valAx>
      <c:valAx>
        <c:axId val="139857920"/>
        <c:scaling>
          <c:orientation val="minMax"/>
          <c:max val="6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19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200">
              <a:solidFill>
                <a:schemeClr val="dk1"/>
              </a:solidFill>
              <a:latin typeface="+mn-lt"/>
              <a:ea typeface="+mn-ea"/>
              <a:cs typeface="+mn-cs"/>
            </a:rPr>
            <a:t>元利償還金については、平成２５年度から増加して以降、平成２６年度からは約４５億円前後の額となっており、</a:t>
          </a:r>
          <a:r>
            <a:rPr kumimoji="1" lang="ja-JP" altLang="en-US" sz="1200">
              <a:solidFill>
                <a:schemeClr val="dk1"/>
              </a:solidFill>
              <a:latin typeface="+mn-lt"/>
              <a:ea typeface="+mn-ea"/>
              <a:cs typeface="+mn-cs"/>
            </a:rPr>
            <a:t>平成３３年度以降は新庁舎建設事業の元利償還金により約４８億円となる</a:t>
          </a:r>
          <a:r>
            <a:rPr kumimoji="1" lang="ja-JP" altLang="ja-JP" sz="1200">
              <a:solidFill>
                <a:schemeClr val="dk1"/>
              </a:solidFill>
              <a:latin typeface="+mn-lt"/>
              <a:ea typeface="+mn-ea"/>
              <a:cs typeface="+mn-cs"/>
            </a:rPr>
            <a:t>見込みである。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算入公債費等が</a:t>
          </a:r>
          <a:r>
            <a:rPr kumimoji="1" lang="ja-JP" altLang="en-US" sz="1200">
              <a:solidFill>
                <a:schemeClr val="dk1"/>
              </a:solidFill>
              <a:latin typeface="+mn-lt"/>
              <a:ea typeface="+mn-ea"/>
              <a:cs typeface="+mn-cs"/>
            </a:rPr>
            <a:t>増加</a:t>
          </a:r>
          <a:r>
            <a:rPr kumimoji="1" lang="ja-JP" altLang="ja-JP" sz="1200">
              <a:solidFill>
                <a:schemeClr val="dk1"/>
              </a:solidFill>
              <a:latin typeface="+mn-lt"/>
              <a:ea typeface="+mn-ea"/>
              <a:cs typeface="+mn-cs"/>
            </a:rPr>
            <a:t>した主な要因は、災害復旧等基準財政需要額における</a:t>
          </a:r>
          <a:r>
            <a:rPr kumimoji="1" lang="ja-JP" altLang="en-US" sz="1200">
              <a:solidFill>
                <a:schemeClr val="dk1"/>
              </a:solidFill>
              <a:latin typeface="+mn-lt"/>
              <a:ea typeface="+mn-ea"/>
              <a:cs typeface="+mn-cs"/>
            </a:rPr>
            <a:t>臨時財政対策</a:t>
          </a:r>
          <a:r>
            <a:rPr kumimoji="1" lang="ja-JP" altLang="ja-JP" sz="1200">
              <a:solidFill>
                <a:schemeClr val="dk1"/>
              </a:solidFill>
              <a:latin typeface="+mn-lt"/>
              <a:ea typeface="+mn-ea"/>
              <a:cs typeface="+mn-cs"/>
            </a:rPr>
            <a:t>債償還費が約</a:t>
          </a:r>
          <a:r>
            <a:rPr kumimoji="1" lang="ja-JP" altLang="en-US" sz="1200">
              <a:solidFill>
                <a:schemeClr val="dk1"/>
              </a:solidFill>
              <a:latin typeface="+mn-lt"/>
              <a:ea typeface="+mn-ea"/>
              <a:cs typeface="+mn-cs"/>
            </a:rPr>
            <a:t>１</a:t>
          </a:r>
          <a:r>
            <a:rPr kumimoji="1" lang="ja-JP" altLang="ja-JP" sz="1200">
              <a:solidFill>
                <a:schemeClr val="dk1"/>
              </a:solidFill>
              <a:latin typeface="+mn-lt"/>
              <a:ea typeface="+mn-ea"/>
              <a:cs typeface="+mn-cs"/>
            </a:rPr>
            <a:t>億</a:t>
          </a: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千万円</a:t>
          </a:r>
          <a:r>
            <a:rPr kumimoji="1" lang="ja-JP" altLang="en-US" sz="1200">
              <a:solidFill>
                <a:schemeClr val="dk1"/>
              </a:solidFill>
              <a:latin typeface="+mn-lt"/>
              <a:ea typeface="+mn-ea"/>
              <a:cs typeface="+mn-cs"/>
            </a:rPr>
            <a:t>増加</a:t>
          </a:r>
          <a:r>
            <a:rPr kumimoji="1" lang="ja-JP" altLang="ja-JP" sz="1200">
              <a:solidFill>
                <a:schemeClr val="dk1"/>
              </a:solidFill>
              <a:latin typeface="+mn-lt"/>
              <a:ea typeface="+mn-ea"/>
              <a:cs typeface="+mn-cs"/>
            </a:rPr>
            <a:t>したことが挙げられる。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起債の新規発行額の増加は、後年度における元利償還金の増加に繋がるため、借入れの抑制、計画的な償還を通じて、今後も引き続き市債残高を削減し、健全な財政運営に努めていく。</a:t>
          </a:r>
          <a:endParaRPr lang="ja-JP" altLang="ja-JP" sz="12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a:solidFill>
                <a:schemeClr val="dk1"/>
              </a:solidFill>
              <a:latin typeface="+mn-lt"/>
              <a:ea typeface="+mn-ea"/>
              <a:cs typeface="+mn-cs"/>
            </a:rPr>
            <a:t>　</a:t>
          </a:r>
          <a:r>
            <a:rPr lang="ja-JP" altLang="ja-JP" sz="1400" b="0" i="0">
              <a:solidFill>
                <a:schemeClr val="dk1"/>
              </a:solidFill>
              <a:latin typeface="+mn-lt"/>
              <a:ea typeface="+mn-ea"/>
              <a:cs typeface="+mn-cs"/>
            </a:rPr>
            <a:t>将来負担額</a:t>
          </a:r>
          <a:r>
            <a:rPr lang="en-US" altLang="ja-JP" sz="1400" b="0" i="0">
              <a:solidFill>
                <a:schemeClr val="dk1"/>
              </a:solidFill>
              <a:latin typeface="+mn-lt"/>
              <a:ea typeface="+mn-ea"/>
              <a:cs typeface="+mn-cs"/>
            </a:rPr>
            <a:t>(A)</a:t>
          </a:r>
          <a:r>
            <a:rPr lang="ja-JP" altLang="ja-JP" sz="1400" b="0" i="0">
              <a:solidFill>
                <a:schemeClr val="dk1"/>
              </a:solidFill>
              <a:latin typeface="+mn-lt"/>
              <a:ea typeface="+mn-ea"/>
              <a:cs typeface="+mn-cs"/>
            </a:rPr>
            <a:t>については、一般会計等の地方債現在高が、</a:t>
          </a:r>
          <a:r>
            <a:rPr lang="ja-JP" altLang="en-US" sz="1400" b="0" i="0">
              <a:solidFill>
                <a:schemeClr val="dk1"/>
              </a:solidFill>
              <a:latin typeface="+mn-lt"/>
              <a:ea typeface="+mn-ea"/>
              <a:cs typeface="+mn-cs"/>
            </a:rPr>
            <a:t>新庁舎建設事業、新座駅北口土地区画整理事業及び大和田二・三丁目地区土地区画整理事業の実施により平成２８年度は増加した。</a:t>
          </a:r>
          <a:endParaRPr lang="en-US" altLang="ja-JP" sz="1400" b="0" i="0">
            <a:solidFill>
              <a:schemeClr val="dk1"/>
            </a:solidFill>
            <a:latin typeface="+mn-lt"/>
            <a:ea typeface="+mn-ea"/>
            <a:cs typeface="+mn-cs"/>
          </a:endParaRPr>
        </a:p>
        <a:p>
          <a:pPr rtl="0"/>
          <a:r>
            <a:rPr lang="ja-JP" altLang="ja-JP" sz="1400" b="0" i="0">
              <a:solidFill>
                <a:schemeClr val="dk1"/>
              </a:solidFill>
              <a:latin typeface="+mn-lt"/>
              <a:ea typeface="+mn-ea"/>
              <a:cs typeface="+mn-cs"/>
            </a:rPr>
            <a:t>　充当可能財源等</a:t>
          </a:r>
          <a:r>
            <a:rPr lang="en-US" altLang="ja-JP" sz="1400" b="0" i="0">
              <a:solidFill>
                <a:schemeClr val="dk1"/>
              </a:solidFill>
              <a:latin typeface="+mn-lt"/>
              <a:ea typeface="+mn-ea"/>
              <a:cs typeface="+mn-cs"/>
            </a:rPr>
            <a:t>(B)</a:t>
          </a:r>
          <a:r>
            <a:rPr lang="ja-JP" altLang="ja-JP" sz="1400" b="0" i="0">
              <a:solidFill>
                <a:schemeClr val="dk1"/>
              </a:solidFill>
              <a:latin typeface="+mn-lt"/>
              <a:ea typeface="+mn-ea"/>
              <a:cs typeface="+mn-cs"/>
            </a:rPr>
            <a:t>については、</a:t>
          </a:r>
          <a:r>
            <a:rPr lang="ja-JP" altLang="en-US" sz="1400" b="0" i="0">
              <a:solidFill>
                <a:schemeClr val="dk1"/>
              </a:solidFill>
              <a:latin typeface="+mn-lt"/>
              <a:ea typeface="+mn-ea"/>
              <a:cs typeface="+mn-cs"/>
            </a:rPr>
            <a:t>財政調整基金及び国民健康保険給付費支払基金</a:t>
          </a:r>
          <a:r>
            <a:rPr kumimoji="1" lang="ja-JP" altLang="ja-JP" sz="1400">
              <a:solidFill>
                <a:schemeClr val="dk1"/>
              </a:solidFill>
              <a:latin typeface="+mn-lt"/>
              <a:ea typeface="+mn-ea"/>
              <a:cs typeface="+mn-cs"/>
            </a:rPr>
            <a:t>の減等により、充当可能</a:t>
          </a:r>
          <a:r>
            <a:rPr kumimoji="1" lang="ja-JP" altLang="en-US" sz="1400">
              <a:solidFill>
                <a:schemeClr val="dk1"/>
              </a:solidFill>
              <a:latin typeface="+mn-lt"/>
              <a:ea typeface="+mn-ea"/>
              <a:cs typeface="+mn-cs"/>
            </a:rPr>
            <a:t>基金</a:t>
          </a:r>
          <a:r>
            <a:rPr lang="ja-JP" altLang="ja-JP" sz="1400" b="0" i="0">
              <a:solidFill>
                <a:schemeClr val="dk1"/>
              </a:solidFill>
              <a:latin typeface="+mn-lt"/>
              <a:ea typeface="+mn-ea"/>
              <a:cs typeface="+mn-cs"/>
            </a:rPr>
            <a:t>が大きく減少している。</a:t>
          </a:r>
          <a:endParaRPr lang="en-US" altLang="ja-JP" sz="1400" b="0" i="0">
            <a:solidFill>
              <a:schemeClr val="dk1"/>
            </a:solidFill>
            <a:latin typeface="+mn-lt"/>
            <a:ea typeface="+mn-ea"/>
            <a:cs typeface="+mn-cs"/>
          </a:endParaRPr>
        </a:p>
        <a:p>
          <a:pPr rtl="0"/>
          <a:r>
            <a:rPr lang="ja-JP" altLang="ja-JP" sz="1400" b="0" i="0">
              <a:solidFill>
                <a:schemeClr val="dk1"/>
              </a:solidFill>
              <a:latin typeface="+mn-lt"/>
              <a:ea typeface="+mn-ea"/>
              <a:cs typeface="+mn-cs"/>
            </a:rPr>
            <a:t>　これらが複合的に合わさり、将来負担比率の分子は、平成２</a:t>
          </a:r>
          <a:r>
            <a:rPr lang="ja-JP" altLang="en-US" sz="1400" b="0" i="0">
              <a:solidFill>
                <a:schemeClr val="dk1"/>
              </a:solidFill>
              <a:latin typeface="+mn-lt"/>
              <a:ea typeface="+mn-ea"/>
              <a:cs typeface="+mn-cs"/>
            </a:rPr>
            <a:t>８</a:t>
          </a:r>
          <a:r>
            <a:rPr lang="ja-JP" altLang="ja-JP" sz="1400" b="0" i="0">
              <a:solidFill>
                <a:schemeClr val="dk1"/>
              </a:solidFill>
              <a:latin typeface="+mn-lt"/>
              <a:ea typeface="+mn-ea"/>
              <a:cs typeface="+mn-cs"/>
            </a:rPr>
            <a:t>年度は</a:t>
          </a:r>
          <a:r>
            <a:rPr lang="ja-JP" altLang="en-US" sz="1400" b="0" i="0">
              <a:solidFill>
                <a:schemeClr val="dk1"/>
              </a:solidFill>
              <a:latin typeface="+mn-lt"/>
              <a:ea typeface="+mn-ea"/>
              <a:cs typeface="+mn-cs"/>
            </a:rPr>
            <a:t>増加</a:t>
          </a:r>
          <a:r>
            <a:rPr lang="ja-JP" altLang="ja-JP" sz="1400" b="0" i="0">
              <a:solidFill>
                <a:schemeClr val="dk1"/>
              </a:solidFill>
              <a:latin typeface="+mn-lt"/>
              <a:ea typeface="+mn-ea"/>
              <a:cs typeface="+mn-cs"/>
            </a:rPr>
            <a:t>となった。</a:t>
          </a:r>
          <a:endParaRPr lang="en-US" altLang="ja-JP" sz="1400" b="0" i="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164,767
161,934
22.78
52,909,383
50,760,704
1,571,170
28,791,653
47,632,431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164,767
161,934
22.78
52,909,383
50,760,704
1,571,170
28,791,653
47,632,431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164,767
161,934
22.78
52,909,383
50,760,704
1,571,170
28,791,653
47,632,431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164,767
161,934
22.78
52,909,383
50,760,704
1,571,170
28,791,653
47,632,431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平成２８</a:t>
          </a:r>
          <a:r>
            <a:rPr kumimoji="1" lang="ja-JP" altLang="ja-JP" sz="1100">
              <a:solidFill>
                <a:schemeClr val="dk1"/>
              </a:solidFill>
              <a:latin typeface="+mn-lt"/>
              <a:ea typeface="+mn-ea"/>
              <a:cs typeface="+mn-cs"/>
            </a:rPr>
            <a:t>年度は、</a:t>
          </a:r>
          <a:r>
            <a:rPr kumimoji="1" lang="ja-JP" altLang="en-US" sz="1100">
              <a:solidFill>
                <a:schemeClr val="dk1"/>
              </a:solidFill>
              <a:latin typeface="+mn-lt"/>
              <a:ea typeface="+mn-ea"/>
              <a:cs typeface="+mn-cs"/>
            </a:rPr>
            <a:t>基準財政需要額が、基準財政収入額の増額よりも大きかったが財政力指数は平成２７年度と同様に０．９０となった。</a:t>
          </a:r>
          <a:endParaRPr kumimoji="1" lang="en-US" altLang="ja-JP" sz="1100">
            <a:solidFill>
              <a:schemeClr val="dk1"/>
            </a:solidFill>
            <a:latin typeface="+mn-lt"/>
            <a:ea typeface="+mn-ea"/>
            <a:cs typeface="+mn-cs"/>
          </a:endParaRPr>
        </a:p>
        <a:p>
          <a:pPr algn="l"/>
          <a:r>
            <a:rPr kumimoji="1" lang="ja-JP" altLang="ja-JP" sz="1100">
              <a:solidFill>
                <a:schemeClr val="dk1"/>
              </a:solidFill>
              <a:latin typeface="+mn-lt"/>
              <a:ea typeface="+mn-ea"/>
              <a:cs typeface="+mn-cs"/>
            </a:rPr>
            <a:t>　また、</a:t>
          </a:r>
          <a:r>
            <a:rPr kumimoji="1" lang="ja-JP" altLang="en-US" sz="1100">
              <a:solidFill>
                <a:schemeClr val="dk1"/>
              </a:solidFill>
              <a:latin typeface="+mn-lt"/>
              <a:ea typeface="+mn-ea"/>
              <a:cs typeface="+mn-cs"/>
            </a:rPr>
            <a:t>平成２８年度の税収の徴収率は９４．１％と前年度に比べ０．９％上昇しており、徴収率は年々向上しているが、引き続き</a:t>
          </a:r>
          <a:r>
            <a:rPr kumimoji="1" lang="ja-JP" altLang="ja-JP" sz="1100">
              <a:solidFill>
                <a:schemeClr val="dk1"/>
              </a:solidFill>
              <a:latin typeface="+mn-lt"/>
              <a:ea typeface="+mn-ea"/>
              <a:cs typeface="+mn-cs"/>
            </a:rPr>
            <a:t>、徴収率向上対策を中心とする歳入の確保に努める。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140405</xdr:rowOff>
    </xdr:to>
    <xdr:cxnSp macro="">
      <xdr:nvCxnSpPr>
        <xdr:cNvPr id="71" name="直線コネクタ 70"/>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153811</xdr:rowOff>
    </xdr:to>
    <xdr:cxnSp macro="">
      <xdr:nvCxnSpPr>
        <xdr:cNvPr id="74" name="直線コネクタ 73"/>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40</xdr:row>
      <xdr:rowOff>167217</xdr:rowOff>
    </xdr:to>
    <xdr:cxnSp macro="">
      <xdr:nvCxnSpPr>
        <xdr:cNvPr id="77" name="直線コネクタ 76"/>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89605</xdr:rowOff>
    </xdr:from>
    <xdr:to>
      <xdr:col>4</xdr:col>
      <xdr:colOff>533400</xdr:colOff>
      <xdr:row>41</xdr:row>
      <xdr:rowOff>19755</xdr:rowOff>
    </xdr:to>
    <xdr:sp macro="" textlink="">
      <xdr:nvSpPr>
        <xdr:cNvPr id="91" name="円/楕円 90"/>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29932</xdr:rowOff>
    </xdr:from>
    <xdr:ext cx="762000" cy="259045"/>
    <xdr:sp macro="" textlink="">
      <xdr:nvSpPr>
        <xdr:cNvPr id="92" name="テキスト ボックス 91"/>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経常収支比率が悪化した要因としては</a:t>
          </a:r>
          <a:r>
            <a:rPr kumimoji="1" lang="ja-JP" altLang="en-US"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前年度と比較して</a:t>
          </a:r>
          <a:r>
            <a:rPr kumimoji="1" lang="ja-JP" altLang="en-US" sz="1100" baseline="0">
              <a:solidFill>
                <a:schemeClr val="dk1"/>
              </a:solidFill>
              <a:latin typeface="+mn-lt"/>
              <a:ea typeface="+mn-ea"/>
              <a:cs typeface="+mn-cs"/>
            </a:rPr>
            <a:t>人件費等の減額により</a:t>
          </a:r>
          <a:r>
            <a:rPr kumimoji="1" lang="ja-JP" altLang="ja-JP" sz="1100" baseline="0">
              <a:solidFill>
                <a:schemeClr val="dk1"/>
              </a:solidFill>
              <a:latin typeface="+mn-lt"/>
              <a:ea typeface="+mn-ea"/>
              <a:cs typeface="+mn-cs"/>
            </a:rPr>
            <a:t>経常経費充当一般財源が約</a:t>
          </a:r>
          <a:r>
            <a:rPr kumimoji="1" lang="ja-JP" altLang="en-US" sz="1100" baseline="0">
              <a:solidFill>
                <a:schemeClr val="dk1"/>
              </a:solidFill>
              <a:latin typeface="+mn-lt"/>
              <a:ea typeface="+mn-ea"/>
              <a:cs typeface="+mn-cs"/>
            </a:rPr>
            <a:t>１億６</a:t>
          </a:r>
          <a:r>
            <a:rPr kumimoji="1" lang="ja-JP" altLang="ja-JP" sz="1100" baseline="0">
              <a:solidFill>
                <a:schemeClr val="dk1"/>
              </a:solidFill>
              <a:latin typeface="+mn-lt"/>
              <a:ea typeface="+mn-ea"/>
              <a:cs typeface="+mn-cs"/>
            </a:rPr>
            <a:t>千万円減額した</a:t>
          </a:r>
          <a:r>
            <a:rPr kumimoji="1" lang="ja-JP" altLang="en-US" sz="1100" baseline="0">
              <a:solidFill>
                <a:schemeClr val="dk1"/>
              </a:solidFill>
              <a:latin typeface="+mn-lt"/>
              <a:ea typeface="+mn-ea"/>
              <a:cs typeface="+mn-cs"/>
            </a:rPr>
            <a:t>ものの、地方消費税交付金、株式等譲渡所得割交付金、臨時財政対策債の大幅な減により、</a:t>
          </a:r>
          <a:r>
            <a:rPr kumimoji="1" lang="ja-JP" altLang="ja-JP" sz="1100" baseline="0">
              <a:solidFill>
                <a:schemeClr val="dk1"/>
              </a:solidFill>
              <a:latin typeface="+mn-lt"/>
              <a:ea typeface="+mn-ea"/>
              <a:cs typeface="+mn-cs"/>
            </a:rPr>
            <a:t>経常一般財源</a:t>
          </a:r>
          <a:r>
            <a:rPr kumimoji="1" lang="ja-JP" altLang="en-US" sz="1100" baseline="0">
              <a:solidFill>
                <a:schemeClr val="dk1"/>
              </a:solidFill>
              <a:latin typeface="+mn-lt"/>
              <a:ea typeface="+mn-ea"/>
              <a:cs typeface="+mn-cs"/>
            </a:rPr>
            <a:t>が約２億円の減となった</a:t>
          </a:r>
          <a:r>
            <a:rPr kumimoji="1" lang="ja-JP" altLang="ja-JP" sz="1100" baseline="0">
              <a:solidFill>
                <a:schemeClr val="dk1"/>
              </a:solidFill>
              <a:latin typeface="+mn-lt"/>
              <a:ea typeface="+mn-ea"/>
              <a:cs typeface="+mn-cs"/>
            </a:rPr>
            <a:t>ことが挙げられ</a:t>
          </a:r>
          <a:r>
            <a:rPr kumimoji="1" lang="ja-JP" altLang="en-US" sz="1100" baseline="0">
              <a:solidFill>
                <a:schemeClr val="dk1"/>
              </a:solidFill>
              <a:latin typeface="+mn-lt"/>
              <a:ea typeface="+mn-ea"/>
              <a:cs typeface="+mn-cs"/>
            </a:rPr>
            <a:t>る。</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　平成２</a:t>
          </a:r>
          <a:r>
            <a:rPr kumimoji="1" lang="ja-JP" altLang="en-US" sz="1100" baseline="0">
              <a:solidFill>
                <a:schemeClr val="dk1"/>
              </a:solidFill>
              <a:latin typeface="+mn-lt"/>
              <a:ea typeface="+mn-ea"/>
              <a:cs typeface="+mn-cs"/>
            </a:rPr>
            <a:t>８</a:t>
          </a:r>
          <a:r>
            <a:rPr kumimoji="1" lang="ja-JP" altLang="ja-JP" sz="1100" baseline="0">
              <a:solidFill>
                <a:schemeClr val="dk1"/>
              </a:solidFill>
              <a:latin typeface="+mn-lt"/>
              <a:ea typeface="+mn-ea"/>
              <a:cs typeface="+mn-cs"/>
            </a:rPr>
            <a:t>年度</a:t>
          </a:r>
          <a:r>
            <a:rPr kumimoji="1" lang="ja-JP" altLang="en-US" sz="1100" baseline="0">
              <a:solidFill>
                <a:schemeClr val="dk1"/>
              </a:solidFill>
              <a:latin typeface="+mn-lt"/>
              <a:ea typeface="+mn-ea"/>
              <a:cs typeface="+mn-cs"/>
            </a:rPr>
            <a:t>も</a:t>
          </a:r>
          <a:r>
            <a:rPr kumimoji="1" lang="ja-JP" altLang="ja-JP" sz="1100" baseline="0">
              <a:solidFill>
                <a:schemeClr val="dk1"/>
              </a:solidFill>
              <a:latin typeface="+mn-lt"/>
              <a:ea typeface="+mn-ea"/>
              <a:cs typeface="+mn-cs"/>
            </a:rPr>
            <a:t>類似団体平均を上回っているため、引き続き、行財政改革推進本部を設置し、市税徴収率向上対策や公共施設運営のアウトソーシングなど、更なる事務事業の効率化により、経常経費の抑制に努める。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65</xdr:row>
      <xdr:rowOff>69004</xdr:rowOff>
    </xdr:to>
    <xdr:cxnSp macro="">
      <xdr:nvCxnSpPr>
        <xdr:cNvPr id="131" name="直線コネクタ 130"/>
        <xdr:cNvCxnSpPr/>
      </xdr:nvCxnSpPr>
      <xdr:spPr>
        <a:xfrm>
          <a:off x="4114800" y="112052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52917</xdr:rowOff>
    </xdr:from>
    <xdr:to>
      <xdr:col>6</xdr:col>
      <xdr:colOff>0</xdr:colOff>
      <xdr:row>65</xdr:row>
      <xdr:rowOff>60960</xdr:rowOff>
    </xdr:to>
    <xdr:cxnSp macro="">
      <xdr:nvCxnSpPr>
        <xdr:cNvPr id="134" name="直線コネクタ 133"/>
        <xdr:cNvCxnSpPr/>
      </xdr:nvCxnSpPr>
      <xdr:spPr>
        <a:xfrm>
          <a:off x="3225800" y="1119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65</xdr:row>
      <xdr:rowOff>52917</xdr:rowOff>
    </xdr:to>
    <xdr:cxnSp macro="">
      <xdr:nvCxnSpPr>
        <xdr:cNvPr id="137" name="直線コネクタ 136"/>
        <xdr:cNvCxnSpPr/>
      </xdr:nvCxnSpPr>
      <xdr:spPr>
        <a:xfrm>
          <a:off x="2336800" y="1092369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63</xdr:row>
      <xdr:rowOff>122344</xdr:rowOff>
    </xdr:to>
    <xdr:cxnSp macro="">
      <xdr:nvCxnSpPr>
        <xdr:cNvPr id="140" name="直線コネクタ 139"/>
        <xdr:cNvCxnSpPr/>
      </xdr:nvCxnSpPr>
      <xdr:spPr>
        <a:xfrm>
          <a:off x="1447800" y="107306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2" name="円/楕円 151"/>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3" name="テキスト ボックス 152"/>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2117</xdr:rowOff>
    </xdr:from>
    <xdr:to>
      <xdr:col>4</xdr:col>
      <xdr:colOff>533400</xdr:colOff>
      <xdr:row>65</xdr:row>
      <xdr:rowOff>103717</xdr:rowOff>
    </xdr:to>
    <xdr:sp macro="" textlink="">
      <xdr:nvSpPr>
        <xdr:cNvPr id="154" name="円/楕円 153"/>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55" name="テキスト ボックス 154"/>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6" name="円/楕円 155"/>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57" name="テキスト ボックス 156"/>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49954</xdr:rowOff>
    </xdr:from>
    <xdr:to>
      <xdr:col>2</xdr:col>
      <xdr:colOff>127000</xdr:colOff>
      <xdr:row>62</xdr:row>
      <xdr:rowOff>151554</xdr:rowOff>
    </xdr:to>
    <xdr:sp macro="" textlink="">
      <xdr:nvSpPr>
        <xdr:cNvPr id="158" name="円/楕円 157"/>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161731</xdr:rowOff>
    </xdr:from>
    <xdr:ext cx="762000" cy="259045"/>
    <xdr:sp macro="" textlink="">
      <xdr:nvSpPr>
        <xdr:cNvPr id="159" name="テキスト ボックス 158"/>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人件費・物件費等が全国平均及び類似団体平均を下回っている要因としては、人件費・物件費共に、経常収支比率が他の団体より低水準となっているためである。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特に人件費については、経常収支比率も全国平均及び類似団体平均を著しく下回っており、これは職員数が少ないことが要因であるが、正規職員数の不足を補う臨時・非常勤職員数については、平成２３年度比で、４１人、約７．２％増加している。このことから、臨時職員等に係る賃金等の物件費は増加していると思われるが、物件費に係る経常収支比率については、近年は横ばいで推移してい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35705</xdr:rowOff>
    </xdr:from>
    <xdr:to>
      <xdr:col>7</xdr:col>
      <xdr:colOff>152400</xdr:colOff>
      <xdr:row>80</xdr:row>
      <xdr:rowOff>42780</xdr:rowOff>
    </xdr:to>
    <xdr:cxnSp macro="">
      <xdr:nvCxnSpPr>
        <xdr:cNvPr id="192" name="直線コネクタ 191"/>
        <xdr:cNvCxnSpPr/>
      </xdr:nvCxnSpPr>
      <xdr:spPr>
        <a:xfrm flipV="1">
          <a:off x="4114800" y="13751705"/>
          <a:ext cx="8382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42780</xdr:rowOff>
    </xdr:from>
    <xdr:to>
      <xdr:col>6</xdr:col>
      <xdr:colOff>0</xdr:colOff>
      <xdr:row>80</xdr:row>
      <xdr:rowOff>48740</xdr:rowOff>
    </xdr:to>
    <xdr:cxnSp macro="">
      <xdr:nvCxnSpPr>
        <xdr:cNvPr id="195" name="直線コネクタ 194"/>
        <xdr:cNvCxnSpPr/>
      </xdr:nvCxnSpPr>
      <xdr:spPr>
        <a:xfrm flipV="1">
          <a:off x="3225800" y="13758780"/>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37602</xdr:rowOff>
    </xdr:from>
    <xdr:to>
      <xdr:col>4</xdr:col>
      <xdr:colOff>482600</xdr:colOff>
      <xdr:row>80</xdr:row>
      <xdr:rowOff>48740</xdr:rowOff>
    </xdr:to>
    <xdr:cxnSp macro="">
      <xdr:nvCxnSpPr>
        <xdr:cNvPr id="198" name="直線コネクタ 197"/>
        <xdr:cNvCxnSpPr/>
      </xdr:nvCxnSpPr>
      <xdr:spPr>
        <a:xfrm>
          <a:off x="2336800" y="13753602"/>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37602</xdr:rowOff>
    </xdr:from>
    <xdr:to>
      <xdr:col>3</xdr:col>
      <xdr:colOff>279400</xdr:colOff>
      <xdr:row>80</xdr:row>
      <xdr:rowOff>40638</xdr:rowOff>
    </xdr:to>
    <xdr:cxnSp macro="">
      <xdr:nvCxnSpPr>
        <xdr:cNvPr id="201" name="直線コネクタ 200"/>
        <xdr:cNvCxnSpPr/>
      </xdr:nvCxnSpPr>
      <xdr:spPr>
        <a:xfrm flipV="1">
          <a:off x="1447800" y="13753602"/>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79</xdr:row>
      <xdr:rowOff>156355</xdr:rowOff>
    </xdr:from>
    <xdr:to>
      <xdr:col>7</xdr:col>
      <xdr:colOff>203200</xdr:colOff>
      <xdr:row>80</xdr:row>
      <xdr:rowOff>86505</xdr:rowOff>
    </xdr:to>
    <xdr:sp macro="" textlink="">
      <xdr:nvSpPr>
        <xdr:cNvPr id="211" name="円/楕円 210"/>
        <xdr:cNvSpPr/>
      </xdr:nvSpPr>
      <xdr:spPr>
        <a:xfrm>
          <a:off x="4902200" y="137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77632</xdr:rowOff>
    </xdr:from>
    <xdr:ext cx="762000" cy="259045"/>
    <xdr:sp macro="" textlink="">
      <xdr:nvSpPr>
        <xdr:cNvPr id="212" name="人件費・物件費等の状況該当値テキスト"/>
        <xdr:cNvSpPr txBox="1"/>
      </xdr:nvSpPr>
      <xdr:spPr>
        <a:xfrm>
          <a:off x="5041900" y="1362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73,188</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163430</xdr:rowOff>
    </xdr:from>
    <xdr:to>
      <xdr:col>6</xdr:col>
      <xdr:colOff>50800</xdr:colOff>
      <xdr:row>80</xdr:row>
      <xdr:rowOff>93580</xdr:rowOff>
    </xdr:to>
    <xdr:sp macro="" textlink="">
      <xdr:nvSpPr>
        <xdr:cNvPr id="213" name="円/楕円 212"/>
        <xdr:cNvSpPr/>
      </xdr:nvSpPr>
      <xdr:spPr>
        <a:xfrm>
          <a:off x="4064000" y="137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103757</xdr:rowOff>
    </xdr:from>
    <xdr:ext cx="736600" cy="259045"/>
    <xdr:sp macro="" textlink="">
      <xdr:nvSpPr>
        <xdr:cNvPr id="214" name="テキスト ボックス 213"/>
        <xdr:cNvSpPr txBox="1"/>
      </xdr:nvSpPr>
      <xdr:spPr>
        <a:xfrm>
          <a:off x="3733800" y="1347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74,654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169390</xdr:rowOff>
    </xdr:from>
    <xdr:to>
      <xdr:col>4</xdr:col>
      <xdr:colOff>533400</xdr:colOff>
      <xdr:row>80</xdr:row>
      <xdr:rowOff>99540</xdr:rowOff>
    </xdr:to>
    <xdr:sp macro="" textlink="">
      <xdr:nvSpPr>
        <xdr:cNvPr id="215" name="円/楕円 214"/>
        <xdr:cNvSpPr/>
      </xdr:nvSpPr>
      <xdr:spPr>
        <a:xfrm>
          <a:off x="3175000" y="137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109717</xdr:rowOff>
    </xdr:from>
    <xdr:ext cx="762000" cy="259045"/>
    <xdr:sp macro="" textlink="">
      <xdr:nvSpPr>
        <xdr:cNvPr id="216" name="テキスト ボックス 215"/>
        <xdr:cNvSpPr txBox="1"/>
      </xdr:nvSpPr>
      <xdr:spPr>
        <a:xfrm>
          <a:off x="2844800" y="1348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75,889</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158252</xdr:rowOff>
    </xdr:from>
    <xdr:to>
      <xdr:col>3</xdr:col>
      <xdr:colOff>330200</xdr:colOff>
      <xdr:row>80</xdr:row>
      <xdr:rowOff>88402</xdr:rowOff>
    </xdr:to>
    <xdr:sp macro="" textlink="">
      <xdr:nvSpPr>
        <xdr:cNvPr id="217" name="円/楕円 216"/>
        <xdr:cNvSpPr/>
      </xdr:nvSpPr>
      <xdr:spPr>
        <a:xfrm>
          <a:off x="2286000" y="137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98579</xdr:rowOff>
    </xdr:from>
    <xdr:ext cx="762000" cy="259045"/>
    <xdr:sp macro="" textlink="">
      <xdr:nvSpPr>
        <xdr:cNvPr id="218" name="テキスト ボックス 217"/>
        <xdr:cNvSpPr txBox="1"/>
      </xdr:nvSpPr>
      <xdr:spPr>
        <a:xfrm>
          <a:off x="1955800" y="1347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73,581</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161288</xdr:rowOff>
    </xdr:from>
    <xdr:to>
      <xdr:col>2</xdr:col>
      <xdr:colOff>127000</xdr:colOff>
      <xdr:row>80</xdr:row>
      <xdr:rowOff>91438</xdr:rowOff>
    </xdr:to>
    <xdr:sp macro="" textlink="">
      <xdr:nvSpPr>
        <xdr:cNvPr id="219" name="円/楕円 218"/>
        <xdr:cNvSpPr/>
      </xdr:nvSpPr>
      <xdr:spPr>
        <a:xfrm>
          <a:off x="1397000" y="137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101615</xdr:rowOff>
    </xdr:from>
    <xdr:ext cx="762000" cy="259045"/>
    <xdr:sp macro="" textlink="">
      <xdr:nvSpPr>
        <xdr:cNvPr id="220" name="テキスト ボックス 219"/>
        <xdr:cNvSpPr txBox="1"/>
      </xdr:nvSpPr>
      <xdr:spPr>
        <a:xfrm>
          <a:off x="1066800" y="134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ラスパイレス指数は職員の就退職や異動に伴い、経験年数、平均給料月額及び職種区分に変動が生じ、職員構成が変動したことや、給与改定の実施等によって、数値が上下する。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職員の退職や国に準じた給与改定の実施等により、新座市職員の平均給料額は低下したものの、国の平均給料額の低下がそれ以上に大きく、相対的に市職員の平均給料額が高くなった結果、指数が１００を超え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２４年度から平成２５年度にかけては、国家公務員が平均７．８％となる給与減額を実施したことから、市職員の平均給料額が相対的に高い状態がより顕著になり、高い数値となったが、平成２６年度以降は国家公務員の減額終了に伴い、指数が元の水準に戻った。なお、新座市は平成２５年７月１日から国家公務員に準じて職員の特例減額を実施しており、減額後の新座市のラスパイレス指数は１００．６と、ほぼ横ばいで推移してい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87388</xdr:rowOff>
    </xdr:to>
    <xdr:cxnSp macro="">
      <xdr:nvCxnSpPr>
        <xdr:cNvPr id="256" name="直線コネクタ 255"/>
        <xdr:cNvCxnSpPr/>
      </xdr:nvCxnSpPr>
      <xdr:spPr>
        <a:xfrm>
          <a:off x="16179800" y="142602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41427</xdr:rowOff>
    </xdr:to>
    <xdr:cxnSp macro="">
      <xdr:nvCxnSpPr>
        <xdr:cNvPr id="259" name="直線コネクタ 258"/>
        <xdr:cNvCxnSpPr/>
      </xdr:nvCxnSpPr>
      <xdr:spPr>
        <a:xfrm flipV="1">
          <a:off x="15290800" y="142602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1" name="テキスト ボックス 260"/>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64407</xdr:rowOff>
    </xdr:to>
    <xdr:cxnSp macro="">
      <xdr:nvCxnSpPr>
        <xdr:cNvPr id="262" name="直線コネクタ 261"/>
        <xdr:cNvCxnSpPr/>
      </xdr:nvCxnSpPr>
      <xdr:spPr>
        <a:xfrm flipV="1">
          <a:off x="14401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160866</xdr:rowOff>
    </xdr:to>
    <xdr:cxnSp macro="">
      <xdr:nvCxnSpPr>
        <xdr:cNvPr id="265" name="直線コネクタ 264"/>
        <xdr:cNvCxnSpPr/>
      </xdr:nvCxnSpPr>
      <xdr:spPr>
        <a:xfrm flipV="1">
          <a:off x="13512800" y="14294757"/>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5" name="円/楕円 274"/>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8665</xdr:rowOff>
    </xdr:from>
    <xdr:ext cx="762000" cy="259045"/>
    <xdr:sp macro="" textlink="">
      <xdr:nvSpPr>
        <xdr:cNvPr id="276" name="給与水準   （国との比較）該当値テキスト"/>
        <xdr:cNvSpPr txBox="1"/>
      </xdr:nvSpPr>
      <xdr:spPr>
        <a:xfrm>
          <a:off x="17106900" y="142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7" name="円/楕円 276"/>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78" name="テキスト ボックス 277"/>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79" name="円/楕円 278"/>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77004</xdr:rowOff>
    </xdr:from>
    <xdr:ext cx="762000" cy="259045"/>
    <xdr:sp macro="" textlink="">
      <xdr:nvSpPr>
        <xdr:cNvPr id="280" name="テキスト ボックス 279"/>
        <xdr:cNvSpPr txBox="1"/>
      </xdr:nvSpPr>
      <xdr:spPr>
        <a:xfrm>
          <a:off x="14909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81" name="円/楕円 280"/>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99984</xdr:rowOff>
    </xdr:from>
    <xdr:ext cx="762000" cy="259045"/>
    <xdr:sp macro="" textlink="">
      <xdr:nvSpPr>
        <xdr:cNvPr id="282" name="テキスト ボックス 281"/>
        <xdr:cNvSpPr txBox="1"/>
      </xdr:nvSpPr>
      <xdr:spPr>
        <a:xfrm>
          <a:off x="14020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latin typeface="+mn-lt"/>
              <a:ea typeface="+mn-ea"/>
              <a:cs typeface="+mn-cs"/>
            </a:rPr>
            <a:t>   </a:t>
          </a:r>
          <a:r>
            <a:rPr kumimoji="1" lang="ja-JP" altLang="ja-JP" sz="1100" b="0" i="0" baseline="0">
              <a:solidFill>
                <a:schemeClr val="dk1"/>
              </a:solidFill>
              <a:latin typeface="+mn-lt"/>
              <a:ea typeface="+mn-ea"/>
              <a:cs typeface="+mn-cs"/>
            </a:rPr>
            <a:t>人口千人当たりの職員数が全国平均及び類似団体平均を下回っている要因として、平成１１年度から平成２５年度を計画期間とする職員定数削減計画に基づき、新規採用の抑制、事業の民間委託及び指定管理者制度の導入等により、職員数の削減を推進してきたことが挙げられる。</a:t>
          </a:r>
          <a:endParaRPr lang="ja-JP" altLang="ja-JP" sz="110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　平成２５年度には、これまでの削減ありきの削減計画から、現在の業務量に見合った適正な職員数配置とすることとし、平成２６年度から平成３２年度を計画期間とする職員定数適正化計画を策定した。しかしながら、実配置職員数は横ばいとなっており、人口千人当たりの職員数が全国平均を大きく下回るとともに、類似団体内でも最少となっている。</a:t>
          </a:r>
          <a:endParaRPr kumimoji="1" lang="en-US" altLang="ja-JP" sz="1100" b="0" i="0" baseline="0">
            <a:solidFill>
              <a:schemeClr val="dk1"/>
            </a:solidFill>
            <a:latin typeface="+mn-lt"/>
            <a:ea typeface="+mn-ea"/>
            <a:cs typeface="+mn-cs"/>
          </a:endParaRPr>
        </a:p>
        <a:p>
          <a:pPr eaLnBrk="1" fontAlgn="auto" latinLnBrk="0" hangingPunct="1"/>
          <a:r>
            <a:rPr kumimoji="1" lang="ja-JP" altLang="ja-JP" sz="1100" b="0" i="0" baseline="0">
              <a:solidFill>
                <a:schemeClr val="dk1"/>
              </a:solidFill>
              <a:latin typeface="+mn-lt"/>
              <a:ea typeface="+mn-ea"/>
              <a:cs typeface="+mn-cs"/>
            </a:rPr>
            <a:t>　その後、平成２９年度には国の進める働き方改革の一環として、平成３０年度からの３年間について、職員定数適正化計画の見直しを行い、現状に合致した職員数の配置を図っていく。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140788</xdr:rowOff>
    </xdr:from>
    <xdr:to>
      <xdr:col>24</xdr:col>
      <xdr:colOff>558800</xdr:colOff>
      <xdr:row>58</xdr:row>
      <xdr:rowOff>164919</xdr:rowOff>
    </xdr:to>
    <xdr:cxnSp macro="">
      <xdr:nvCxnSpPr>
        <xdr:cNvPr id="321" name="直線コネクタ 320"/>
        <xdr:cNvCxnSpPr/>
      </xdr:nvCxnSpPr>
      <xdr:spPr>
        <a:xfrm flipV="1">
          <a:off x="16179800" y="100848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164919</xdr:rowOff>
    </xdr:from>
    <xdr:to>
      <xdr:col>23</xdr:col>
      <xdr:colOff>406400</xdr:colOff>
      <xdr:row>58</xdr:row>
      <xdr:rowOff>168366</xdr:rowOff>
    </xdr:to>
    <xdr:cxnSp macro="">
      <xdr:nvCxnSpPr>
        <xdr:cNvPr id="324" name="直線コネクタ 323"/>
        <xdr:cNvCxnSpPr/>
      </xdr:nvCxnSpPr>
      <xdr:spPr>
        <a:xfrm flipV="1">
          <a:off x="15290800" y="101090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168366</xdr:rowOff>
    </xdr:from>
    <xdr:to>
      <xdr:col>22</xdr:col>
      <xdr:colOff>203200</xdr:colOff>
      <xdr:row>59</xdr:row>
      <xdr:rowOff>14151</xdr:rowOff>
    </xdr:to>
    <xdr:cxnSp macro="">
      <xdr:nvCxnSpPr>
        <xdr:cNvPr id="327" name="直線コネクタ 326"/>
        <xdr:cNvCxnSpPr/>
      </xdr:nvCxnSpPr>
      <xdr:spPr>
        <a:xfrm flipV="1">
          <a:off x="14401800" y="101124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7257</xdr:rowOff>
    </xdr:from>
    <xdr:to>
      <xdr:col>21</xdr:col>
      <xdr:colOff>0</xdr:colOff>
      <xdr:row>59</xdr:row>
      <xdr:rowOff>14151</xdr:rowOff>
    </xdr:to>
    <xdr:cxnSp macro="">
      <xdr:nvCxnSpPr>
        <xdr:cNvPr id="330" name="直線コネクタ 329"/>
        <xdr:cNvCxnSpPr/>
      </xdr:nvCxnSpPr>
      <xdr:spPr>
        <a:xfrm>
          <a:off x="13512800" y="101228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2" name="テキスト ボックス 33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4" name="テキスト ボックス 33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89988</xdr:rowOff>
    </xdr:from>
    <xdr:to>
      <xdr:col>24</xdr:col>
      <xdr:colOff>609600</xdr:colOff>
      <xdr:row>59</xdr:row>
      <xdr:rowOff>20138</xdr:rowOff>
    </xdr:to>
    <xdr:sp macro="" textlink="">
      <xdr:nvSpPr>
        <xdr:cNvPr id="340" name="円/楕円 339"/>
        <xdr:cNvSpPr/>
      </xdr:nvSpPr>
      <xdr:spPr>
        <a:xfrm>
          <a:off x="16967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11265</xdr:rowOff>
    </xdr:from>
    <xdr:ext cx="762000" cy="259045"/>
    <xdr:sp macro="" textlink="">
      <xdr:nvSpPr>
        <xdr:cNvPr id="341" name="定員管理の状況該当値テキスト"/>
        <xdr:cNvSpPr txBox="1"/>
      </xdr:nvSpPr>
      <xdr:spPr>
        <a:xfrm>
          <a:off x="17106900" y="99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114119</xdr:rowOff>
    </xdr:from>
    <xdr:to>
      <xdr:col>23</xdr:col>
      <xdr:colOff>457200</xdr:colOff>
      <xdr:row>59</xdr:row>
      <xdr:rowOff>44269</xdr:rowOff>
    </xdr:to>
    <xdr:sp macro="" textlink="">
      <xdr:nvSpPr>
        <xdr:cNvPr id="342" name="円/楕円 341"/>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54446</xdr:rowOff>
    </xdr:from>
    <xdr:ext cx="736600" cy="259045"/>
    <xdr:sp macro="" textlink="">
      <xdr:nvSpPr>
        <xdr:cNvPr id="343" name="テキスト ボックス 342"/>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117566</xdr:rowOff>
    </xdr:from>
    <xdr:to>
      <xdr:col>22</xdr:col>
      <xdr:colOff>254000</xdr:colOff>
      <xdr:row>59</xdr:row>
      <xdr:rowOff>47716</xdr:rowOff>
    </xdr:to>
    <xdr:sp macro="" textlink="">
      <xdr:nvSpPr>
        <xdr:cNvPr id="344" name="円/楕円 343"/>
        <xdr:cNvSpPr/>
      </xdr:nvSpPr>
      <xdr:spPr>
        <a:xfrm>
          <a:off x="15240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57893</xdr:rowOff>
    </xdr:from>
    <xdr:ext cx="762000" cy="259045"/>
    <xdr:sp macro="" textlink="">
      <xdr:nvSpPr>
        <xdr:cNvPr id="345" name="テキスト ボックス 344"/>
        <xdr:cNvSpPr txBox="1"/>
      </xdr:nvSpPr>
      <xdr:spPr>
        <a:xfrm>
          <a:off x="14909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134801</xdr:rowOff>
    </xdr:from>
    <xdr:to>
      <xdr:col>21</xdr:col>
      <xdr:colOff>50800</xdr:colOff>
      <xdr:row>59</xdr:row>
      <xdr:rowOff>64951</xdr:rowOff>
    </xdr:to>
    <xdr:sp macro="" textlink="">
      <xdr:nvSpPr>
        <xdr:cNvPr id="346" name="円/楕円 345"/>
        <xdr:cNvSpPr/>
      </xdr:nvSpPr>
      <xdr:spPr>
        <a:xfrm>
          <a:off x="14351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75128</xdr:rowOff>
    </xdr:from>
    <xdr:ext cx="762000" cy="259045"/>
    <xdr:sp macro="" textlink="">
      <xdr:nvSpPr>
        <xdr:cNvPr id="347" name="テキスト ボックス 346"/>
        <xdr:cNvSpPr txBox="1"/>
      </xdr:nvSpPr>
      <xdr:spPr>
        <a:xfrm>
          <a:off x="14020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127907</xdr:rowOff>
    </xdr:from>
    <xdr:to>
      <xdr:col>19</xdr:col>
      <xdr:colOff>533400</xdr:colOff>
      <xdr:row>59</xdr:row>
      <xdr:rowOff>58057</xdr:rowOff>
    </xdr:to>
    <xdr:sp macro="" textlink="">
      <xdr:nvSpPr>
        <xdr:cNvPr id="348" name="円/楕円 347"/>
        <xdr:cNvSpPr/>
      </xdr:nvSpPr>
      <xdr:spPr>
        <a:xfrm>
          <a:off x="13462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68234</xdr:rowOff>
    </xdr:from>
    <xdr:ext cx="762000" cy="259045"/>
    <xdr:sp macro="" textlink="">
      <xdr:nvSpPr>
        <xdr:cNvPr id="349" name="テキスト ボックス 348"/>
        <xdr:cNvSpPr txBox="1"/>
      </xdr:nvSpPr>
      <xdr:spPr>
        <a:xfrm>
          <a:off x="13131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実質公債費比率は平成２３年度以降は類似団体平均を下回っていたが、平成２７年度</a:t>
          </a:r>
          <a:r>
            <a:rPr kumimoji="1" lang="ja-JP" altLang="en-US" sz="1100">
              <a:solidFill>
                <a:schemeClr val="dk1"/>
              </a:solidFill>
              <a:latin typeface="+mn-lt"/>
              <a:ea typeface="+mn-ea"/>
              <a:cs typeface="+mn-cs"/>
            </a:rPr>
            <a:t>以降</a:t>
          </a:r>
          <a:r>
            <a:rPr kumimoji="1" lang="ja-JP" altLang="ja-JP" sz="1100">
              <a:solidFill>
                <a:schemeClr val="dk1"/>
              </a:solidFill>
              <a:latin typeface="+mn-lt"/>
              <a:ea typeface="+mn-ea"/>
              <a:cs typeface="+mn-cs"/>
            </a:rPr>
            <a:t>は類似団体平均を上回っ</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実質公債費比率が前年比０．</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ポイント上回った要因としては、新座駅南口第２土地区画整理事業債（平成２</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年度借入分）、（仮称）ふるさと新座館整備事業債</a:t>
          </a:r>
          <a:r>
            <a:rPr kumimoji="1" lang="ja-JP" altLang="en-US" sz="1100">
              <a:solidFill>
                <a:schemeClr val="dk1"/>
              </a:solidFill>
              <a:latin typeface="+mn-lt"/>
              <a:ea typeface="+mn-ea"/>
              <a:cs typeface="+mn-cs"/>
            </a:rPr>
            <a:t>（平成２４年度借入分）</a:t>
          </a:r>
          <a:r>
            <a:rPr kumimoji="1" lang="ja-JP" altLang="ja-JP" sz="1100">
              <a:solidFill>
                <a:schemeClr val="dk1"/>
              </a:solidFill>
              <a:latin typeface="+mn-lt"/>
              <a:ea typeface="+mn-ea"/>
              <a:cs typeface="+mn-cs"/>
            </a:rPr>
            <a:t>、市民会館・中央図書館</a:t>
          </a:r>
          <a:r>
            <a:rPr kumimoji="1" lang="ja-JP" altLang="en-US" sz="1100">
              <a:solidFill>
                <a:schemeClr val="dk1"/>
              </a:solidFill>
              <a:latin typeface="+mn-lt"/>
              <a:ea typeface="+mn-ea"/>
              <a:cs typeface="+mn-cs"/>
            </a:rPr>
            <a:t>第２駐車場用地取得</a:t>
          </a:r>
          <a:r>
            <a:rPr kumimoji="1" lang="ja-JP" altLang="ja-JP" sz="1100">
              <a:solidFill>
                <a:schemeClr val="dk1"/>
              </a:solidFill>
              <a:latin typeface="+mn-lt"/>
              <a:ea typeface="+mn-ea"/>
              <a:cs typeface="+mn-cs"/>
            </a:rPr>
            <a:t>事業債等の償還が始まったことにより、元利償還金の額が約</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億</a:t>
          </a:r>
          <a:r>
            <a:rPr kumimoji="1" lang="ja-JP" altLang="en-US" sz="1100">
              <a:solidFill>
                <a:schemeClr val="dk1"/>
              </a:solidFill>
              <a:latin typeface="+mn-lt"/>
              <a:ea typeface="+mn-ea"/>
              <a:cs typeface="+mn-cs"/>
            </a:rPr>
            <a:t>２千万</a:t>
          </a:r>
          <a:r>
            <a:rPr kumimoji="1" lang="ja-JP" altLang="ja-JP" sz="1100">
              <a:solidFill>
                <a:schemeClr val="dk1"/>
              </a:solidFill>
              <a:latin typeface="+mn-lt"/>
              <a:ea typeface="+mn-ea"/>
              <a:cs typeface="+mn-cs"/>
            </a:rPr>
            <a:t>円増加したことなどが挙げられる。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今後も、借入れの抑制、計画的な償還を通じて、実質公債費比率の改善に努めていく。</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70455</xdr:rowOff>
    </xdr:from>
    <xdr:to>
      <xdr:col>24</xdr:col>
      <xdr:colOff>558800</xdr:colOff>
      <xdr:row>41</xdr:row>
      <xdr:rowOff>127907</xdr:rowOff>
    </xdr:to>
    <xdr:cxnSp macro="">
      <xdr:nvCxnSpPr>
        <xdr:cNvPr id="384" name="直線コネクタ 383"/>
        <xdr:cNvCxnSpPr/>
      </xdr:nvCxnSpPr>
      <xdr:spPr>
        <a:xfrm>
          <a:off x="16179800" y="70999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5"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70455</xdr:rowOff>
    </xdr:to>
    <xdr:cxnSp macro="">
      <xdr:nvCxnSpPr>
        <xdr:cNvPr id="387" name="直線コネクタ 386"/>
        <xdr:cNvCxnSpPr/>
      </xdr:nvCxnSpPr>
      <xdr:spPr>
        <a:xfrm>
          <a:off x="15290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9" name="テキスト ボックス 388"/>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24493</xdr:rowOff>
    </xdr:to>
    <xdr:cxnSp macro="">
      <xdr:nvCxnSpPr>
        <xdr:cNvPr id="390" name="直線コネクタ 389"/>
        <xdr:cNvCxnSpPr/>
      </xdr:nvCxnSpPr>
      <xdr:spPr>
        <a:xfrm>
          <a:off x="14401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13002</xdr:rowOff>
    </xdr:to>
    <xdr:cxnSp macro="">
      <xdr:nvCxnSpPr>
        <xdr:cNvPr id="393" name="直線コネクタ 392"/>
        <xdr:cNvCxnSpPr/>
      </xdr:nvCxnSpPr>
      <xdr:spPr>
        <a:xfrm flipV="1">
          <a:off x="13512800" y="701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403" name="円/楕円 402"/>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49184</xdr:rowOff>
    </xdr:from>
    <xdr:ext cx="762000" cy="259045"/>
    <xdr:sp macro="" textlink="">
      <xdr:nvSpPr>
        <xdr:cNvPr id="404"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5" name="円/楕円 404"/>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406" name="テキスト ボックス 405"/>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7" name="円/楕円 406"/>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08" name="テキスト ボックス 407"/>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09" name="円/楕円 408"/>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10" name="テキスト ボックス 409"/>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133652</xdr:rowOff>
    </xdr:from>
    <xdr:to>
      <xdr:col>19</xdr:col>
      <xdr:colOff>533400</xdr:colOff>
      <xdr:row>41</xdr:row>
      <xdr:rowOff>63802</xdr:rowOff>
    </xdr:to>
    <xdr:sp macro="" textlink="">
      <xdr:nvSpPr>
        <xdr:cNvPr id="411" name="円/楕円 410"/>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73979</xdr:rowOff>
    </xdr:from>
    <xdr:ext cx="762000" cy="259045"/>
    <xdr:sp macro="" textlink="">
      <xdr:nvSpPr>
        <xdr:cNvPr id="412" name="テキスト ボックス 411"/>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前年比</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a:t>
          </a:r>
          <a:r>
            <a:rPr kumimoji="1" lang="ja-JP" altLang="ja-JP" sz="1100">
              <a:solidFill>
                <a:schemeClr val="dk1"/>
              </a:solidFill>
              <a:latin typeface="+mn-lt"/>
              <a:ea typeface="+mn-ea"/>
              <a:cs typeface="+mn-cs"/>
            </a:rPr>
            <a:t>回った要因としては、</a:t>
          </a:r>
          <a:r>
            <a:rPr lang="ja-JP" altLang="ja-JP" sz="1100">
              <a:solidFill>
                <a:schemeClr val="dk1"/>
              </a:solidFill>
              <a:latin typeface="+mn-lt"/>
              <a:ea typeface="+mn-ea"/>
              <a:cs typeface="+mn-cs"/>
            </a:rPr>
            <a:t>普通会計の地方債現在高が約</a:t>
          </a:r>
          <a:r>
            <a:rPr lang="ja-JP" altLang="en-US" sz="1100">
              <a:solidFill>
                <a:schemeClr val="dk1"/>
              </a:solidFill>
              <a:latin typeface="+mn-lt"/>
              <a:ea typeface="+mn-ea"/>
              <a:cs typeface="+mn-cs"/>
            </a:rPr>
            <a:t>８</a:t>
          </a:r>
          <a:r>
            <a:rPr lang="ja-JP" altLang="ja-JP" sz="1100">
              <a:solidFill>
                <a:schemeClr val="dk1"/>
              </a:solidFill>
              <a:latin typeface="+mn-lt"/>
              <a:ea typeface="+mn-ea"/>
              <a:cs typeface="+mn-cs"/>
            </a:rPr>
            <a:t>億６千万円</a:t>
          </a:r>
          <a:r>
            <a:rPr lang="ja-JP" altLang="en-US" sz="1100">
              <a:solidFill>
                <a:schemeClr val="dk1"/>
              </a:solidFill>
              <a:latin typeface="+mn-lt"/>
              <a:ea typeface="+mn-ea"/>
              <a:cs typeface="+mn-cs"/>
            </a:rPr>
            <a:t>増加</a:t>
          </a:r>
          <a:r>
            <a:rPr lang="ja-JP" altLang="ja-JP" sz="1100">
              <a:solidFill>
                <a:schemeClr val="dk1"/>
              </a:solidFill>
              <a:latin typeface="+mn-lt"/>
              <a:ea typeface="+mn-ea"/>
              <a:cs typeface="+mn-cs"/>
            </a:rPr>
            <a:t>したこと</a:t>
          </a:r>
          <a:r>
            <a:rPr lang="ja-JP" altLang="en-US" sz="1100">
              <a:solidFill>
                <a:schemeClr val="dk1"/>
              </a:solidFill>
              <a:latin typeface="+mn-lt"/>
              <a:ea typeface="+mn-ea"/>
              <a:cs typeface="+mn-cs"/>
            </a:rPr>
            <a:t>及び都市高速鉄道１２号線建設促進基金残高の皆減（約９億２千万円）等により、充当可能基金が約６億７千万円</a:t>
          </a:r>
          <a:r>
            <a:rPr kumimoji="1" lang="ja-JP" altLang="ja-JP" sz="1100">
              <a:solidFill>
                <a:schemeClr val="dk1"/>
              </a:solidFill>
              <a:latin typeface="+mn-lt"/>
              <a:ea typeface="+mn-ea"/>
              <a:cs typeface="+mn-cs"/>
            </a:rPr>
            <a:t>下減少したことが挙げられる。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今後も、借入れの抑制、計画的な償還を通じて、地方債元金残高の減少に努めていく。</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107527</xdr:rowOff>
    </xdr:from>
    <xdr:to>
      <xdr:col>24</xdr:col>
      <xdr:colOff>558800</xdr:colOff>
      <xdr:row>18</xdr:row>
      <xdr:rowOff>11148</xdr:rowOff>
    </xdr:to>
    <xdr:cxnSp macro="">
      <xdr:nvCxnSpPr>
        <xdr:cNvPr id="446" name="直線コネクタ 445"/>
        <xdr:cNvCxnSpPr/>
      </xdr:nvCxnSpPr>
      <xdr:spPr>
        <a:xfrm>
          <a:off x="16179800" y="3022177"/>
          <a:ext cx="8382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7"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107527</xdr:rowOff>
    </xdr:from>
    <xdr:to>
      <xdr:col>23</xdr:col>
      <xdr:colOff>406400</xdr:colOff>
      <xdr:row>17</xdr:row>
      <xdr:rowOff>165171</xdr:rowOff>
    </xdr:to>
    <xdr:cxnSp macro="">
      <xdr:nvCxnSpPr>
        <xdr:cNvPr id="449" name="直線コネクタ 448"/>
        <xdr:cNvCxnSpPr/>
      </xdr:nvCxnSpPr>
      <xdr:spPr>
        <a:xfrm flipV="1">
          <a:off x="15290800" y="3022177"/>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51" name="テキスト ボックス 450"/>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165171</xdr:rowOff>
    </xdr:from>
    <xdr:to>
      <xdr:col>22</xdr:col>
      <xdr:colOff>203200</xdr:colOff>
      <xdr:row>18</xdr:row>
      <xdr:rowOff>3104</xdr:rowOff>
    </xdr:to>
    <xdr:cxnSp macro="">
      <xdr:nvCxnSpPr>
        <xdr:cNvPr id="452" name="直線コネクタ 451"/>
        <xdr:cNvCxnSpPr/>
      </xdr:nvCxnSpPr>
      <xdr:spPr>
        <a:xfrm flipV="1">
          <a:off x="14401800" y="3079821"/>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4" name="テキスト ボックス 453"/>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76694</xdr:rowOff>
    </xdr:from>
    <xdr:to>
      <xdr:col>21</xdr:col>
      <xdr:colOff>0</xdr:colOff>
      <xdr:row>18</xdr:row>
      <xdr:rowOff>3104</xdr:rowOff>
    </xdr:to>
    <xdr:cxnSp macro="">
      <xdr:nvCxnSpPr>
        <xdr:cNvPr id="455" name="直線コネクタ 454"/>
        <xdr:cNvCxnSpPr/>
      </xdr:nvCxnSpPr>
      <xdr:spPr>
        <a:xfrm>
          <a:off x="13512800" y="2991344"/>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7" name="テキスト ボックス 456"/>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9" name="テキスト ボックス 458"/>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131798</xdr:rowOff>
    </xdr:from>
    <xdr:to>
      <xdr:col>24</xdr:col>
      <xdr:colOff>609600</xdr:colOff>
      <xdr:row>18</xdr:row>
      <xdr:rowOff>61948</xdr:rowOff>
    </xdr:to>
    <xdr:sp macro="" textlink="">
      <xdr:nvSpPr>
        <xdr:cNvPr id="465" name="円/楕円 464"/>
        <xdr:cNvSpPr/>
      </xdr:nvSpPr>
      <xdr:spPr>
        <a:xfrm>
          <a:off x="16967200" y="30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103875</xdr:rowOff>
    </xdr:from>
    <xdr:ext cx="762000" cy="259045"/>
    <xdr:sp macro="" textlink="">
      <xdr:nvSpPr>
        <xdr:cNvPr id="466" name="将来負担の状況該当値テキスト"/>
        <xdr:cNvSpPr txBox="1"/>
      </xdr:nvSpPr>
      <xdr:spPr>
        <a:xfrm>
          <a:off x="17106900" y="301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56727</xdr:rowOff>
    </xdr:from>
    <xdr:to>
      <xdr:col>23</xdr:col>
      <xdr:colOff>457200</xdr:colOff>
      <xdr:row>17</xdr:row>
      <xdr:rowOff>158327</xdr:rowOff>
    </xdr:to>
    <xdr:sp macro="" textlink="">
      <xdr:nvSpPr>
        <xdr:cNvPr id="467" name="円/楕円 466"/>
        <xdr:cNvSpPr/>
      </xdr:nvSpPr>
      <xdr:spPr>
        <a:xfrm>
          <a:off x="16129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143104</xdr:rowOff>
    </xdr:from>
    <xdr:ext cx="736600" cy="259045"/>
    <xdr:sp macro="" textlink="">
      <xdr:nvSpPr>
        <xdr:cNvPr id="468" name="テキスト ボックス 467"/>
        <xdr:cNvSpPr txBox="1"/>
      </xdr:nvSpPr>
      <xdr:spPr>
        <a:xfrm>
          <a:off x="15798800" y="305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114371</xdr:rowOff>
    </xdr:from>
    <xdr:to>
      <xdr:col>22</xdr:col>
      <xdr:colOff>254000</xdr:colOff>
      <xdr:row>18</xdr:row>
      <xdr:rowOff>44521</xdr:rowOff>
    </xdr:to>
    <xdr:sp macro="" textlink="">
      <xdr:nvSpPr>
        <xdr:cNvPr id="469" name="円/楕円 468"/>
        <xdr:cNvSpPr/>
      </xdr:nvSpPr>
      <xdr:spPr>
        <a:xfrm>
          <a:off x="15240000" y="30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29298</xdr:rowOff>
    </xdr:from>
    <xdr:ext cx="762000" cy="259045"/>
    <xdr:sp macro="" textlink="">
      <xdr:nvSpPr>
        <xdr:cNvPr id="470" name="テキスト ボックス 469"/>
        <xdr:cNvSpPr txBox="1"/>
      </xdr:nvSpPr>
      <xdr:spPr>
        <a:xfrm>
          <a:off x="14909800" y="311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123754</xdr:rowOff>
    </xdr:from>
    <xdr:to>
      <xdr:col>21</xdr:col>
      <xdr:colOff>50800</xdr:colOff>
      <xdr:row>18</xdr:row>
      <xdr:rowOff>53904</xdr:rowOff>
    </xdr:to>
    <xdr:sp macro="" textlink="">
      <xdr:nvSpPr>
        <xdr:cNvPr id="471" name="円/楕円 470"/>
        <xdr:cNvSpPr/>
      </xdr:nvSpPr>
      <xdr:spPr>
        <a:xfrm>
          <a:off x="14351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38681</xdr:rowOff>
    </xdr:from>
    <xdr:ext cx="762000" cy="259045"/>
    <xdr:sp macro="" textlink="">
      <xdr:nvSpPr>
        <xdr:cNvPr id="472" name="テキスト ボックス 471"/>
        <xdr:cNvSpPr txBox="1"/>
      </xdr:nvSpPr>
      <xdr:spPr>
        <a:xfrm>
          <a:off x="14020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25894</xdr:rowOff>
    </xdr:from>
    <xdr:to>
      <xdr:col>19</xdr:col>
      <xdr:colOff>533400</xdr:colOff>
      <xdr:row>17</xdr:row>
      <xdr:rowOff>127494</xdr:rowOff>
    </xdr:to>
    <xdr:sp macro="" textlink="">
      <xdr:nvSpPr>
        <xdr:cNvPr id="473" name="円/楕円 472"/>
        <xdr:cNvSpPr/>
      </xdr:nvSpPr>
      <xdr:spPr>
        <a:xfrm>
          <a:off x="13462000" y="2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112271</xdr:rowOff>
    </xdr:from>
    <xdr:ext cx="762000" cy="259045"/>
    <xdr:sp macro="" textlink="">
      <xdr:nvSpPr>
        <xdr:cNvPr id="474" name="テキスト ボックス 473"/>
        <xdr:cNvSpPr txBox="1"/>
      </xdr:nvSpPr>
      <xdr:spPr>
        <a:xfrm>
          <a:off x="13131800" y="3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164,767
161,934
22.78
52,909,383
50,760,704
1,571,170
28,791,653
47,632,431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人件費に係る経常収支比率が全国平均及び類似団体平均を下回っている要因としては、職員数が他の自治体よりも少なく、人件費が抑制されていることが挙げられる。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市の給料水準を示すラスパイレス指数は、全国市平均をやや上回る程度であるが、人口当たりの職員数については、全国平均及び類似団体平均を下回っており、結果的に人件費決算額も低く抑えられ、人件費に係る経常収支比率が低い水準にとどまってい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148772</xdr:rowOff>
    </xdr:from>
    <xdr:to>
      <xdr:col>7</xdr:col>
      <xdr:colOff>15875</xdr:colOff>
      <xdr:row>35</xdr:row>
      <xdr:rowOff>31750</xdr:rowOff>
    </xdr:to>
    <xdr:cxnSp macro="">
      <xdr:nvCxnSpPr>
        <xdr:cNvPr id="68" name="直線コネクタ 67"/>
        <xdr:cNvCxnSpPr/>
      </xdr:nvCxnSpPr>
      <xdr:spPr>
        <a:xfrm flipV="1">
          <a:off x="3987800" y="597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31750</xdr:rowOff>
    </xdr:to>
    <xdr:cxnSp macro="">
      <xdr:nvCxnSpPr>
        <xdr:cNvPr id="71" name="直線コネクタ 70"/>
        <xdr:cNvCxnSpPr/>
      </xdr:nvCxnSpPr>
      <xdr:spPr>
        <a:xfrm>
          <a:off x="3098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170543</xdr:rowOff>
    </xdr:from>
    <xdr:to>
      <xdr:col>4</xdr:col>
      <xdr:colOff>346075</xdr:colOff>
      <xdr:row>35</xdr:row>
      <xdr:rowOff>31750</xdr:rowOff>
    </xdr:to>
    <xdr:cxnSp macro="">
      <xdr:nvCxnSpPr>
        <xdr:cNvPr id="74" name="直線コネクタ 73"/>
        <xdr:cNvCxnSpPr/>
      </xdr:nvCxnSpPr>
      <xdr:spPr>
        <a:xfrm>
          <a:off x="2209800" y="599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170543</xdr:rowOff>
    </xdr:from>
    <xdr:to>
      <xdr:col>3</xdr:col>
      <xdr:colOff>142875</xdr:colOff>
      <xdr:row>35</xdr:row>
      <xdr:rowOff>107950</xdr:rowOff>
    </xdr:to>
    <xdr:cxnSp macro="">
      <xdr:nvCxnSpPr>
        <xdr:cNvPr id="77" name="直線コネクタ 76"/>
        <xdr:cNvCxnSpPr/>
      </xdr:nvCxnSpPr>
      <xdr:spPr>
        <a:xfrm flipV="1">
          <a:off x="1320800" y="5999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97972</xdr:rowOff>
    </xdr:from>
    <xdr:to>
      <xdr:col>7</xdr:col>
      <xdr:colOff>66675</xdr:colOff>
      <xdr:row>35</xdr:row>
      <xdr:rowOff>28122</xdr:rowOff>
    </xdr:to>
    <xdr:sp macro="" textlink="">
      <xdr:nvSpPr>
        <xdr:cNvPr id="87" name="円/楕円 86"/>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114499</xdr:rowOff>
    </xdr:from>
    <xdr:ext cx="762000" cy="259045"/>
    <xdr:sp macro="" textlink="">
      <xdr:nvSpPr>
        <xdr:cNvPr id="88" name="人件費該当値テキスト"/>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9" name="円/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91" name="円/楕円 90"/>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2" name="テキスト ボックス 91"/>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119743</xdr:rowOff>
    </xdr:from>
    <xdr:to>
      <xdr:col>3</xdr:col>
      <xdr:colOff>193675</xdr:colOff>
      <xdr:row>35</xdr:row>
      <xdr:rowOff>49893</xdr:rowOff>
    </xdr:to>
    <xdr:sp macro="" textlink="">
      <xdr:nvSpPr>
        <xdr:cNvPr id="93" name="円/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5" name="円/楕円 94"/>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6" name="テキスト ボックス 95"/>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a:solidFill>
                <a:schemeClr val="dk1"/>
              </a:solidFill>
              <a:latin typeface="+mn-lt"/>
              <a:ea typeface="+mn-ea"/>
              <a:cs typeface="+mn-cs"/>
            </a:rPr>
            <a:t>　物件費に係る経常収支比率が</a:t>
          </a:r>
          <a:r>
            <a:rPr kumimoji="1" lang="ja-JP" altLang="en-US" sz="1100">
              <a:solidFill>
                <a:schemeClr val="dk1"/>
              </a:solidFill>
              <a:latin typeface="+mn-lt"/>
              <a:ea typeface="+mn-ea"/>
              <a:cs typeface="+mn-cs"/>
            </a:rPr>
            <a:t>類似団体平均を下回っているものの、</a:t>
          </a:r>
          <a:r>
            <a:rPr kumimoji="1" lang="ja-JP" altLang="ja-JP" sz="1100">
              <a:solidFill>
                <a:schemeClr val="dk1"/>
              </a:solidFill>
              <a:latin typeface="+mn-lt"/>
              <a:ea typeface="+mn-ea"/>
              <a:cs typeface="+mn-cs"/>
            </a:rPr>
            <a:t>前年度比０．</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上回った</a:t>
          </a:r>
          <a:r>
            <a:rPr kumimoji="1" lang="ja-JP" altLang="ja-JP" sz="1100">
              <a:solidFill>
                <a:schemeClr val="dk1"/>
              </a:solidFill>
              <a:latin typeface="+mn-lt"/>
              <a:ea typeface="+mn-ea"/>
              <a:cs typeface="+mn-cs"/>
            </a:rPr>
            <a:t>要因としては、分母の経常一般財源が減少し</a:t>
          </a:r>
          <a:r>
            <a:rPr kumimoji="1" lang="ja-JP" altLang="en-US" sz="1100">
              <a:solidFill>
                <a:schemeClr val="dk1"/>
              </a:solidFill>
              <a:latin typeface="+mn-lt"/>
              <a:ea typeface="+mn-ea"/>
              <a:cs typeface="+mn-cs"/>
            </a:rPr>
            <a:t>た一方で、平成２８年度の物件費に係る経常経費充当一般財源が学校給食調理委託料の増加等により前年度比約３千万増加して</a:t>
          </a:r>
          <a:r>
            <a:rPr kumimoji="1" lang="ja-JP" altLang="ja-JP" sz="1100" b="0" i="0" baseline="0">
              <a:solidFill>
                <a:schemeClr val="dk1"/>
              </a:solidFill>
              <a:latin typeface="+mn-lt"/>
              <a:ea typeface="+mn-ea"/>
              <a:cs typeface="+mn-cs"/>
            </a:rPr>
            <a:t>いることが挙げられる。</a:t>
          </a:r>
          <a:endParaRPr kumimoji="1" lang="en-US" altLang="ja-JP" sz="1100" b="0" i="0" baseline="0">
            <a:solidFill>
              <a:schemeClr val="dk1"/>
            </a:solidFill>
            <a:latin typeface="+mn-lt"/>
            <a:ea typeface="+mn-ea"/>
            <a:cs typeface="+mn-cs"/>
          </a:endParaRPr>
        </a:p>
        <a:p>
          <a:pPr eaLnBrk="1" fontAlgn="auto" latinLnBrk="0" hangingPunct="1"/>
          <a:r>
            <a:rPr kumimoji="1" lang="ja-JP" altLang="ja-JP" sz="1100" b="0" i="0" baseline="0">
              <a:solidFill>
                <a:schemeClr val="dk1"/>
              </a:solidFill>
              <a:latin typeface="+mn-lt"/>
              <a:ea typeface="+mn-ea"/>
              <a:cs typeface="+mn-cs"/>
            </a:rPr>
            <a:t>　行財政改革により、事務費等の削減に努める。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53848</xdr:rowOff>
    </xdr:from>
    <xdr:to>
      <xdr:col>24</xdr:col>
      <xdr:colOff>31750</xdr:colOff>
      <xdr:row>14</xdr:row>
      <xdr:rowOff>58420</xdr:rowOff>
    </xdr:to>
    <xdr:cxnSp macro="">
      <xdr:nvCxnSpPr>
        <xdr:cNvPr id="127" name="直線コネクタ 126"/>
        <xdr:cNvCxnSpPr/>
      </xdr:nvCxnSpPr>
      <xdr:spPr>
        <a:xfrm>
          <a:off x="15671800" y="2454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53848</xdr:rowOff>
    </xdr:from>
    <xdr:to>
      <xdr:col>22</xdr:col>
      <xdr:colOff>565150</xdr:colOff>
      <xdr:row>14</xdr:row>
      <xdr:rowOff>62992</xdr:rowOff>
    </xdr:to>
    <xdr:cxnSp macro="">
      <xdr:nvCxnSpPr>
        <xdr:cNvPr id="130" name="直線コネクタ 129"/>
        <xdr:cNvCxnSpPr/>
      </xdr:nvCxnSpPr>
      <xdr:spPr>
        <a:xfrm flipV="1">
          <a:off x="14782800" y="2454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53848</xdr:rowOff>
    </xdr:from>
    <xdr:to>
      <xdr:col>21</xdr:col>
      <xdr:colOff>361950</xdr:colOff>
      <xdr:row>14</xdr:row>
      <xdr:rowOff>62992</xdr:rowOff>
    </xdr:to>
    <xdr:cxnSp macro="">
      <xdr:nvCxnSpPr>
        <xdr:cNvPr id="133" name="直線コネクタ 132"/>
        <xdr:cNvCxnSpPr/>
      </xdr:nvCxnSpPr>
      <xdr:spPr>
        <a:xfrm>
          <a:off x="13893800" y="2454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170434</xdr:rowOff>
    </xdr:from>
    <xdr:to>
      <xdr:col>20</xdr:col>
      <xdr:colOff>158750</xdr:colOff>
      <xdr:row>14</xdr:row>
      <xdr:rowOff>53848</xdr:rowOff>
    </xdr:to>
    <xdr:cxnSp macro="">
      <xdr:nvCxnSpPr>
        <xdr:cNvPr id="136" name="直線コネクタ 135"/>
        <xdr:cNvCxnSpPr/>
      </xdr:nvCxnSpPr>
      <xdr:spPr>
        <a:xfrm>
          <a:off x="13004800" y="23992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6" name="円/楕円 145"/>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24147</xdr:rowOff>
    </xdr:from>
    <xdr:ext cx="762000" cy="259045"/>
    <xdr:sp macro="" textlink="">
      <xdr:nvSpPr>
        <xdr:cNvPr id="147"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xdr:rowOff>
    </xdr:from>
    <xdr:to>
      <xdr:col>22</xdr:col>
      <xdr:colOff>615950</xdr:colOff>
      <xdr:row>14</xdr:row>
      <xdr:rowOff>104648</xdr:rowOff>
    </xdr:to>
    <xdr:sp macro="" textlink="">
      <xdr:nvSpPr>
        <xdr:cNvPr id="148" name="円/楕円 147"/>
        <xdr:cNvSpPr/>
      </xdr:nvSpPr>
      <xdr:spPr>
        <a:xfrm>
          <a:off x="15621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114825</xdr:rowOff>
    </xdr:from>
    <xdr:ext cx="736600" cy="259045"/>
    <xdr:sp macro="" textlink="">
      <xdr:nvSpPr>
        <xdr:cNvPr id="149" name="テキスト ボックス 148"/>
        <xdr:cNvSpPr txBox="1"/>
      </xdr:nvSpPr>
      <xdr:spPr>
        <a:xfrm>
          <a:off x="15290800" y="21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xdr:rowOff>
    </xdr:from>
    <xdr:to>
      <xdr:col>21</xdr:col>
      <xdr:colOff>412750</xdr:colOff>
      <xdr:row>14</xdr:row>
      <xdr:rowOff>113792</xdr:rowOff>
    </xdr:to>
    <xdr:sp macro="" textlink="">
      <xdr:nvSpPr>
        <xdr:cNvPr id="150" name="円/楕円 149"/>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123969</xdr:rowOff>
    </xdr:from>
    <xdr:ext cx="762000" cy="259045"/>
    <xdr:sp macro="" textlink="">
      <xdr:nvSpPr>
        <xdr:cNvPr id="151" name="テキスト ボックス 150"/>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xdr:rowOff>
    </xdr:from>
    <xdr:to>
      <xdr:col>20</xdr:col>
      <xdr:colOff>209550</xdr:colOff>
      <xdr:row>14</xdr:row>
      <xdr:rowOff>104648</xdr:rowOff>
    </xdr:to>
    <xdr:sp macro="" textlink="">
      <xdr:nvSpPr>
        <xdr:cNvPr id="152" name="円/楕円 151"/>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114825</xdr:rowOff>
    </xdr:from>
    <xdr:ext cx="762000" cy="259045"/>
    <xdr:sp macro="" textlink="">
      <xdr:nvSpPr>
        <xdr:cNvPr id="153" name="テキスト ボックス 152"/>
        <xdr:cNvSpPr txBox="1"/>
      </xdr:nvSpPr>
      <xdr:spPr>
        <a:xfrm>
          <a:off x="13512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119634</xdr:rowOff>
    </xdr:from>
    <xdr:to>
      <xdr:col>19</xdr:col>
      <xdr:colOff>6350</xdr:colOff>
      <xdr:row>14</xdr:row>
      <xdr:rowOff>49784</xdr:rowOff>
    </xdr:to>
    <xdr:sp macro="" textlink="">
      <xdr:nvSpPr>
        <xdr:cNvPr id="154" name="円/楕円 153"/>
        <xdr:cNvSpPr/>
      </xdr:nvSpPr>
      <xdr:spPr>
        <a:xfrm>
          <a:off x="12954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59961</xdr:rowOff>
    </xdr:from>
    <xdr:ext cx="762000" cy="259045"/>
    <xdr:sp macro="" textlink="">
      <xdr:nvSpPr>
        <xdr:cNvPr id="155" name="テキスト ボックス 154"/>
        <xdr:cNvSpPr txBox="1"/>
      </xdr:nvSpPr>
      <xdr:spPr>
        <a:xfrm>
          <a:off x="12623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扶助費に係る経常収支比率</a:t>
          </a:r>
          <a:r>
            <a:rPr kumimoji="1" lang="ja-JP" altLang="en-US" sz="1100">
              <a:solidFill>
                <a:schemeClr val="dk1"/>
              </a:solidFill>
              <a:latin typeface="+mn-lt"/>
              <a:ea typeface="+mn-ea"/>
              <a:cs typeface="+mn-cs"/>
            </a:rPr>
            <a:t>が０．５ポイント改善しているものの、類似団体平均を上回っている要因としては、児童福祉費等が急激に膨らんでいることなどが挙げられる。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新座市の平成２８年度児童福祉費は、約２億円増の約７４億５千万円となっている。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資格審査等の適正化により、増加傾向に歯止めをかけるよう努める。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37193</xdr:rowOff>
    </xdr:to>
    <xdr:cxnSp macro="">
      <xdr:nvCxnSpPr>
        <xdr:cNvPr id="190" name="直線コネクタ 189"/>
        <xdr:cNvCxnSpPr/>
      </xdr:nvCxnSpPr>
      <xdr:spPr>
        <a:xfrm flipV="1">
          <a:off x="3987800" y="104140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61685</xdr:rowOff>
    </xdr:from>
    <xdr:to>
      <xdr:col>5</xdr:col>
      <xdr:colOff>549275</xdr:colOff>
      <xdr:row>61</xdr:row>
      <xdr:rowOff>37193</xdr:rowOff>
    </xdr:to>
    <xdr:cxnSp macro="">
      <xdr:nvCxnSpPr>
        <xdr:cNvPr id="193" name="直線コネクタ 192"/>
        <xdr:cNvCxnSpPr/>
      </xdr:nvCxnSpPr>
      <xdr:spPr>
        <a:xfrm>
          <a:off x="3098800" y="103486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60</xdr:row>
      <xdr:rowOff>61685</xdr:rowOff>
    </xdr:to>
    <xdr:cxnSp macro="">
      <xdr:nvCxnSpPr>
        <xdr:cNvPr id="196" name="直線コネクタ 195"/>
        <xdr:cNvCxnSpPr/>
      </xdr:nvCxnSpPr>
      <xdr:spPr>
        <a:xfrm>
          <a:off x="2209800" y="101364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59</xdr:row>
      <xdr:rowOff>20865</xdr:rowOff>
    </xdr:to>
    <xdr:cxnSp macro="">
      <xdr:nvCxnSpPr>
        <xdr:cNvPr id="199" name="直線コネクタ 198"/>
        <xdr:cNvCxnSpPr/>
      </xdr:nvCxnSpPr>
      <xdr:spPr>
        <a:xfrm>
          <a:off x="1320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9" name="円/楕円 208"/>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10"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157843</xdr:rowOff>
    </xdr:from>
    <xdr:to>
      <xdr:col>5</xdr:col>
      <xdr:colOff>600075</xdr:colOff>
      <xdr:row>61</xdr:row>
      <xdr:rowOff>87993</xdr:rowOff>
    </xdr:to>
    <xdr:sp macro="" textlink="">
      <xdr:nvSpPr>
        <xdr:cNvPr id="211" name="円/楕円 210"/>
        <xdr:cNvSpPr/>
      </xdr:nvSpPr>
      <xdr:spPr>
        <a:xfrm>
          <a:off x="3937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72770</xdr:rowOff>
    </xdr:from>
    <xdr:ext cx="736600" cy="259045"/>
    <xdr:sp macro="" textlink="">
      <xdr:nvSpPr>
        <xdr:cNvPr id="212" name="テキスト ボックス 211"/>
        <xdr:cNvSpPr txBox="1"/>
      </xdr:nvSpPr>
      <xdr:spPr>
        <a:xfrm>
          <a:off x="3606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10885</xdr:rowOff>
    </xdr:from>
    <xdr:to>
      <xdr:col>4</xdr:col>
      <xdr:colOff>396875</xdr:colOff>
      <xdr:row>60</xdr:row>
      <xdr:rowOff>112485</xdr:rowOff>
    </xdr:to>
    <xdr:sp macro="" textlink="">
      <xdr:nvSpPr>
        <xdr:cNvPr id="213" name="円/楕円 212"/>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97262</xdr:rowOff>
    </xdr:from>
    <xdr:ext cx="762000" cy="259045"/>
    <xdr:sp macro="" textlink="">
      <xdr:nvSpPr>
        <xdr:cNvPr id="214" name="テキスト ボックス 213"/>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5" name="円/楕円 214"/>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6" name="テキスト ボックス 215"/>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7" name="円/楕円 216"/>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8" name="テキスト ボックス 217"/>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その他に係る経常収支比率が悪化した要因としては、下水道の維持管理費として下水道事業特別会計繰出金が増加したこと等により、経常経費充当一般財源が約</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億</a:t>
          </a:r>
          <a:r>
            <a:rPr kumimoji="1" lang="ja-JP" altLang="en-US" sz="1100">
              <a:solidFill>
                <a:schemeClr val="dk1"/>
              </a:solidFill>
              <a:latin typeface="+mn-lt"/>
              <a:ea typeface="+mn-ea"/>
              <a:cs typeface="+mn-cs"/>
            </a:rPr>
            <a:t>３千万</a:t>
          </a:r>
          <a:r>
            <a:rPr kumimoji="1" lang="ja-JP" altLang="ja-JP" sz="1100">
              <a:solidFill>
                <a:schemeClr val="dk1"/>
              </a:solidFill>
              <a:latin typeface="+mn-lt"/>
              <a:ea typeface="+mn-ea"/>
              <a:cs typeface="+mn-cs"/>
            </a:rPr>
            <a:t>円増加したことが挙げられる。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今後、老朽化した公共施設については、スクラップ・アンド・ビルドによる統廃合を推進し、経費の効率化に努める。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50800</xdr:rowOff>
    </xdr:to>
    <xdr:cxnSp macro="">
      <xdr:nvCxnSpPr>
        <xdr:cNvPr id="251" name="直線コネクタ 250"/>
        <xdr:cNvCxnSpPr/>
      </xdr:nvCxnSpPr>
      <xdr:spPr>
        <a:xfrm>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146050</xdr:rowOff>
    </xdr:to>
    <xdr:cxnSp macro="">
      <xdr:nvCxnSpPr>
        <xdr:cNvPr id="254" name="直線コネクタ 253"/>
        <xdr:cNvCxnSpPr/>
      </xdr:nvCxnSpPr>
      <xdr:spPr>
        <a:xfrm>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107950</xdr:rowOff>
    </xdr:to>
    <xdr:cxnSp macro="">
      <xdr:nvCxnSpPr>
        <xdr:cNvPr id="257" name="直線コネクタ 256"/>
        <xdr:cNvCxnSpPr/>
      </xdr:nvCxnSpPr>
      <xdr:spPr>
        <a:xfrm>
          <a:off x="13893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82550</xdr:rowOff>
    </xdr:to>
    <xdr:cxnSp macro="">
      <xdr:nvCxnSpPr>
        <xdr:cNvPr id="260" name="直線コネクタ 259"/>
        <xdr:cNvCxnSpPr/>
      </xdr:nvCxnSpPr>
      <xdr:spPr>
        <a:xfrm flipV="1">
          <a:off x="13004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71"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6" name="円/楕円 275"/>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7" name="テキスト ボックス 276"/>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31750</xdr:rowOff>
    </xdr:from>
    <xdr:to>
      <xdr:col>19</xdr:col>
      <xdr:colOff>6350</xdr:colOff>
      <xdr:row>55</xdr:row>
      <xdr:rowOff>133350</xdr:rowOff>
    </xdr:to>
    <xdr:sp macro="" textlink="">
      <xdr:nvSpPr>
        <xdr:cNvPr id="278" name="円/楕円 277"/>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143527</xdr:rowOff>
    </xdr:from>
    <xdr:ext cx="762000" cy="259045"/>
    <xdr:sp macro="" textlink="">
      <xdr:nvSpPr>
        <xdr:cNvPr id="279" name="テキスト ボックス 278"/>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補助費等に係る経常収支比率が類似団体平均を大きく上回っているのは、消防やごみ処理の運営を担う一部事務組合に対する運営費負担金が主な要因で、平成２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年度の補助費等の経常収支比率１５．</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％のうち、７．</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％は当該一組負担金に係る分である。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また、</a:t>
          </a:r>
          <a:r>
            <a:rPr kumimoji="1" lang="ja-JP" altLang="ja-JP" sz="1100">
              <a:solidFill>
                <a:schemeClr val="dk1"/>
              </a:solidFill>
              <a:latin typeface="+mn-lt"/>
              <a:ea typeface="+mn-ea"/>
              <a:cs typeface="+mn-cs"/>
            </a:rPr>
            <a:t>予防接種委託料の増加等により、当該一組負担金を除いた補助費等の経常経費充当一般財源</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約</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千</a:t>
          </a:r>
          <a:r>
            <a:rPr kumimoji="1" lang="ja-JP" altLang="en-US" sz="1100">
              <a:solidFill>
                <a:schemeClr val="dk1"/>
              </a:solidFill>
              <a:latin typeface="+mn-lt"/>
              <a:ea typeface="+mn-ea"/>
              <a:cs typeface="+mn-cs"/>
            </a:rPr>
            <a:t>７百</a:t>
          </a:r>
          <a:r>
            <a:rPr kumimoji="1" lang="ja-JP" altLang="ja-JP" sz="1100">
              <a:solidFill>
                <a:schemeClr val="dk1"/>
              </a:solidFill>
              <a:latin typeface="+mn-lt"/>
              <a:ea typeface="+mn-ea"/>
              <a:cs typeface="+mn-cs"/>
            </a:rPr>
            <a:t>万円</a:t>
          </a:r>
          <a:r>
            <a:rPr kumimoji="1" lang="ja-JP" altLang="en-US" sz="1100">
              <a:solidFill>
                <a:schemeClr val="dk1"/>
              </a:solidFill>
              <a:latin typeface="+mn-lt"/>
              <a:ea typeface="+mn-ea"/>
              <a:cs typeface="+mn-cs"/>
            </a:rPr>
            <a:t>増加していることも要因である。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42</xdr:row>
      <xdr:rowOff>0</xdr:rowOff>
    </xdr:from>
    <xdr:to>
      <xdr:col>24</xdr:col>
      <xdr:colOff>31750</xdr:colOff>
      <xdr:row>42</xdr:row>
      <xdr:rowOff>12700</xdr:rowOff>
    </xdr:to>
    <xdr:cxnSp macro="">
      <xdr:nvCxnSpPr>
        <xdr:cNvPr id="312" name="直線コネクタ 311"/>
        <xdr:cNvCxnSpPr/>
      </xdr:nvCxnSpPr>
      <xdr:spPr>
        <a:xfrm>
          <a:off x="15671800" y="720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42</xdr:row>
      <xdr:rowOff>0</xdr:rowOff>
    </xdr:from>
    <xdr:to>
      <xdr:col>22</xdr:col>
      <xdr:colOff>565150</xdr:colOff>
      <xdr:row>42</xdr:row>
      <xdr:rowOff>25400</xdr:rowOff>
    </xdr:to>
    <xdr:cxnSp macro="">
      <xdr:nvCxnSpPr>
        <xdr:cNvPr id="315" name="直線コネクタ 314"/>
        <xdr:cNvCxnSpPr/>
      </xdr:nvCxnSpPr>
      <xdr:spPr>
        <a:xfrm flipV="1">
          <a:off x="14782800" y="720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133350</xdr:rowOff>
    </xdr:from>
    <xdr:to>
      <xdr:col>21</xdr:col>
      <xdr:colOff>361950</xdr:colOff>
      <xdr:row>42</xdr:row>
      <xdr:rowOff>25400</xdr:rowOff>
    </xdr:to>
    <xdr:cxnSp macro="">
      <xdr:nvCxnSpPr>
        <xdr:cNvPr id="318" name="直線コネクタ 317"/>
        <xdr:cNvCxnSpPr/>
      </xdr:nvCxnSpPr>
      <xdr:spPr>
        <a:xfrm>
          <a:off x="13893800" y="716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19050</xdr:rowOff>
    </xdr:from>
    <xdr:to>
      <xdr:col>20</xdr:col>
      <xdr:colOff>158750</xdr:colOff>
      <xdr:row>41</xdr:row>
      <xdr:rowOff>133350</xdr:rowOff>
    </xdr:to>
    <xdr:cxnSp macro="">
      <xdr:nvCxnSpPr>
        <xdr:cNvPr id="321" name="直線コネクタ 320"/>
        <xdr:cNvCxnSpPr/>
      </xdr:nvCxnSpPr>
      <xdr:spPr>
        <a:xfrm>
          <a:off x="13004800" y="704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133350</xdr:rowOff>
    </xdr:from>
    <xdr:to>
      <xdr:col>24</xdr:col>
      <xdr:colOff>82550</xdr:colOff>
      <xdr:row>42</xdr:row>
      <xdr:rowOff>63500</xdr:rowOff>
    </xdr:to>
    <xdr:sp macro="" textlink="">
      <xdr:nvSpPr>
        <xdr:cNvPr id="331" name="円/楕円 330"/>
        <xdr:cNvSpPr/>
      </xdr:nvSpPr>
      <xdr:spPr>
        <a:xfrm>
          <a:off x="164592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41927</xdr:rowOff>
    </xdr:from>
    <xdr:ext cx="762000" cy="259045"/>
    <xdr:sp macro="" textlink="">
      <xdr:nvSpPr>
        <xdr:cNvPr id="332" name="補助費等該当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120650</xdr:rowOff>
    </xdr:from>
    <xdr:to>
      <xdr:col>22</xdr:col>
      <xdr:colOff>615950</xdr:colOff>
      <xdr:row>42</xdr:row>
      <xdr:rowOff>50800</xdr:rowOff>
    </xdr:to>
    <xdr:sp macro="" textlink="">
      <xdr:nvSpPr>
        <xdr:cNvPr id="333" name="円/楕円 332"/>
        <xdr:cNvSpPr/>
      </xdr:nvSpPr>
      <xdr:spPr>
        <a:xfrm>
          <a:off x="156210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35577</xdr:rowOff>
    </xdr:from>
    <xdr:ext cx="736600" cy="259045"/>
    <xdr:sp macro="" textlink="">
      <xdr:nvSpPr>
        <xdr:cNvPr id="334" name="テキスト ボックス 333"/>
        <xdr:cNvSpPr txBox="1"/>
      </xdr:nvSpPr>
      <xdr:spPr>
        <a:xfrm>
          <a:off x="15290800" y="723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146050</xdr:rowOff>
    </xdr:from>
    <xdr:to>
      <xdr:col>21</xdr:col>
      <xdr:colOff>412750</xdr:colOff>
      <xdr:row>42</xdr:row>
      <xdr:rowOff>76200</xdr:rowOff>
    </xdr:to>
    <xdr:sp macro="" textlink="">
      <xdr:nvSpPr>
        <xdr:cNvPr id="335" name="円/楕円 334"/>
        <xdr:cNvSpPr/>
      </xdr:nvSpPr>
      <xdr:spPr>
        <a:xfrm>
          <a:off x="1473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60977</xdr:rowOff>
    </xdr:from>
    <xdr:ext cx="762000" cy="259045"/>
    <xdr:sp macro="" textlink="">
      <xdr:nvSpPr>
        <xdr:cNvPr id="336" name="テキスト ボックス 335"/>
        <xdr:cNvSpPr txBox="1"/>
      </xdr:nvSpPr>
      <xdr:spPr>
        <a:xfrm>
          <a:off x="1440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82550</xdr:rowOff>
    </xdr:from>
    <xdr:to>
      <xdr:col>20</xdr:col>
      <xdr:colOff>209550</xdr:colOff>
      <xdr:row>42</xdr:row>
      <xdr:rowOff>12700</xdr:rowOff>
    </xdr:to>
    <xdr:sp macro="" textlink="">
      <xdr:nvSpPr>
        <xdr:cNvPr id="337" name="円/楕円 336"/>
        <xdr:cNvSpPr/>
      </xdr:nvSpPr>
      <xdr:spPr>
        <a:xfrm>
          <a:off x="13843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168927</xdr:rowOff>
    </xdr:from>
    <xdr:ext cx="762000" cy="259045"/>
    <xdr:sp macro="" textlink="">
      <xdr:nvSpPr>
        <xdr:cNvPr id="338" name="テキスト ボックス 337"/>
        <xdr:cNvSpPr txBox="1"/>
      </xdr:nvSpPr>
      <xdr:spPr>
        <a:xfrm>
          <a:off x="13512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139700</xdr:rowOff>
    </xdr:from>
    <xdr:to>
      <xdr:col>19</xdr:col>
      <xdr:colOff>6350</xdr:colOff>
      <xdr:row>41</xdr:row>
      <xdr:rowOff>69850</xdr:rowOff>
    </xdr:to>
    <xdr:sp macro="" textlink="">
      <xdr:nvSpPr>
        <xdr:cNvPr id="339" name="円/楕円 338"/>
        <xdr:cNvSpPr/>
      </xdr:nvSpPr>
      <xdr:spPr>
        <a:xfrm>
          <a:off x="12954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54627</xdr:rowOff>
    </xdr:from>
    <xdr:ext cx="762000" cy="259045"/>
    <xdr:sp macro="" textlink="">
      <xdr:nvSpPr>
        <xdr:cNvPr id="340" name="テキスト ボックス 339"/>
        <xdr:cNvSpPr txBox="1"/>
      </xdr:nvSpPr>
      <xdr:spPr>
        <a:xfrm>
          <a:off x="12623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公債費に係る経常収支比率が</a:t>
          </a:r>
          <a:r>
            <a:rPr kumimoji="1" lang="ja-JP" altLang="en-US" sz="1100">
              <a:solidFill>
                <a:schemeClr val="dk1"/>
              </a:solidFill>
              <a:latin typeface="+mn-lt"/>
              <a:ea typeface="+mn-ea"/>
              <a:cs typeface="+mn-cs"/>
            </a:rPr>
            <a:t>類似団体平均を上回り、前年度比</a:t>
          </a:r>
          <a:r>
            <a:rPr kumimoji="1" lang="ja-JP" altLang="ja-JP" sz="1100">
              <a:solidFill>
                <a:schemeClr val="dk1"/>
              </a:solidFill>
              <a:latin typeface="+mn-lt"/>
              <a:ea typeface="+mn-ea"/>
              <a:cs typeface="+mn-cs"/>
            </a:rPr>
            <a:t>０．</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上回った要因としては、分母の経常一般財源が減少した一方で、</a:t>
          </a:r>
          <a:r>
            <a:rPr kumimoji="1" lang="ja-JP" altLang="ja-JP" sz="1100">
              <a:solidFill>
                <a:schemeClr val="dk1"/>
              </a:solidFill>
              <a:latin typeface="+mn-lt"/>
              <a:ea typeface="+mn-ea"/>
              <a:cs typeface="+mn-cs"/>
            </a:rPr>
            <a:t>例年約４０億円前後で推移していた公債費の決算額が、平成２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年度についても、臨時財政対策債、教育債の元利償還金の増などにより、約４</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億円となったことが挙げられる。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市債の借入れに当たっては、地方交付税措置のある適債事業を選択し、借入れの抑制、計画的な償還を通じて、公債費負担の軽減に努めていく。</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62230</xdr:rowOff>
    </xdr:to>
    <xdr:cxnSp macro="">
      <xdr:nvCxnSpPr>
        <xdr:cNvPr id="373" name="直線コネクタ 372"/>
        <xdr:cNvCxnSpPr/>
      </xdr:nvCxnSpPr>
      <xdr:spPr>
        <a:xfrm>
          <a:off x="3987800" y="1324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92711</xdr:rowOff>
    </xdr:to>
    <xdr:cxnSp macro="">
      <xdr:nvCxnSpPr>
        <xdr:cNvPr id="376" name="直線コネクタ 375"/>
        <xdr:cNvCxnSpPr/>
      </xdr:nvCxnSpPr>
      <xdr:spPr>
        <a:xfrm flipV="1">
          <a:off x="3098800" y="13241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92711</xdr:rowOff>
    </xdr:to>
    <xdr:cxnSp macro="">
      <xdr:nvCxnSpPr>
        <xdr:cNvPr id="379" name="直線コネクタ 378"/>
        <xdr:cNvCxnSpPr/>
      </xdr:nvCxnSpPr>
      <xdr:spPr>
        <a:xfrm>
          <a:off x="2209800" y="13256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54611</xdr:rowOff>
    </xdr:to>
    <xdr:cxnSp macro="">
      <xdr:nvCxnSpPr>
        <xdr:cNvPr id="382" name="直線コネクタ 381"/>
        <xdr:cNvCxnSpPr/>
      </xdr:nvCxnSpPr>
      <xdr:spPr>
        <a:xfrm>
          <a:off x="1320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2" name="円/楕円 39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93"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160020</xdr:rowOff>
    </xdr:from>
    <xdr:to>
      <xdr:col>5</xdr:col>
      <xdr:colOff>600075</xdr:colOff>
      <xdr:row>77</xdr:row>
      <xdr:rowOff>90170</xdr:rowOff>
    </xdr:to>
    <xdr:sp macro="" textlink="">
      <xdr:nvSpPr>
        <xdr:cNvPr id="394" name="円/楕円 393"/>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95" name="テキスト ボックス 394"/>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6" name="円/楕円 395"/>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97" name="テキスト ボックス 39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8" name="円/楕円 397"/>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9" name="テキスト ボックス 398"/>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400" name="円/楕円 399"/>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401" name="テキスト ボックス 400"/>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公債費以外の経常経費については、平成２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年度は、類似団体平均を</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ポイント上回っている。この要因としては、生活保護費、児童福祉費等</a:t>
          </a:r>
          <a:r>
            <a:rPr kumimoji="1" lang="ja-JP" altLang="en-US" sz="1100">
              <a:solidFill>
                <a:schemeClr val="dk1"/>
              </a:solidFill>
              <a:latin typeface="+mn-lt"/>
              <a:ea typeface="+mn-ea"/>
              <a:cs typeface="+mn-cs"/>
            </a:rPr>
            <a:t>の扶助費が</a:t>
          </a:r>
          <a:r>
            <a:rPr kumimoji="1" lang="ja-JP" altLang="ja-JP" sz="1100">
              <a:solidFill>
                <a:schemeClr val="dk1"/>
              </a:solidFill>
              <a:latin typeface="+mn-lt"/>
              <a:ea typeface="+mn-ea"/>
              <a:cs typeface="+mn-cs"/>
            </a:rPr>
            <a:t>増加し</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ことなどによるものである。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今後、サービスの適正化に努め、効率的な行政サービスの実現を図っていく。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107950</xdr:rowOff>
    </xdr:to>
    <xdr:cxnSp macro="">
      <xdr:nvCxnSpPr>
        <xdr:cNvPr id="434" name="直線コネクタ 433"/>
        <xdr:cNvCxnSpPr/>
      </xdr:nvCxnSpPr>
      <xdr:spPr>
        <a:xfrm flipV="1">
          <a:off x="15671800" y="13294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107950</xdr:rowOff>
    </xdr:to>
    <xdr:cxnSp macro="">
      <xdr:nvCxnSpPr>
        <xdr:cNvPr id="437" name="直線コネクタ 436"/>
        <xdr:cNvCxnSpPr/>
      </xdr:nvCxnSpPr>
      <xdr:spPr>
        <a:xfrm>
          <a:off x="14782800" y="132486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77</xdr:row>
      <xdr:rowOff>46989</xdr:rowOff>
    </xdr:to>
    <xdr:cxnSp macro="">
      <xdr:nvCxnSpPr>
        <xdr:cNvPr id="440" name="直線コネクタ 439"/>
        <xdr:cNvCxnSpPr/>
      </xdr:nvCxnSpPr>
      <xdr:spPr>
        <a:xfrm>
          <a:off x="13893800" y="130276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75</xdr:row>
      <xdr:rowOff>168911</xdr:rowOff>
    </xdr:to>
    <xdr:cxnSp macro="">
      <xdr:nvCxnSpPr>
        <xdr:cNvPr id="443" name="直線コネクタ 442"/>
        <xdr:cNvCxnSpPr/>
      </xdr:nvCxnSpPr>
      <xdr:spPr>
        <a:xfrm>
          <a:off x="13004800" y="129133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3" name="円/楕円 452"/>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4"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5" name="円/楕円 454"/>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6" name="テキスト ボックス 45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7" name="円/楕円 456"/>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58" name="テキスト ボックス 457"/>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9" name="円/楕円 458"/>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60" name="テキスト ボックス 459"/>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61" name="円/楕円 460"/>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62" name="テキスト ボックス 461"/>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埼玉県新座市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5423</xdr:rowOff>
    </xdr:from>
    <xdr:to>
      <xdr:col>4</xdr:col>
      <xdr:colOff>1117600</xdr:colOff>
      <xdr:row>18</xdr:row>
      <xdr:rowOff>39980</xdr:rowOff>
    </xdr:to>
    <xdr:cxnSp macro="">
      <xdr:nvCxnSpPr>
        <xdr:cNvPr id="50" name="直線コネクタ 49"/>
        <xdr:cNvCxnSpPr/>
      </xdr:nvCxnSpPr>
      <xdr:spPr bwMode="auto">
        <a:xfrm>
          <a:off x="5003800" y="3139148"/>
          <a:ext cx="647700" cy="3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5423</xdr:rowOff>
    </xdr:from>
    <xdr:to>
      <xdr:col>4</xdr:col>
      <xdr:colOff>469900</xdr:colOff>
      <xdr:row>18</xdr:row>
      <xdr:rowOff>23749</xdr:rowOff>
    </xdr:to>
    <xdr:cxnSp macro="">
      <xdr:nvCxnSpPr>
        <xdr:cNvPr id="53" name="直線コネクタ 52"/>
        <xdr:cNvCxnSpPr/>
      </xdr:nvCxnSpPr>
      <xdr:spPr bwMode="auto">
        <a:xfrm flipV="1">
          <a:off x="4305300" y="3139148"/>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23749</xdr:rowOff>
    </xdr:from>
    <xdr:to>
      <xdr:col>3</xdr:col>
      <xdr:colOff>904875</xdr:colOff>
      <xdr:row>18</xdr:row>
      <xdr:rowOff>73279</xdr:rowOff>
    </xdr:to>
    <xdr:cxnSp macro="">
      <xdr:nvCxnSpPr>
        <xdr:cNvPr id="56" name="直線コネクタ 55"/>
        <xdr:cNvCxnSpPr/>
      </xdr:nvCxnSpPr>
      <xdr:spPr bwMode="auto">
        <a:xfrm flipV="1">
          <a:off x="3606800" y="3157474"/>
          <a:ext cx="698500" cy="4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6033</xdr:rowOff>
    </xdr:from>
    <xdr:to>
      <xdr:col>3</xdr:col>
      <xdr:colOff>206375</xdr:colOff>
      <xdr:row>18</xdr:row>
      <xdr:rowOff>73279</xdr:rowOff>
    </xdr:to>
    <xdr:cxnSp macro="">
      <xdr:nvCxnSpPr>
        <xdr:cNvPr id="59" name="直線コネクタ 58"/>
        <xdr:cNvCxnSpPr/>
      </xdr:nvCxnSpPr>
      <xdr:spPr bwMode="auto">
        <a:xfrm>
          <a:off x="2908300" y="3139758"/>
          <a:ext cx="6985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160630</xdr:rowOff>
    </xdr:from>
    <xdr:to>
      <xdr:col>5</xdr:col>
      <xdr:colOff>34925</xdr:colOff>
      <xdr:row>18</xdr:row>
      <xdr:rowOff>90780</xdr:rowOff>
    </xdr:to>
    <xdr:sp macro="" textlink="">
      <xdr:nvSpPr>
        <xdr:cNvPr id="69" name="円/楕円 68"/>
        <xdr:cNvSpPr/>
      </xdr:nvSpPr>
      <xdr:spPr bwMode="auto">
        <a:xfrm>
          <a:off x="5600700" y="312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69207</xdr:rowOff>
    </xdr:from>
    <xdr:ext cx="762000" cy="259045"/>
    <xdr:sp macro="" textlink="">
      <xdr:nvSpPr>
        <xdr:cNvPr id="70" name="人口1人当たり決算額の推移該当値テキスト130"/>
        <xdr:cNvSpPr txBox="1"/>
      </xdr:nvSpPr>
      <xdr:spPr>
        <a:xfrm>
          <a:off x="5740400" y="30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126073</xdr:rowOff>
    </xdr:from>
    <xdr:to>
      <xdr:col>4</xdr:col>
      <xdr:colOff>520700</xdr:colOff>
      <xdr:row>18</xdr:row>
      <xdr:rowOff>56223</xdr:rowOff>
    </xdr:to>
    <xdr:sp macro="" textlink="">
      <xdr:nvSpPr>
        <xdr:cNvPr id="71" name="円/楕円 70"/>
        <xdr:cNvSpPr/>
      </xdr:nvSpPr>
      <xdr:spPr bwMode="auto">
        <a:xfrm>
          <a:off x="4953000" y="308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41000</xdr:rowOff>
    </xdr:from>
    <xdr:ext cx="736600" cy="259045"/>
    <xdr:sp macro="" textlink="">
      <xdr:nvSpPr>
        <xdr:cNvPr id="72" name="テキスト ボックス 71"/>
        <xdr:cNvSpPr txBox="1"/>
      </xdr:nvSpPr>
      <xdr:spPr>
        <a:xfrm>
          <a:off x="4622800" y="317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144399</xdr:rowOff>
    </xdr:from>
    <xdr:to>
      <xdr:col>3</xdr:col>
      <xdr:colOff>955675</xdr:colOff>
      <xdr:row>18</xdr:row>
      <xdr:rowOff>74549</xdr:rowOff>
    </xdr:to>
    <xdr:sp macro="" textlink="">
      <xdr:nvSpPr>
        <xdr:cNvPr id="73" name="円/楕円 72"/>
        <xdr:cNvSpPr/>
      </xdr:nvSpPr>
      <xdr:spPr bwMode="auto">
        <a:xfrm>
          <a:off x="4254500" y="3106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59326</xdr:rowOff>
    </xdr:from>
    <xdr:ext cx="762000" cy="259045"/>
    <xdr:sp macro="" textlink="">
      <xdr:nvSpPr>
        <xdr:cNvPr id="74" name="テキスト ボックス 73"/>
        <xdr:cNvSpPr txBox="1"/>
      </xdr:nvSpPr>
      <xdr:spPr>
        <a:xfrm>
          <a:off x="3924300" y="31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22479</xdr:rowOff>
    </xdr:from>
    <xdr:to>
      <xdr:col>3</xdr:col>
      <xdr:colOff>257175</xdr:colOff>
      <xdr:row>18</xdr:row>
      <xdr:rowOff>124079</xdr:rowOff>
    </xdr:to>
    <xdr:sp macro="" textlink="">
      <xdr:nvSpPr>
        <xdr:cNvPr id="75" name="円/楕円 74"/>
        <xdr:cNvSpPr/>
      </xdr:nvSpPr>
      <xdr:spPr bwMode="auto">
        <a:xfrm>
          <a:off x="3556000" y="315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108856</xdr:rowOff>
    </xdr:from>
    <xdr:ext cx="762000" cy="259045"/>
    <xdr:sp macro="" textlink="">
      <xdr:nvSpPr>
        <xdr:cNvPr id="76" name="テキスト ボックス 75"/>
        <xdr:cNvSpPr txBox="1"/>
      </xdr:nvSpPr>
      <xdr:spPr>
        <a:xfrm>
          <a:off x="3225800" y="324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126683</xdr:rowOff>
    </xdr:from>
    <xdr:to>
      <xdr:col>2</xdr:col>
      <xdr:colOff>692150</xdr:colOff>
      <xdr:row>18</xdr:row>
      <xdr:rowOff>56833</xdr:rowOff>
    </xdr:to>
    <xdr:sp macro="" textlink="">
      <xdr:nvSpPr>
        <xdr:cNvPr id="77" name="円/楕円 76"/>
        <xdr:cNvSpPr/>
      </xdr:nvSpPr>
      <xdr:spPr bwMode="auto">
        <a:xfrm>
          <a:off x="2857500" y="308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41610</xdr:rowOff>
    </xdr:from>
    <xdr:ext cx="762000" cy="259045"/>
    <xdr:sp macro="" textlink="">
      <xdr:nvSpPr>
        <xdr:cNvPr id="78" name="テキスト ボックス 77"/>
        <xdr:cNvSpPr txBox="1"/>
      </xdr:nvSpPr>
      <xdr:spPr>
        <a:xfrm>
          <a:off x="2527300" y="317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201905</xdr:rowOff>
    </xdr:from>
    <xdr:to>
      <xdr:col>4</xdr:col>
      <xdr:colOff>1117600</xdr:colOff>
      <xdr:row>35</xdr:row>
      <xdr:rowOff>203581</xdr:rowOff>
    </xdr:to>
    <xdr:cxnSp macro="">
      <xdr:nvCxnSpPr>
        <xdr:cNvPr id="111" name="直線コネクタ 110"/>
        <xdr:cNvCxnSpPr/>
      </xdr:nvCxnSpPr>
      <xdr:spPr bwMode="auto">
        <a:xfrm>
          <a:off x="5003800" y="6812255"/>
          <a:ext cx="6477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201905</xdr:rowOff>
    </xdr:from>
    <xdr:to>
      <xdr:col>4</xdr:col>
      <xdr:colOff>469900</xdr:colOff>
      <xdr:row>35</xdr:row>
      <xdr:rowOff>219354</xdr:rowOff>
    </xdr:to>
    <xdr:cxnSp macro="">
      <xdr:nvCxnSpPr>
        <xdr:cNvPr id="114" name="直線コネクタ 113"/>
        <xdr:cNvCxnSpPr/>
      </xdr:nvCxnSpPr>
      <xdr:spPr bwMode="auto">
        <a:xfrm flipV="1">
          <a:off x="4305300" y="6812255"/>
          <a:ext cx="698500" cy="1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219354</xdr:rowOff>
    </xdr:from>
    <xdr:to>
      <xdr:col>3</xdr:col>
      <xdr:colOff>904875</xdr:colOff>
      <xdr:row>35</xdr:row>
      <xdr:rowOff>290868</xdr:rowOff>
    </xdr:to>
    <xdr:cxnSp macro="">
      <xdr:nvCxnSpPr>
        <xdr:cNvPr id="117" name="直線コネクタ 116"/>
        <xdr:cNvCxnSpPr/>
      </xdr:nvCxnSpPr>
      <xdr:spPr bwMode="auto">
        <a:xfrm flipV="1">
          <a:off x="3606800" y="6829704"/>
          <a:ext cx="698500" cy="7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285038</xdr:rowOff>
    </xdr:from>
    <xdr:to>
      <xdr:col>3</xdr:col>
      <xdr:colOff>206375</xdr:colOff>
      <xdr:row>35</xdr:row>
      <xdr:rowOff>290868</xdr:rowOff>
    </xdr:to>
    <xdr:cxnSp macro="">
      <xdr:nvCxnSpPr>
        <xdr:cNvPr id="120" name="直線コネクタ 119"/>
        <xdr:cNvCxnSpPr/>
      </xdr:nvCxnSpPr>
      <xdr:spPr bwMode="auto">
        <a:xfrm>
          <a:off x="2908300" y="6895388"/>
          <a:ext cx="698500" cy="5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152781</xdr:rowOff>
    </xdr:from>
    <xdr:to>
      <xdr:col>5</xdr:col>
      <xdr:colOff>34925</xdr:colOff>
      <xdr:row>35</xdr:row>
      <xdr:rowOff>254381</xdr:rowOff>
    </xdr:to>
    <xdr:sp macro="" textlink="">
      <xdr:nvSpPr>
        <xdr:cNvPr id="130" name="円/楕円 129"/>
        <xdr:cNvSpPr/>
      </xdr:nvSpPr>
      <xdr:spPr bwMode="auto">
        <a:xfrm>
          <a:off x="5600700" y="676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340758</xdr:rowOff>
    </xdr:from>
    <xdr:ext cx="762000" cy="259045"/>
    <xdr:sp macro="" textlink="">
      <xdr:nvSpPr>
        <xdr:cNvPr id="131" name="人口1人当たり決算額の推移該当値テキスト445"/>
        <xdr:cNvSpPr txBox="1"/>
      </xdr:nvSpPr>
      <xdr:spPr>
        <a:xfrm>
          <a:off x="5740400" y="660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151105</xdr:rowOff>
    </xdr:from>
    <xdr:to>
      <xdr:col>4</xdr:col>
      <xdr:colOff>520700</xdr:colOff>
      <xdr:row>35</xdr:row>
      <xdr:rowOff>252705</xdr:rowOff>
    </xdr:to>
    <xdr:sp macro="" textlink="">
      <xdr:nvSpPr>
        <xdr:cNvPr id="132" name="円/楕円 131"/>
        <xdr:cNvSpPr/>
      </xdr:nvSpPr>
      <xdr:spPr bwMode="auto">
        <a:xfrm>
          <a:off x="4953000" y="676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262882</xdr:rowOff>
    </xdr:from>
    <xdr:ext cx="736600" cy="259045"/>
    <xdr:sp macro="" textlink="">
      <xdr:nvSpPr>
        <xdr:cNvPr id="133" name="テキスト ボックス 132"/>
        <xdr:cNvSpPr txBox="1"/>
      </xdr:nvSpPr>
      <xdr:spPr>
        <a:xfrm>
          <a:off x="4622800" y="6530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168554</xdr:rowOff>
    </xdr:from>
    <xdr:to>
      <xdr:col>3</xdr:col>
      <xdr:colOff>955675</xdr:colOff>
      <xdr:row>35</xdr:row>
      <xdr:rowOff>270154</xdr:rowOff>
    </xdr:to>
    <xdr:sp macro="" textlink="">
      <xdr:nvSpPr>
        <xdr:cNvPr id="134" name="円/楕円 133"/>
        <xdr:cNvSpPr/>
      </xdr:nvSpPr>
      <xdr:spPr bwMode="auto">
        <a:xfrm>
          <a:off x="4254500" y="677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280331</xdr:rowOff>
    </xdr:from>
    <xdr:ext cx="762000" cy="259045"/>
    <xdr:sp macro="" textlink="">
      <xdr:nvSpPr>
        <xdr:cNvPr id="135" name="テキスト ボックス 134"/>
        <xdr:cNvSpPr txBox="1"/>
      </xdr:nvSpPr>
      <xdr:spPr>
        <a:xfrm>
          <a:off x="3924300" y="654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240068</xdr:rowOff>
    </xdr:from>
    <xdr:to>
      <xdr:col>3</xdr:col>
      <xdr:colOff>257175</xdr:colOff>
      <xdr:row>35</xdr:row>
      <xdr:rowOff>341668</xdr:rowOff>
    </xdr:to>
    <xdr:sp macro="" textlink="">
      <xdr:nvSpPr>
        <xdr:cNvPr id="136" name="円/楕円 135"/>
        <xdr:cNvSpPr/>
      </xdr:nvSpPr>
      <xdr:spPr bwMode="auto">
        <a:xfrm>
          <a:off x="3556000" y="685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326445</xdr:rowOff>
    </xdr:from>
    <xdr:ext cx="762000" cy="259045"/>
    <xdr:sp macro="" textlink="">
      <xdr:nvSpPr>
        <xdr:cNvPr id="137" name="テキスト ボックス 136"/>
        <xdr:cNvSpPr txBox="1"/>
      </xdr:nvSpPr>
      <xdr:spPr>
        <a:xfrm>
          <a:off x="3225800" y="693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234238</xdr:rowOff>
    </xdr:from>
    <xdr:to>
      <xdr:col>2</xdr:col>
      <xdr:colOff>692150</xdr:colOff>
      <xdr:row>35</xdr:row>
      <xdr:rowOff>335838</xdr:rowOff>
    </xdr:to>
    <xdr:sp macro="" textlink="">
      <xdr:nvSpPr>
        <xdr:cNvPr id="138" name="円/楕円 137"/>
        <xdr:cNvSpPr/>
      </xdr:nvSpPr>
      <xdr:spPr bwMode="auto">
        <a:xfrm>
          <a:off x="2857500" y="6844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320615</xdr:rowOff>
    </xdr:from>
    <xdr:ext cx="762000" cy="259045"/>
    <xdr:sp macro="" textlink="">
      <xdr:nvSpPr>
        <xdr:cNvPr id="139" name="テキスト ボックス 138"/>
        <xdr:cNvSpPr txBox="1"/>
      </xdr:nvSpPr>
      <xdr:spPr>
        <a:xfrm>
          <a:off x="2527300" y="6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164,767
161,934
22.78
52,909,383
50,760,704
1,571,170
28,791,653
47,632,431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666</xdr:rowOff>
    </xdr:from>
    <xdr:to>
      <xdr:col>6</xdr:col>
      <xdr:colOff>511175</xdr:colOff>
      <xdr:row>38</xdr:row>
      <xdr:rowOff>74549</xdr:rowOff>
    </xdr:to>
    <xdr:cxnSp macro="">
      <xdr:nvCxnSpPr>
        <xdr:cNvPr id="59" name="直線コネクタ 58"/>
        <xdr:cNvCxnSpPr/>
      </xdr:nvCxnSpPr>
      <xdr:spPr>
        <a:xfrm>
          <a:off x="3797300" y="6515766"/>
          <a:ext cx="838200" cy="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666</xdr:rowOff>
    </xdr:from>
    <xdr:to>
      <xdr:col>5</xdr:col>
      <xdr:colOff>358775</xdr:colOff>
      <xdr:row>38</xdr:row>
      <xdr:rowOff>14884</xdr:rowOff>
    </xdr:to>
    <xdr:cxnSp macro="">
      <xdr:nvCxnSpPr>
        <xdr:cNvPr id="62" name="直線コネクタ 61"/>
        <xdr:cNvCxnSpPr/>
      </xdr:nvCxnSpPr>
      <xdr:spPr>
        <a:xfrm flipV="1">
          <a:off x="2908300" y="6515766"/>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14884</xdr:rowOff>
    </xdr:from>
    <xdr:to>
      <xdr:col>4</xdr:col>
      <xdr:colOff>155575</xdr:colOff>
      <xdr:row>38</xdr:row>
      <xdr:rowOff>70572</xdr:rowOff>
    </xdr:to>
    <xdr:cxnSp macro="">
      <xdr:nvCxnSpPr>
        <xdr:cNvPr id="65" name="直線コネクタ 64"/>
        <xdr:cNvCxnSpPr/>
      </xdr:nvCxnSpPr>
      <xdr:spPr>
        <a:xfrm flipV="1">
          <a:off x="2019300" y="6529984"/>
          <a:ext cx="8890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145735</xdr:rowOff>
    </xdr:from>
    <xdr:to>
      <xdr:col>2</xdr:col>
      <xdr:colOff>638175</xdr:colOff>
      <xdr:row>38</xdr:row>
      <xdr:rowOff>70572</xdr:rowOff>
    </xdr:to>
    <xdr:cxnSp macro="">
      <xdr:nvCxnSpPr>
        <xdr:cNvPr id="68" name="直線コネクタ 67"/>
        <xdr:cNvCxnSpPr/>
      </xdr:nvCxnSpPr>
      <xdr:spPr>
        <a:xfrm>
          <a:off x="1130300" y="6489385"/>
          <a:ext cx="889000" cy="9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23749</xdr:rowOff>
    </xdr:from>
    <xdr:to>
      <xdr:col>6</xdr:col>
      <xdr:colOff>561975</xdr:colOff>
      <xdr:row>38</xdr:row>
      <xdr:rowOff>125349</xdr:rowOff>
    </xdr:to>
    <xdr:sp macro="" textlink="">
      <xdr:nvSpPr>
        <xdr:cNvPr id="78" name="円/楕円 77"/>
        <xdr:cNvSpPr/>
      </xdr:nvSpPr>
      <xdr:spPr>
        <a:xfrm>
          <a:off x="45847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110126</xdr:rowOff>
    </xdr:from>
    <xdr:ext cx="534377" cy="259045"/>
    <xdr:sp macro="" textlink="">
      <xdr:nvSpPr>
        <xdr:cNvPr id="79" name="人件費該当値テキスト"/>
        <xdr:cNvSpPr txBox="1"/>
      </xdr:nvSpPr>
      <xdr:spPr>
        <a:xfrm>
          <a:off x="4686300" y="64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121315</xdr:rowOff>
    </xdr:from>
    <xdr:to>
      <xdr:col>5</xdr:col>
      <xdr:colOff>409575</xdr:colOff>
      <xdr:row>38</xdr:row>
      <xdr:rowOff>51465</xdr:rowOff>
    </xdr:to>
    <xdr:sp macro="" textlink="">
      <xdr:nvSpPr>
        <xdr:cNvPr id="80" name="円/楕円 79"/>
        <xdr:cNvSpPr/>
      </xdr:nvSpPr>
      <xdr:spPr>
        <a:xfrm>
          <a:off x="3746500" y="64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42593</xdr:rowOff>
    </xdr:from>
    <xdr:ext cx="534377" cy="259045"/>
    <xdr:sp macro="" textlink="">
      <xdr:nvSpPr>
        <xdr:cNvPr id="81" name="テキスト ボックス 80"/>
        <xdr:cNvSpPr txBox="1"/>
      </xdr:nvSpPr>
      <xdr:spPr>
        <a:xfrm>
          <a:off x="3530111" y="65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135534</xdr:rowOff>
    </xdr:from>
    <xdr:to>
      <xdr:col>4</xdr:col>
      <xdr:colOff>206375</xdr:colOff>
      <xdr:row>38</xdr:row>
      <xdr:rowOff>65684</xdr:rowOff>
    </xdr:to>
    <xdr:sp macro="" textlink="">
      <xdr:nvSpPr>
        <xdr:cNvPr id="82" name="円/楕円 81"/>
        <xdr:cNvSpPr/>
      </xdr:nvSpPr>
      <xdr:spPr>
        <a:xfrm>
          <a:off x="2857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56811</xdr:rowOff>
    </xdr:from>
    <xdr:ext cx="534377" cy="259045"/>
    <xdr:sp macro="" textlink="">
      <xdr:nvSpPr>
        <xdr:cNvPr id="83" name="テキスト ボックス 82"/>
        <xdr:cNvSpPr txBox="1"/>
      </xdr:nvSpPr>
      <xdr:spPr>
        <a:xfrm>
          <a:off x="2641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19772</xdr:rowOff>
    </xdr:from>
    <xdr:to>
      <xdr:col>3</xdr:col>
      <xdr:colOff>3175</xdr:colOff>
      <xdr:row>38</xdr:row>
      <xdr:rowOff>121372</xdr:rowOff>
    </xdr:to>
    <xdr:sp macro="" textlink="">
      <xdr:nvSpPr>
        <xdr:cNvPr id="84" name="円/楕円 83"/>
        <xdr:cNvSpPr/>
      </xdr:nvSpPr>
      <xdr:spPr>
        <a:xfrm>
          <a:off x="1968500" y="65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112499</xdr:rowOff>
    </xdr:from>
    <xdr:ext cx="534377" cy="259045"/>
    <xdr:sp macro="" textlink="">
      <xdr:nvSpPr>
        <xdr:cNvPr id="85" name="テキスト ボックス 84"/>
        <xdr:cNvSpPr txBox="1"/>
      </xdr:nvSpPr>
      <xdr:spPr>
        <a:xfrm>
          <a:off x="1752111" y="66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94935</xdr:rowOff>
    </xdr:from>
    <xdr:to>
      <xdr:col>1</xdr:col>
      <xdr:colOff>485775</xdr:colOff>
      <xdr:row>38</xdr:row>
      <xdr:rowOff>25085</xdr:rowOff>
    </xdr:to>
    <xdr:sp macro="" textlink="">
      <xdr:nvSpPr>
        <xdr:cNvPr id="86" name="円/楕円 85"/>
        <xdr:cNvSpPr/>
      </xdr:nvSpPr>
      <xdr:spPr>
        <a:xfrm>
          <a:off x="1079500" y="64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16212</xdr:rowOff>
    </xdr:from>
    <xdr:ext cx="534377" cy="259045"/>
    <xdr:sp macro="" textlink="">
      <xdr:nvSpPr>
        <xdr:cNvPr id="87" name="テキスト ボックス 86"/>
        <xdr:cNvSpPr txBox="1"/>
      </xdr:nvSpPr>
      <xdr:spPr>
        <a:xfrm>
          <a:off x="863111" y="653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89443</xdr:rowOff>
    </xdr:from>
    <xdr:to>
      <xdr:col>6</xdr:col>
      <xdr:colOff>511175</xdr:colOff>
      <xdr:row>58</xdr:row>
      <xdr:rowOff>91946</xdr:rowOff>
    </xdr:to>
    <xdr:cxnSp macro="">
      <xdr:nvCxnSpPr>
        <xdr:cNvPr id="116" name="直線コネクタ 115"/>
        <xdr:cNvCxnSpPr/>
      </xdr:nvCxnSpPr>
      <xdr:spPr>
        <a:xfrm>
          <a:off x="3797300" y="10033543"/>
          <a:ext cx="8382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88593</xdr:rowOff>
    </xdr:from>
    <xdr:to>
      <xdr:col>5</xdr:col>
      <xdr:colOff>358775</xdr:colOff>
      <xdr:row>58</xdr:row>
      <xdr:rowOff>89443</xdr:rowOff>
    </xdr:to>
    <xdr:cxnSp macro="">
      <xdr:nvCxnSpPr>
        <xdr:cNvPr id="119" name="直線コネクタ 118"/>
        <xdr:cNvCxnSpPr/>
      </xdr:nvCxnSpPr>
      <xdr:spPr>
        <a:xfrm>
          <a:off x="2908300" y="10032693"/>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88593</xdr:rowOff>
    </xdr:from>
    <xdr:to>
      <xdr:col>4</xdr:col>
      <xdr:colOff>155575</xdr:colOff>
      <xdr:row>58</xdr:row>
      <xdr:rowOff>90875</xdr:rowOff>
    </xdr:to>
    <xdr:cxnSp macro="">
      <xdr:nvCxnSpPr>
        <xdr:cNvPr id="122" name="直線コネクタ 121"/>
        <xdr:cNvCxnSpPr/>
      </xdr:nvCxnSpPr>
      <xdr:spPr>
        <a:xfrm flipV="1">
          <a:off x="2019300" y="10032693"/>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90875</xdr:rowOff>
    </xdr:from>
    <xdr:to>
      <xdr:col>2</xdr:col>
      <xdr:colOff>638175</xdr:colOff>
      <xdr:row>58</xdr:row>
      <xdr:rowOff>98232</xdr:rowOff>
    </xdr:to>
    <xdr:cxnSp macro="">
      <xdr:nvCxnSpPr>
        <xdr:cNvPr id="125" name="直線コネクタ 124"/>
        <xdr:cNvCxnSpPr/>
      </xdr:nvCxnSpPr>
      <xdr:spPr>
        <a:xfrm flipV="1">
          <a:off x="1130300" y="10034975"/>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41146</xdr:rowOff>
    </xdr:from>
    <xdr:to>
      <xdr:col>6</xdr:col>
      <xdr:colOff>561975</xdr:colOff>
      <xdr:row>58</xdr:row>
      <xdr:rowOff>142746</xdr:rowOff>
    </xdr:to>
    <xdr:sp macro="" textlink="">
      <xdr:nvSpPr>
        <xdr:cNvPr id="135" name="円/楕円 134"/>
        <xdr:cNvSpPr/>
      </xdr:nvSpPr>
      <xdr:spPr>
        <a:xfrm>
          <a:off x="4584700" y="9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127523</xdr:rowOff>
    </xdr:from>
    <xdr:ext cx="534377" cy="259045"/>
    <xdr:sp macro="" textlink="">
      <xdr:nvSpPr>
        <xdr:cNvPr id="136" name="物件費該当値テキスト"/>
        <xdr:cNvSpPr txBox="1"/>
      </xdr:nvSpPr>
      <xdr:spPr>
        <a:xfrm>
          <a:off x="4686300" y="99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38643</xdr:rowOff>
    </xdr:from>
    <xdr:to>
      <xdr:col>5</xdr:col>
      <xdr:colOff>409575</xdr:colOff>
      <xdr:row>58</xdr:row>
      <xdr:rowOff>140243</xdr:rowOff>
    </xdr:to>
    <xdr:sp macro="" textlink="">
      <xdr:nvSpPr>
        <xdr:cNvPr id="137" name="円/楕円 136"/>
        <xdr:cNvSpPr/>
      </xdr:nvSpPr>
      <xdr:spPr>
        <a:xfrm>
          <a:off x="3746500" y="99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131370</xdr:rowOff>
    </xdr:from>
    <xdr:ext cx="534377" cy="259045"/>
    <xdr:sp macro="" textlink="">
      <xdr:nvSpPr>
        <xdr:cNvPr id="138" name="テキスト ボックス 137"/>
        <xdr:cNvSpPr txBox="1"/>
      </xdr:nvSpPr>
      <xdr:spPr>
        <a:xfrm>
          <a:off x="3530111" y="100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37793</xdr:rowOff>
    </xdr:from>
    <xdr:to>
      <xdr:col>4</xdr:col>
      <xdr:colOff>206375</xdr:colOff>
      <xdr:row>58</xdr:row>
      <xdr:rowOff>139393</xdr:rowOff>
    </xdr:to>
    <xdr:sp macro="" textlink="">
      <xdr:nvSpPr>
        <xdr:cNvPr id="139" name="円/楕円 138"/>
        <xdr:cNvSpPr/>
      </xdr:nvSpPr>
      <xdr:spPr>
        <a:xfrm>
          <a:off x="2857500" y="99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130520</xdr:rowOff>
    </xdr:from>
    <xdr:ext cx="534377" cy="259045"/>
    <xdr:sp macro="" textlink="">
      <xdr:nvSpPr>
        <xdr:cNvPr id="140" name="テキスト ボックス 139"/>
        <xdr:cNvSpPr txBox="1"/>
      </xdr:nvSpPr>
      <xdr:spPr>
        <a:xfrm>
          <a:off x="2641111" y="100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40075</xdr:rowOff>
    </xdr:from>
    <xdr:to>
      <xdr:col>3</xdr:col>
      <xdr:colOff>3175</xdr:colOff>
      <xdr:row>58</xdr:row>
      <xdr:rowOff>141675</xdr:rowOff>
    </xdr:to>
    <xdr:sp macro="" textlink="">
      <xdr:nvSpPr>
        <xdr:cNvPr id="141" name="円/楕円 140"/>
        <xdr:cNvSpPr/>
      </xdr:nvSpPr>
      <xdr:spPr>
        <a:xfrm>
          <a:off x="1968500" y="99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132802</xdr:rowOff>
    </xdr:from>
    <xdr:ext cx="534377" cy="259045"/>
    <xdr:sp macro="" textlink="">
      <xdr:nvSpPr>
        <xdr:cNvPr id="142" name="テキスト ボックス 141"/>
        <xdr:cNvSpPr txBox="1"/>
      </xdr:nvSpPr>
      <xdr:spPr>
        <a:xfrm>
          <a:off x="1752111" y="1007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47432</xdr:rowOff>
    </xdr:from>
    <xdr:to>
      <xdr:col>1</xdr:col>
      <xdr:colOff>485775</xdr:colOff>
      <xdr:row>58</xdr:row>
      <xdr:rowOff>149032</xdr:rowOff>
    </xdr:to>
    <xdr:sp macro="" textlink="">
      <xdr:nvSpPr>
        <xdr:cNvPr id="143" name="円/楕円 142"/>
        <xdr:cNvSpPr/>
      </xdr:nvSpPr>
      <xdr:spPr>
        <a:xfrm>
          <a:off x="1079500" y="9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140159</xdr:rowOff>
    </xdr:from>
    <xdr:ext cx="534377" cy="259045"/>
    <xdr:sp macro="" textlink="">
      <xdr:nvSpPr>
        <xdr:cNvPr id="144" name="テキスト ボックス 143"/>
        <xdr:cNvSpPr txBox="1"/>
      </xdr:nvSpPr>
      <xdr:spPr>
        <a:xfrm>
          <a:off x="863111" y="100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68180</xdr:rowOff>
    </xdr:from>
    <xdr:to>
      <xdr:col>6</xdr:col>
      <xdr:colOff>511175</xdr:colOff>
      <xdr:row>78</xdr:row>
      <xdr:rowOff>75583</xdr:rowOff>
    </xdr:to>
    <xdr:cxnSp macro="">
      <xdr:nvCxnSpPr>
        <xdr:cNvPr id="175" name="直線コネクタ 174"/>
        <xdr:cNvCxnSpPr/>
      </xdr:nvCxnSpPr>
      <xdr:spPr>
        <a:xfrm>
          <a:off x="3797300" y="13441280"/>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133821</xdr:rowOff>
    </xdr:from>
    <xdr:to>
      <xdr:col>5</xdr:col>
      <xdr:colOff>358775</xdr:colOff>
      <xdr:row>78</xdr:row>
      <xdr:rowOff>68180</xdr:rowOff>
    </xdr:to>
    <xdr:cxnSp macro="">
      <xdr:nvCxnSpPr>
        <xdr:cNvPr id="178" name="直線コネクタ 177"/>
        <xdr:cNvCxnSpPr/>
      </xdr:nvCxnSpPr>
      <xdr:spPr>
        <a:xfrm>
          <a:off x="2908300" y="13335471"/>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133821</xdr:rowOff>
    </xdr:from>
    <xdr:to>
      <xdr:col>4</xdr:col>
      <xdr:colOff>155575</xdr:colOff>
      <xdr:row>77</xdr:row>
      <xdr:rowOff>170942</xdr:rowOff>
    </xdr:to>
    <xdr:cxnSp macro="">
      <xdr:nvCxnSpPr>
        <xdr:cNvPr id="181" name="直線コネクタ 180"/>
        <xdr:cNvCxnSpPr/>
      </xdr:nvCxnSpPr>
      <xdr:spPr>
        <a:xfrm flipV="1">
          <a:off x="2019300" y="13335471"/>
          <a:ext cx="8890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27577</xdr:rowOff>
    </xdr:from>
    <xdr:to>
      <xdr:col>2</xdr:col>
      <xdr:colOff>638175</xdr:colOff>
      <xdr:row>77</xdr:row>
      <xdr:rowOff>170942</xdr:rowOff>
    </xdr:to>
    <xdr:cxnSp macro="">
      <xdr:nvCxnSpPr>
        <xdr:cNvPr id="184" name="直線コネクタ 183"/>
        <xdr:cNvCxnSpPr/>
      </xdr:nvCxnSpPr>
      <xdr:spPr>
        <a:xfrm>
          <a:off x="1130300" y="13229227"/>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24783</xdr:rowOff>
    </xdr:from>
    <xdr:to>
      <xdr:col>6</xdr:col>
      <xdr:colOff>561975</xdr:colOff>
      <xdr:row>78</xdr:row>
      <xdr:rowOff>126383</xdr:rowOff>
    </xdr:to>
    <xdr:sp macro="" textlink="">
      <xdr:nvSpPr>
        <xdr:cNvPr id="194" name="円/楕円 193"/>
        <xdr:cNvSpPr/>
      </xdr:nvSpPr>
      <xdr:spPr>
        <a:xfrm>
          <a:off x="4584700" y="133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3210</xdr:rowOff>
    </xdr:from>
    <xdr:ext cx="469744" cy="259045"/>
    <xdr:sp macro="" textlink="">
      <xdr:nvSpPr>
        <xdr:cNvPr id="195" name="維持補修費該当値テキスト"/>
        <xdr:cNvSpPr txBox="1"/>
      </xdr:nvSpPr>
      <xdr:spPr>
        <a:xfrm>
          <a:off x="4686300" y="1337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17380</xdr:rowOff>
    </xdr:from>
    <xdr:to>
      <xdr:col>5</xdr:col>
      <xdr:colOff>409575</xdr:colOff>
      <xdr:row>78</xdr:row>
      <xdr:rowOff>118980</xdr:rowOff>
    </xdr:to>
    <xdr:sp macro="" textlink="">
      <xdr:nvSpPr>
        <xdr:cNvPr id="196" name="円/楕円 195"/>
        <xdr:cNvSpPr/>
      </xdr:nvSpPr>
      <xdr:spPr>
        <a:xfrm>
          <a:off x="3746500" y="133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110107</xdr:rowOff>
    </xdr:from>
    <xdr:ext cx="469744" cy="259045"/>
    <xdr:sp macro="" textlink="">
      <xdr:nvSpPr>
        <xdr:cNvPr id="197" name="テキスト ボックス 196"/>
        <xdr:cNvSpPr txBox="1"/>
      </xdr:nvSpPr>
      <xdr:spPr>
        <a:xfrm>
          <a:off x="3562427" y="134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83021</xdr:rowOff>
    </xdr:from>
    <xdr:to>
      <xdr:col>4</xdr:col>
      <xdr:colOff>206375</xdr:colOff>
      <xdr:row>78</xdr:row>
      <xdr:rowOff>13171</xdr:rowOff>
    </xdr:to>
    <xdr:sp macro="" textlink="">
      <xdr:nvSpPr>
        <xdr:cNvPr id="198" name="円/楕円 197"/>
        <xdr:cNvSpPr/>
      </xdr:nvSpPr>
      <xdr:spPr>
        <a:xfrm>
          <a:off x="2857500" y="132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4298</xdr:rowOff>
    </xdr:from>
    <xdr:ext cx="469744" cy="259045"/>
    <xdr:sp macro="" textlink="">
      <xdr:nvSpPr>
        <xdr:cNvPr id="199" name="テキスト ボックス 198"/>
        <xdr:cNvSpPr txBox="1"/>
      </xdr:nvSpPr>
      <xdr:spPr>
        <a:xfrm>
          <a:off x="2673427" y="133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120142</xdr:rowOff>
    </xdr:from>
    <xdr:to>
      <xdr:col>3</xdr:col>
      <xdr:colOff>3175</xdr:colOff>
      <xdr:row>78</xdr:row>
      <xdr:rowOff>50292</xdr:rowOff>
    </xdr:to>
    <xdr:sp macro="" textlink="">
      <xdr:nvSpPr>
        <xdr:cNvPr id="200" name="円/楕円 199"/>
        <xdr:cNvSpPr/>
      </xdr:nvSpPr>
      <xdr:spPr>
        <a:xfrm>
          <a:off x="1968500" y="133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41419</xdr:rowOff>
    </xdr:from>
    <xdr:ext cx="469744" cy="259045"/>
    <xdr:sp macro="" textlink="">
      <xdr:nvSpPr>
        <xdr:cNvPr id="201" name="テキスト ボックス 200"/>
        <xdr:cNvSpPr txBox="1"/>
      </xdr:nvSpPr>
      <xdr:spPr>
        <a:xfrm>
          <a:off x="17844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148227</xdr:rowOff>
    </xdr:from>
    <xdr:to>
      <xdr:col>1</xdr:col>
      <xdr:colOff>485775</xdr:colOff>
      <xdr:row>77</xdr:row>
      <xdr:rowOff>78377</xdr:rowOff>
    </xdr:to>
    <xdr:sp macro="" textlink="">
      <xdr:nvSpPr>
        <xdr:cNvPr id="202" name="円/楕円 201"/>
        <xdr:cNvSpPr/>
      </xdr:nvSpPr>
      <xdr:spPr>
        <a:xfrm>
          <a:off x="1079500" y="131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94904</xdr:rowOff>
    </xdr:from>
    <xdr:ext cx="469744" cy="259045"/>
    <xdr:sp macro="" textlink="">
      <xdr:nvSpPr>
        <xdr:cNvPr id="203" name="テキスト ボックス 202"/>
        <xdr:cNvSpPr txBox="1"/>
      </xdr:nvSpPr>
      <xdr:spPr>
        <a:xfrm>
          <a:off x="895427" y="1295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25220</xdr:rowOff>
    </xdr:from>
    <xdr:to>
      <xdr:col>6</xdr:col>
      <xdr:colOff>511175</xdr:colOff>
      <xdr:row>96</xdr:row>
      <xdr:rowOff>94763</xdr:rowOff>
    </xdr:to>
    <xdr:cxnSp macro="">
      <xdr:nvCxnSpPr>
        <xdr:cNvPr id="235" name="直線コネクタ 234"/>
        <xdr:cNvCxnSpPr/>
      </xdr:nvCxnSpPr>
      <xdr:spPr>
        <a:xfrm flipV="1">
          <a:off x="3797300" y="16484420"/>
          <a:ext cx="838200" cy="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94763</xdr:rowOff>
    </xdr:from>
    <xdr:to>
      <xdr:col>5</xdr:col>
      <xdr:colOff>358775</xdr:colOff>
      <xdr:row>96</xdr:row>
      <xdr:rowOff>141807</xdr:rowOff>
    </xdr:to>
    <xdr:cxnSp macro="">
      <xdr:nvCxnSpPr>
        <xdr:cNvPr id="238" name="直線コネクタ 237"/>
        <xdr:cNvCxnSpPr/>
      </xdr:nvCxnSpPr>
      <xdr:spPr>
        <a:xfrm flipV="1">
          <a:off x="2908300" y="16553963"/>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40" name="テキスト ボックス 239"/>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141807</xdr:rowOff>
    </xdr:from>
    <xdr:to>
      <xdr:col>4</xdr:col>
      <xdr:colOff>155575</xdr:colOff>
      <xdr:row>97</xdr:row>
      <xdr:rowOff>80052</xdr:rowOff>
    </xdr:to>
    <xdr:cxnSp macro="">
      <xdr:nvCxnSpPr>
        <xdr:cNvPr id="241" name="直線コネクタ 240"/>
        <xdr:cNvCxnSpPr/>
      </xdr:nvCxnSpPr>
      <xdr:spPr>
        <a:xfrm flipV="1">
          <a:off x="2019300" y="16601007"/>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80052</xdr:rowOff>
    </xdr:from>
    <xdr:to>
      <xdr:col>2</xdr:col>
      <xdr:colOff>638175</xdr:colOff>
      <xdr:row>97</xdr:row>
      <xdr:rowOff>109623</xdr:rowOff>
    </xdr:to>
    <xdr:cxnSp macro="">
      <xdr:nvCxnSpPr>
        <xdr:cNvPr id="244" name="直線コネクタ 243"/>
        <xdr:cNvCxnSpPr/>
      </xdr:nvCxnSpPr>
      <xdr:spPr>
        <a:xfrm flipV="1">
          <a:off x="1130300" y="1671070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145870</xdr:rowOff>
    </xdr:from>
    <xdr:to>
      <xdr:col>6</xdr:col>
      <xdr:colOff>561975</xdr:colOff>
      <xdr:row>96</xdr:row>
      <xdr:rowOff>76020</xdr:rowOff>
    </xdr:to>
    <xdr:sp macro="" textlink="">
      <xdr:nvSpPr>
        <xdr:cNvPr id="254" name="円/楕円 253"/>
        <xdr:cNvSpPr/>
      </xdr:nvSpPr>
      <xdr:spPr>
        <a:xfrm>
          <a:off x="4584700" y="164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168747</xdr:rowOff>
    </xdr:from>
    <xdr:ext cx="534377" cy="259045"/>
    <xdr:sp macro="" textlink="">
      <xdr:nvSpPr>
        <xdr:cNvPr id="255" name="扶助費該当値テキスト"/>
        <xdr:cNvSpPr txBox="1"/>
      </xdr:nvSpPr>
      <xdr:spPr>
        <a:xfrm>
          <a:off x="4686300" y="1628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96,011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43963</xdr:rowOff>
    </xdr:from>
    <xdr:to>
      <xdr:col>5</xdr:col>
      <xdr:colOff>409575</xdr:colOff>
      <xdr:row>96</xdr:row>
      <xdr:rowOff>145563</xdr:rowOff>
    </xdr:to>
    <xdr:sp macro="" textlink="">
      <xdr:nvSpPr>
        <xdr:cNvPr id="256" name="円/楕円 255"/>
        <xdr:cNvSpPr/>
      </xdr:nvSpPr>
      <xdr:spPr>
        <a:xfrm>
          <a:off x="3746500" y="165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162090</xdr:rowOff>
    </xdr:from>
    <xdr:ext cx="534377" cy="259045"/>
    <xdr:sp macro="" textlink="">
      <xdr:nvSpPr>
        <xdr:cNvPr id="257" name="テキスト ボックス 256"/>
        <xdr:cNvSpPr txBox="1"/>
      </xdr:nvSpPr>
      <xdr:spPr>
        <a:xfrm>
          <a:off x="3530111" y="162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91007</xdr:rowOff>
    </xdr:from>
    <xdr:to>
      <xdr:col>4</xdr:col>
      <xdr:colOff>206375</xdr:colOff>
      <xdr:row>97</xdr:row>
      <xdr:rowOff>21157</xdr:rowOff>
    </xdr:to>
    <xdr:sp macro="" textlink="">
      <xdr:nvSpPr>
        <xdr:cNvPr id="258" name="円/楕円 257"/>
        <xdr:cNvSpPr/>
      </xdr:nvSpPr>
      <xdr:spPr>
        <a:xfrm>
          <a:off x="2857500" y="165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37684</xdr:rowOff>
    </xdr:from>
    <xdr:ext cx="534377" cy="259045"/>
    <xdr:sp macro="" textlink="">
      <xdr:nvSpPr>
        <xdr:cNvPr id="259" name="テキスト ボックス 258"/>
        <xdr:cNvSpPr txBox="1"/>
      </xdr:nvSpPr>
      <xdr:spPr>
        <a:xfrm>
          <a:off x="2641111" y="163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29252</xdr:rowOff>
    </xdr:from>
    <xdr:to>
      <xdr:col>3</xdr:col>
      <xdr:colOff>3175</xdr:colOff>
      <xdr:row>97</xdr:row>
      <xdr:rowOff>130852</xdr:rowOff>
    </xdr:to>
    <xdr:sp macro="" textlink="">
      <xdr:nvSpPr>
        <xdr:cNvPr id="260" name="円/楕円 259"/>
        <xdr:cNvSpPr/>
      </xdr:nvSpPr>
      <xdr:spPr>
        <a:xfrm>
          <a:off x="1968500" y="166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121979</xdr:rowOff>
    </xdr:from>
    <xdr:ext cx="534377" cy="259045"/>
    <xdr:sp macro="" textlink="">
      <xdr:nvSpPr>
        <xdr:cNvPr id="261" name="テキスト ボックス 260"/>
        <xdr:cNvSpPr txBox="1"/>
      </xdr:nvSpPr>
      <xdr:spPr>
        <a:xfrm>
          <a:off x="1752111" y="167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58823</xdr:rowOff>
    </xdr:from>
    <xdr:to>
      <xdr:col>1</xdr:col>
      <xdr:colOff>485775</xdr:colOff>
      <xdr:row>97</xdr:row>
      <xdr:rowOff>160423</xdr:rowOff>
    </xdr:to>
    <xdr:sp macro="" textlink="">
      <xdr:nvSpPr>
        <xdr:cNvPr id="262" name="円/楕円 261"/>
        <xdr:cNvSpPr/>
      </xdr:nvSpPr>
      <xdr:spPr>
        <a:xfrm>
          <a:off x="1079500" y="166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151550</xdr:rowOff>
    </xdr:from>
    <xdr:ext cx="534377" cy="259045"/>
    <xdr:sp macro="" textlink="">
      <xdr:nvSpPr>
        <xdr:cNvPr id="263" name="テキスト ボックス 262"/>
        <xdr:cNvSpPr txBox="1"/>
      </xdr:nvSpPr>
      <xdr:spPr>
        <a:xfrm>
          <a:off x="863111" y="167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110172</xdr:rowOff>
    </xdr:from>
    <xdr:to>
      <xdr:col>15</xdr:col>
      <xdr:colOff>180975</xdr:colOff>
      <xdr:row>34</xdr:row>
      <xdr:rowOff>94475</xdr:rowOff>
    </xdr:to>
    <xdr:cxnSp macro="">
      <xdr:nvCxnSpPr>
        <xdr:cNvPr id="293" name="直線コネクタ 292"/>
        <xdr:cNvCxnSpPr/>
      </xdr:nvCxnSpPr>
      <xdr:spPr>
        <a:xfrm>
          <a:off x="9639300" y="5768022"/>
          <a:ext cx="838200" cy="1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110172</xdr:rowOff>
    </xdr:from>
    <xdr:to>
      <xdr:col>14</xdr:col>
      <xdr:colOff>28575</xdr:colOff>
      <xdr:row>34</xdr:row>
      <xdr:rowOff>57633</xdr:rowOff>
    </xdr:to>
    <xdr:cxnSp macro="">
      <xdr:nvCxnSpPr>
        <xdr:cNvPr id="296" name="直線コネクタ 295"/>
        <xdr:cNvCxnSpPr/>
      </xdr:nvCxnSpPr>
      <xdr:spPr>
        <a:xfrm flipV="1">
          <a:off x="8750300" y="5768022"/>
          <a:ext cx="889000" cy="1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57633</xdr:rowOff>
    </xdr:from>
    <xdr:to>
      <xdr:col>12</xdr:col>
      <xdr:colOff>511175</xdr:colOff>
      <xdr:row>34</xdr:row>
      <xdr:rowOff>149530</xdr:rowOff>
    </xdr:to>
    <xdr:cxnSp macro="">
      <xdr:nvCxnSpPr>
        <xdr:cNvPr id="299" name="直線コネクタ 298"/>
        <xdr:cNvCxnSpPr/>
      </xdr:nvCxnSpPr>
      <xdr:spPr>
        <a:xfrm flipV="1">
          <a:off x="7861300" y="588693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149530</xdr:rowOff>
    </xdr:from>
    <xdr:to>
      <xdr:col>11</xdr:col>
      <xdr:colOff>307975</xdr:colOff>
      <xdr:row>35</xdr:row>
      <xdr:rowOff>52299</xdr:rowOff>
    </xdr:to>
    <xdr:cxnSp macro="">
      <xdr:nvCxnSpPr>
        <xdr:cNvPr id="302" name="直線コネクタ 301"/>
        <xdr:cNvCxnSpPr/>
      </xdr:nvCxnSpPr>
      <xdr:spPr>
        <a:xfrm flipV="1">
          <a:off x="6972300" y="5978830"/>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43675</xdr:rowOff>
    </xdr:from>
    <xdr:to>
      <xdr:col>15</xdr:col>
      <xdr:colOff>231775</xdr:colOff>
      <xdr:row>34</xdr:row>
      <xdr:rowOff>145275</xdr:rowOff>
    </xdr:to>
    <xdr:sp macro="" textlink="">
      <xdr:nvSpPr>
        <xdr:cNvPr id="312" name="円/楕円 311"/>
        <xdr:cNvSpPr/>
      </xdr:nvSpPr>
      <xdr:spPr>
        <a:xfrm>
          <a:off x="10426700" y="58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66552</xdr:rowOff>
    </xdr:from>
    <xdr:ext cx="534377" cy="259045"/>
    <xdr:sp macro="" textlink="">
      <xdr:nvSpPr>
        <xdr:cNvPr id="313" name="補助費等該当値テキスト"/>
        <xdr:cNvSpPr txBox="1"/>
      </xdr:nvSpPr>
      <xdr:spPr>
        <a:xfrm>
          <a:off x="10528300" y="57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59372</xdr:rowOff>
    </xdr:from>
    <xdr:to>
      <xdr:col>14</xdr:col>
      <xdr:colOff>79375</xdr:colOff>
      <xdr:row>33</xdr:row>
      <xdr:rowOff>160972</xdr:rowOff>
    </xdr:to>
    <xdr:sp macro="" textlink="">
      <xdr:nvSpPr>
        <xdr:cNvPr id="314" name="円/楕円 313"/>
        <xdr:cNvSpPr/>
      </xdr:nvSpPr>
      <xdr:spPr>
        <a:xfrm>
          <a:off x="9588500" y="5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6049</xdr:rowOff>
    </xdr:from>
    <xdr:ext cx="534377" cy="259045"/>
    <xdr:sp macro="" textlink="">
      <xdr:nvSpPr>
        <xdr:cNvPr id="315" name="テキスト ボックス 314"/>
        <xdr:cNvSpPr txBox="1"/>
      </xdr:nvSpPr>
      <xdr:spPr>
        <a:xfrm>
          <a:off x="9372111" y="54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6833</xdr:rowOff>
    </xdr:from>
    <xdr:to>
      <xdr:col>12</xdr:col>
      <xdr:colOff>561975</xdr:colOff>
      <xdr:row>34</xdr:row>
      <xdr:rowOff>108433</xdr:rowOff>
    </xdr:to>
    <xdr:sp macro="" textlink="">
      <xdr:nvSpPr>
        <xdr:cNvPr id="316" name="円/楕円 315"/>
        <xdr:cNvSpPr/>
      </xdr:nvSpPr>
      <xdr:spPr>
        <a:xfrm>
          <a:off x="8699500" y="58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124960</xdr:rowOff>
    </xdr:from>
    <xdr:ext cx="534377" cy="259045"/>
    <xdr:sp macro="" textlink="">
      <xdr:nvSpPr>
        <xdr:cNvPr id="317" name="テキスト ボックス 316"/>
        <xdr:cNvSpPr txBox="1"/>
      </xdr:nvSpPr>
      <xdr:spPr>
        <a:xfrm>
          <a:off x="8483111" y="56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98730</xdr:rowOff>
    </xdr:from>
    <xdr:to>
      <xdr:col>11</xdr:col>
      <xdr:colOff>358775</xdr:colOff>
      <xdr:row>35</xdr:row>
      <xdr:rowOff>28880</xdr:rowOff>
    </xdr:to>
    <xdr:sp macro="" textlink="">
      <xdr:nvSpPr>
        <xdr:cNvPr id="318" name="円/楕円 317"/>
        <xdr:cNvSpPr/>
      </xdr:nvSpPr>
      <xdr:spPr>
        <a:xfrm>
          <a:off x="7810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20007</xdr:rowOff>
    </xdr:from>
    <xdr:ext cx="534377" cy="259045"/>
    <xdr:sp macro="" textlink="">
      <xdr:nvSpPr>
        <xdr:cNvPr id="319" name="テキスト ボックス 318"/>
        <xdr:cNvSpPr txBox="1"/>
      </xdr:nvSpPr>
      <xdr:spPr>
        <a:xfrm>
          <a:off x="7594111" y="60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1499</xdr:rowOff>
    </xdr:from>
    <xdr:to>
      <xdr:col>10</xdr:col>
      <xdr:colOff>155575</xdr:colOff>
      <xdr:row>35</xdr:row>
      <xdr:rowOff>103099</xdr:rowOff>
    </xdr:to>
    <xdr:sp macro="" textlink="">
      <xdr:nvSpPr>
        <xdr:cNvPr id="320" name="円/楕円 319"/>
        <xdr:cNvSpPr/>
      </xdr:nvSpPr>
      <xdr:spPr>
        <a:xfrm>
          <a:off x="6921500" y="600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94226</xdr:rowOff>
    </xdr:from>
    <xdr:ext cx="534377" cy="259045"/>
    <xdr:sp macro="" textlink="">
      <xdr:nvSpPr>
        <xdr:cNvPr id="321" name="テキスト ボックス 320"/>
        <xdr:cNvSpPr txBox="1"/>
      </xdr:nvSpPr>
      <xdr:spPr>
        <a:xfrm>
          <a:off x="6705111" y="60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178</xdr:rowOff>
    </xdr:from>
    <xdr:to>
      <xdr:col>15</xdr:col>
      <xdr:colOff>180975</xdr:colOff>
      <xdr:row>59</xdr:row>
      <xdr:rowOff>43097</xdr:rowOff>
    </xdr:to>
    <xdr:cxnSp macro="">
      <xdr:nvCxnSpPr>
        <xdr:cNvPr id="351" name="直線コネクタ 350"/>
        <xdr:cNvCxnSpPr/>
      </xdr:nvCxnSpPr>
      <xdr:spPr>
        <a:xfrm flipV="1">
          <a:off x="9639300" y="9944278"/>
          <a:ext cx="838200" cy="2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6483</xdr:rowOff>
    </xdr:from>
    <xdr:to>
      <xdr:col>14</xdr:col>
      <xdr:colOff>28575</xdr:colOff>
      <xdr:row>59</xdr:row>
      <xdr:rowOff>43097</xdr:rowOff>
    </xdr:to>
    <xdr:cxnSp macro="">
      <xdr:nvCxnSpPr>
        <xdr:cNvPr id="354" name="直線コネクタ 353"/>
        <xdr:cNvCxnSpPr/>
      </xdr:nvCxnSpPr>
      <xdr:spPr>
        <a:xfrm>
          <a:off x="8750300" y="9779133"/>
          <a:ext cx="889000" cy="3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37364</xdr:rowOff>
    </xdr:from>
    <xdr:to>
      <xdr:col>12</xdr:col>
      <xdr:colOff>511175</xdr:colOff>
      <xdr:row>57</xdr:row>
      <xdr:rowOff>6483</xdr:rowOff>
    </xdr:to>
    <xdr:cxnSp macro="">
      <xdr:nvCxnSpPr>
        <xdr:cNvPr id="357" name="直線コネクタ 356"/>
        <xdr:cNvCxnSpPr/>
      </xdr:nvCxnSpPr>
      <xdr:spPr>
        <a:xfrm>
          <a:off x="7861300" y="9638564"/>
          <a:ext cx="889000" cy="1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37364</xdr:rowOff>
    </xdr:from>
    <xdr:to>
      <xdr:col>11</xdr:col>
      <xdr:colOff>307975</xdr:colOff>
      <xdr:row>58</xdr:row>
      <xdr:rowOff>3169</xdr:rowOff>
    </xdr:to>
    <xdr:cxnSp macro="">
      <xdr:nvCxnSpPr>
        <xdr:cNvPr id="360" name="直線コネクタ 359"/>
        <xdr:cNvCxnSpPr/>
      </xdr:nvCxnSpPr>
      <xdr:spPr>
        <a:xfrm flipV="1">
          <a:off x="6972300" y="9638564"/>
          <a:ext cx="889000" cy="30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120828</xdr:rowOff>
    </xdr:from>
    <xdr:to>
      <xdr:col>15</xdr:col>
      <xdr:colOff>231775</xdr:colOff>
      <xdr:row>58</xdr:row>
      <xdr:rowOff>50978</xdr:rowOff>
    </xdr:to>
    <xdr:sp macro="" textlink="">
      <xdr:nvSpPr>
        <xdr:cNvPr id="370" name="円/楕円 369"/>
        <xdr:cNvSpPr/>
      </xdr:nvSpPr>
      <xdr:spPr>
        <a:xfrm>
          <a:off x="104267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99255</xdr:rowOff>
    </xdr:from>
    <xdr:ext cx="534377" cy="259045"/>
    <xdr:sp macro="" textlink="">
      <xdr:nvSpPr>
        <xdr:cNvPr id="371" name="普通建設事業費該当値テキスト"/>
        <xdr:cNvSpPr txBox="1"/>
      </xdr:nvSpPr>
      <xdr:spPr>
        <a:xfrm>
          <a:off x="10528300" y="98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163747</xdr:rowOff>
    </xdr:from>
    <xdr:to>
      <xdr:col>14</xdr:col>
      <xdr:colOff>79375</xdr:colOff>
      <xdr:row>59</xdr:row>
      <xdr:rowOff>93897</xdr:rowOff>
    </xdr:to>
    <xdr:sp macro="" textlink="">
      <xdr:nvSpPr>
        <xdr:cNvPr id="372" name="円/楕円 371"/>
        <xdr:cNvSpPr/>
      </xdr:nvSpPr>
      <xdr:spPr>
        <a:xfrm>
          <a:off x="9588500" y="101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85024</xdr:rowOff>
    </xdr:from>
    <xdr:ext cx="534377" cy="259045"/>
    <xdr:sp macro="" textlink="">
      <xdr:nvSpPr>
        <xdr:cNvPr id="373" name="テキスト ボックス 372"/>
        <xdr:cNvSpPr txBox="1"/>
      </xdr:nvSpPr>
      <xdr:spPr>
        <a:xfrm>
          <a:off x="9372111" y="102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127133</xdr:rowOff>
    </xdr:from>
    <xdr:to>
      <xdr:col>12</xdr:col>
      <xdr:colOff>561975</xdr:colOff>
      <xdr:row>57</xdr:row>
      <xdr:rowOff>57283</xdr:rowOff>
    </xdr:to>
    <xdr:sp macro="" textlink="">
      <xdr:nvSpPr>
        <xdr:cNvPr id="374" name="円/楕円 373"/>
        <xdr:cNvSpPr/>
      </xdr:nvSpPr>
      <xdr:spPr>
        <a:xfrm>
          <a:off x="8699500" y="97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48410</xdr:rowOff>
    </xdr:from>
    <xdr:ext cx="534377" cy="259045"/>
    <xdr:sp macro="" textlink="">
      <xdr:nvSpPr>
        <xdr:cNvPr id="375" name="テキスト ボックス 374"/>
        <xdr:cNvSpPr txBox="1"/>
      </xdr:nvSpPr>
      <xdr:spPr>
        <a:xfrm>
          <a:off x="8483111" y="98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158014</xdr:rowOff>
    </xdr:from>
    <xdr:to>
      <xdr:col>11</xdr:col>
      <xdr:colOff>358775</xdr:colOff>
      <xdr:row>56</xdr:row>
      <xdr:rowOff>88164</xdr:rowOff>
    </xdr:to>
    <xdr:sp macro="" textlink="">
      <xdr:nvSpPr>
        <xdr:cNvPr id="376" name="円/楕円 375"/>
        <xdr:cNvSpPr/>
      </xdr:nvSpPr>
      <xdr:spPr>
        <a:xfrm>
          <a:off x="7810500" y="95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104691</xdr:rowOff>
    </xdr:from>
    <xdr:ext cx="534377" cy="259045"/>
    <xdr:sp macro="" textlink="">
      <xdr:nvSpPr>
        <xdr:cNvPr id="377" name="テキスト ボックス 376"/>
        <xdr:cNvSpPr txBox="1"/>
      </xdr:nvSpPr>
      <xdr:spPr>
        <a:xfrm>
          <a:off x="7594111" y="93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123819</xdr:rowOff>
    </xdr:from>
    <xdr:to>
      <xdr:col>10</xdr:col>
      <xdr:colOff>155575</xdr:colOff>
      <xdr:row>58</xdr:row>
      <xdr:rowOff>53969</xdr:rowOff>
    </xdr:to>
    <xdr:sp macro="" textlink="">
      <xdr:nvSpPr>
        <xdr:cNvPr id="378" name="円/楕円 377"/>
        <xdr:cNvSpPr/>
      </xdr:nvSpPr>
      <xdr:spPr>
        <a:xfrm>
          <a:off x="6921500" y="98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45096</xdr:rowOff>
    </xdr:from>
    <xdr:ext cx="534377" cy="259045"/>
    <xdr:sp macro="" textlink="">
      <xdr:nvSpPr>
        <xdr:cNvPr id="379" name="テキスト ボックス 378"/>
        <xdr:cNvSpPr txBox="1"/>
      </xdr:nvSpPr>
      <xdr:spPr>
        <a:xfrm>
          <a:off x="6705111" y="99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3911</xdr:rowOff>
    </xdr:from>
    <xdr:to>
      <xdr:col>15</xdr:col>
      <xdr:colOff>180975</xdr:colOff>
      <xdr:row>78</xdr:row>
      <xdr:rowOff>35764</xdr:rowOff>
    </xdr:to>
    <xdr:cxnSp macro="">
      <xdr:nvCxnSpPr>
        <xdr:cNvPr id="408" name="直線コネクタ 407"/>
        <xdr:cNvCxnSpPr/>
      </xdr:nvCxnSpPr>
      <xdr:spPr>
        <a:xfrm>
          <a:off x="9639300" y="13377011"/>
          <a:ext cx="8382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3911</xdr:rowOff>
    </xdr:from>
    <xdr:to>
      <xdr:col>14</xdr:col>
      <xdr:colOff>28575</xdr:colOff>
      <xdr:row>78</xdr:row>
      <xdr:rowOff>47650</xdr:rowOff>
    </xdr:to>
    <xdr:cxnSp macro="">
      <xdr:nvCxnSpPr>
        <xdr:cNvPr id="411" name="直線コネクタ 410"/>
        <xdr:cNvCxnSpPr/>
      </xdr:nvCxnSpPr>
      <xdr:spPr>
        <a:xfrm flipV="1">
          <a:off x="8750300" y="13377011"/>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156414</xdr:rowOff>
    </xdr:from>
    <xdr:to>
      <xdr:col>15</xdr:col>
      <xdr:colOff>231775</xdr:colOff>
      <xdr:row>78</xdr:row>
      <xdr:rowOff>86564</xdr:rowOff>
    </xdr:to>
    <xdr:sp macro="" textlink="">
      <xdr:nvSpPr>
        <xdr:cNvPr id="421" name="円/楕円 420"/>
        <xdr:cNvSpPr/>
      </xdr:nvSpPr>
      <xdr:spPr>
        <a:xfrm>
          <a:off x="10426700" y="133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134841</xdr:rowOff>
    </xdr:from>
    <xdr:ext cx="469744" cy="259045"/>
    <xdr:sp macro="" textlink="">
      <xdr:nvSpPr>
        <xdr:cNvPr id="422" name="普通建設事業費 （ うち新規整備　）該当値テキスト"/>
        <xdr:cNvSpPr txBox="1"/>
      </xdr:nvSpPr>
      <xdr:spPr>
        <a:xfrm>
          <a:off x="10528300" y="1333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124561</xdr:rowOff>
    </xdr:from>
    <xdr:to>
      <xdr:col>14</xdr:col>
      <xdr:colOff>79375</xdr:colOff>
      <xdr:row>78</xdr:row>
      <xdr:rowOff>54711</xdr:rowOff>
    </xdr:to>
    <xdr:sp macro="" textlink="">
      <xdr:nvSpPr>
        <xdr:cNvPr id="423" name="円/楕円 422"/>
        <xdr:cNvSpPr/>
      </xdr:nvSpPr>
      <xdr:spPr>
        <a:xfrm>
          <a:off x="9588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45838</xdr:rowOff>
    </xdr:from>
    <xdr:ext cx="469744" cy="259045"/>
    <xdr:sp macro="" textlink="">
      <xdr:nvSpPr>
        <xdr:cNvPr id="424" name="テキスト ボックス 423"/>
        <xdr:cNvSpPr txBox="1"/>
      </xdr:nvSpPr>
      <xdr:spPr>
        <a:xfrm>
          <a:off x="9404427" y="134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168300</xdr:rowOff>
    </xdr:from>
    <xdr:to>
      <xdr:col>12</xdr:col>
      <xdr:colOff>561975</xdr:colOff>
      <xdr:row>78</xdr:row>
      <xdr:rowOff>98450</xdr:rowOff>
    </xdr:to>
    <xdr:sp macro="" textlink="">
      <xdr:nvSpPr>
        <xdr:cNvPr id="425" name="円/楕円 424"/>
        <xdr:cNvSpPr/>
      </xdr:nvSpPr>
      <xdr:spPr>
        <a:xfrm>
          <a:off x="8699500" y="133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89577</xdr:rowOff>
    </xdr:from>
    <xdr:ext cx="469744" cy="259045"/>
    <xdr:sp macro="" textlink="">
      <xdr:nvSpPr>
        <xdr:cNvPr id="426" name="テキスト ボックス 425"/>
        <xdr:cNvSpPr txBox="1"/>
      </xdr:nvSpPr>
      <xdr:spPr>
        <a:xfrm>
          <a:off x="8515427" y="134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75367</xdr:rowOff>
    </xdr:from>
    <xdr:to>
      <xdr:col>15</xdr:col>
      <xdr:colOff>180975</xdr:colOff>
      <xdr:row>98</xdr:row>
      <xdr:rowOff>133795</xdr:rowOff>
    </xdr:to>
    <xdr:cxnSp macro="">
      <xdr:nvCxnSpPr>
        <xdr:cNvPr id="455" name="直線コネクタ 454"/>
        <xdr:cNvCxnSpPr/>
      </xdr:nvCxnSpPr>
      <xdr:spPr>
        <a:xfrm flipV="1">
          <a:off x="9639300" y="16706017"/>
          <a:ext cx="838200" cy="2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95238</xdr:rowOff>
    </xdr:from>
    <xdr:to>
      <xdr:col>14</xdr:col>
      <xdr:colOff>28575</xdr:colOff>
      <xdr:row>98</xdr:row>
      <xdr:rowOff>133795</xdr:rowOff>
    </xdr:to>
    <xdr:cxnSp macro="">
      <xdr:nvCxnSpPr>
        <xdr:cNvPr id="458" name="直線コネクタ 457"/>
        <xdr:cNvCxnSpPr/>
      </xdr:nvCxnSpPr>
      <xdr:spPr>
        <a:xfrm>
          <a:off x="8750300" y="16554438"/>
          <a:ext cx="889000" cy="3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24567</xdr:rowOff>
    </xdr:from>
    <xdr:to>
      <xdr:col>15</xdr:col>
      <xdr:colOff>231775</xdr:colOff>
      <xdr:row>97</xdr:row>
      <xdr:rowOff>126167</xdr:rowOff>
    </xdr:to>
    <xdr:sp macro="" textlink="">
      <xdr:nvSpPr>
        <xdr:cNvPr id="468" name="円/楕円 467"/>
        <xdr:cNvSpPr/>
      </xdr:nvSpPr>
      <xdr:spPr>
        <a:xfrm>
          <a:off x="10426700" y="166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2994</xdr:rowOff>
    </xdr:from>
    <xdr:ext cx="534377" cy="259045"/>
    <xdr:sp macro="" textlink="">
      <xdr:nvSpPr>
        <xdr:cNvPr id="469" name="普通建設事業費 （ うち更新整備　）該当値テキスト"/>
        <xdr:cNvSpPr txBox="1"/>
      </xdr:nvSpPr>
      <xdr:spPr>
        <a:xfrm>
          <a:off x="10528300" y="166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82995</xdr:rowOff>
    </xdr:from>
    <xdr:to>
      <xdr:col>14</xdr:col>
      <xdr:colOff>79375</xdr:colOff>
      <xdr:row>99</xdr:row>
      <xdr:rowOff>13145</xdr:rowOff>
    </xdr:to>
    <xdr:sp macro="" textlink="">
      <xdr:nvSpPr>
        <xdr:cNvPr id="470" name="円/楕円 469"/>
        <xdr:cNvSpPr/>
      </xdr:nvSpPr>
      <xdr:spPr>
        <a:xfrm>
          <a:off x="9588500" y="168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4272</xdr:rowOff>
    </xdr:from>
    <xdr:ext cx="469744" cy="259045"/>
    <xdr:sp macro="" textlink="">
      <xdr:nvSpPr>
        <xdr:cNvPr id="471" name="テキスト ボックス 470"/>
        <xdr:cNvSpPr txBox="1"/>
      </xdr:nvSpPr>
      <xdr:spPr>
        <a:xfrm>
          <a:off x="9404427" y="16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44438</xdr:rowOff>
    </xdr:from>
    <xdr:to>
      <xdr:col>12</xdr:col>
      <xdr:colOff>561975</xdr:colOff>
      <xdr:row>96</xdr:row>
      <xdr:rowOff>146038</xdr:rowOff>
    </xdr:to>
    <xdr:sp macro="" textlink="">
      <xdr:nvSpPr>
        <xdr:cNvPr id="472" name="円/楕円 471"/>
        <xdr:cNvSpPr/>
      </xdr:nvSpPr>
      <xdr:spPr>
        <a:xfrm>
          <a:off x="8699500" y="165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162565</xdr:rowOff>
    </xdr:from>
    <xdr:ext cx="534377" cy="259045"/>
    <xdr:sp macro="" textlink="">
      <xdr:nvSpPr>
        <xdr:cNvPr id="473" name="テキスト ボックス 472"/>
        <xdr:cNvSpPr txBox="1"/>
      </xdr:nvSpPr>
      <xdr:spPr>
        <a:xfrm>
          <a:off x="8483111" y="162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49975</xdr:rowOff>
    </xdr:from>
    <xdr:to>
      <xdr:col>23</xdr:col>
      <xdr:colOff>517525</xdr:colOff>
      <xdr:row>76</xdr:row>
      <xdr:rowOff>55766</xdr:rowOff>
    </xdr:to>
    <xdr:cxnSp macro="">
      <xdr:nvCxnSpPr>
        <xdr:cNvPr id="610" name="直線コネクタ 609"/>
        <xdr:cNvCxnSpPr/>
      </xdr:nvCxnSpPr>
      <xdr:spPr>
        <a:xfrm flipV="1">
          <a:off x="15481300" y="1308017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33877</xdr:rowOff>
    </xdr:from>
    <xdr:to>
      <xdr:col>22</xdr:col>
      <xdr:colOff>365125</xdr:colOff>
      <xdr:row>76</xdr:row>
      <xdr:rowOff>55766</xdr:rowOff>
    </xdr:to>
    <xdr:cxnSp macro="">
      <xdr:nvCxnSpPr>
        <xdr:cNvPr id="613" name="直線コネクタ 612"/>
        <xdr:cNvCxnSpPr/>
      </xdr:nvCxnSpPr>
      <xdr:spPr>
        <a:xfrm>
          <a:off x="14592300" y="13064077"/>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33877</xdr:rowOff>
    </xdr:from>
    <xdr:to>
      <xdr:col>21</xdr:col>
      <xdr:colOff>161925</xdr:colOff>
      <xdr:row>76</xdr:row>
      <xdr:rowOff>57023</xdr:rowOff>
    </xdr:to>
    <xdr:cxnSp macro="">
      <xdr:nvCxnSpPr>
        <xdr:cNvPr id="616" name="直線コネクタ 615"/>
        <xdr:cNvCxnSpPr/>
      </xdr:nvCxnSpPr>
      <xdr:spPr>
        <a:xfrm flipV="1">
          <a:off x="13703300" y="13064077"/>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57023</xdr:rowOff>
    </xdr:from>
    <xdr:to>
      <xdr:col>19</xdr:col>
      <xdr:colOff>644525</xdr:colOff>
      <xdr:row>76</xdr:row>
      <xdr:rowOff>85292</xdr:rowOff>
    </xdr:to>
    <xdr:cxnSp macro="">
      <xdr:nvCxnSpPr>
        <xdr:cNvPr id="619" name="直線コネクタ 618"/>
        <xdr:cNvCxnSpPr/>
      </xdr:nvCxnSpPr>
      <xdr:spPr>
        <a:xfrm flipV="1">
          <a:off x="12814300" y="13087223"/>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170625</xdr:rowOff>
    </xdr:from>
    <xdr:to>
      <xdr:col>23</xdr:col>
      <xdr:colOff>568325</xdr:colOff>
      <xdr:row>76</xdr:row>
      <xdr:rowOff>100775</xdr:rowOff>
    </xdr:to>
    <xdr:sp macro="" textlink="">
      <xdr:nvSpPr>
        <xdr:cNvPr id="629" name="円/楕円 628"/>
        <xdr:cNvSpPr/>
      </xdr:nvSpPr>
      <xdr:spPr>
        <a:xfrm>
          <a:off x="16268700" y="130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149052</xdr:rowOff>
    </xdr:from>
    <xdr:ext cx="534377" cy="259045"/>
    <xdr:sp macro="" textlink="">
      <xdr:nvSpPr>
        <xdr:cNvPr id="630" name="公債費該当値テキスト"/>
        <xdr:cNvSpPr txBox="1"/>
      </xdr:nvSpPr>
      <xdr:spPr>
        <a:xfrm>
          <a:off x="16370300" y="130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4966</xdr:rowOff>
    </xdr:from>
    <xdr:to>
      <xdr:col>22</xdr:col>
      <xdr:colOff>415925</xdr:colOff>
      <xdr:row>76</xdr:row>
      <xdr:rowOff>106566</xdr:rowOff>
    </xdr:to>
    <xdr:sp macro="" textlink="">
      <xdr:nvSpPr>
        <xdr:cNvPr id="631" name="円/楕円 630"/>
        <xdr:cNvSpPr/>
      </xdr:nvSpPr>
      <xdr:spPr>
        <a:xfrm>
          <a:off x="15430500" y="130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97693</xdr:rowOff>
    </xdr:from>
    <xdr:ext cx="534377" cy="259045"/>
    <xdr:sp macro="" textlink="">
      <xdr:nvSpPr>
        <xdr:cNvPr id="632" name="テキスト ボックス 631"/>
        <xdr:cNvSpPr txBox="1"/>
      </xdr:nvSpPr>
      <xdr:spPr>
        <a:xfrm>
          <a:off x="15214111" y="131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154527</xdr:rowOff>
    </xdr:from>
    <xdr:to>
      <xdr:col>21</xdr:col>
      <xdr:colOff>212725</xdr:colOff>
      <xdr:row>76</xdr:row>
      <xdr:rowOff>84677</xdr:rowOff>
    </xdr:to>
    <xdr:sp macro="" textlink="">
      <xdr:nvSpPr>
        <xdr:cNvPr id="633" name="円/楕円 632"/>
        <xdr:cNvSpPr/>
      </xdr:nvSpPr>
      <xdr:spPr>
        <a:xfrm>
          <a:off x="14541500" y="130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75804</xdr:rowOff>
    </xdr:from>
    <xdr:ext cx="534377" cy="259045"/>
    <xdr:sp macro="" textlink="">
      <xdr:nvSpPr>
        <xdr:cNvPr id="634" name="テキスト ボックス 633"/>
        <xdr:cNvSpPr txBox="1"/>
      </xdr:nvSpPr>
      <xdr:spPr>
        <a:xfrm>
          <a:off x="14325111" y="131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6223</xdr:rowOff>
    </xdr:from>
    <xdr:to>
      <xdr:col>20</xdr:col>
      <xdr:colOff>9525</xdr:colOff>
      <xdr:row>76</xdr:row>
      <xdr:rowOff>107823</xdr:rowOff>
    </xdr:to>
    <xdr:sp macro="" textlink="">
      <xdr:nvSpPr>
        <xdr:cNvPr id="635" name="円/楕円 634"/>
        <xdr:cNvSpPr/>
      </xdr:nvSpPr>
      <xdr:spPr>
        <a:xfrm>
          <a:off x="13652500" y="130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98950</xdr:rowOff>
    </xdr:from>
    <xdr:ext cx="534377" cy="259045"/>
    <xdr:sp macro="" textlink="">
      <xdr:nvSpPr>
        <xdr:cNvPr id="636" name="テキスト ボックス 635"/>
        <xdr:cNvSpPr txBox="1"/>
      </xdr:nvSpPr>
      <xdr:spPr>
        <a:xfrm>
          <a:off x="13436111" y="131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34492</xdr:rowOff>
    </xdr:from>
    <xdr:to>
      <xdr:col>18</xdr:col>
      <xdr:colOff>492125</xdr:colOff>
      <xdr:row>76</xdr:row>
      <xdr:rowOff>136092</xdr:rowOff>
    </xdr:to>
    <xdr:sp macro="" textlink="">
      <xdr:nvSpPr>
        <xdr:cNvPr id="637" name="円/楕円 636"/>
        <xdr:cNvSpPr/>
      </xdr:nvSpPr>
      <xdr:spPr>
        <a:xfrm>
          <a:off x="12763500" y="13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127219</xdr:rowOff>
    </xdr:from>
    <xdr:ext cx="534377" cy="259045"/>
    <xdr:sp macro="" textlink="">
      <xdr:nvSpPr>
        <xdr:cNvPr id="638" name="テキスト ボックス 637"/>
        <xdr:cNvSpPr txBox="1"/>
      </xdr:nvSpPr>
      <xdr:spPr>
        <a:xfrm>
          <a:off x="12547111" y="131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105547</xdr:rowOff>
    </xdr:from>
    <xdr:to>
      <xdr:col>23</xdr:col>
      <xdr:colOff>517525</xdr:colOff>
      <xdr:row>96</xdr:row>
      <xdr:rowOff>45197</xdr:rowOff>
    </xdr:to>
    <xdr:cxnSp macro="">
      <xdr:nvCxnSpPr>
        <xdr:cNvPr id="665" name="直線コネクタ 664"/>
        <xdr:cNvCxnSpPr/>
      </xdr:nvCxnSpPr>
      <xdr:spPr>
        <a:xfrm flipV="1">
          <a:off x="15481300" y="16393297"/>
          <a:ext cx="8382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105411</xdr:rowOff>
    </xdr:from>
    <xdr:to>
      <xdr:col>22</xdr:col>
      <xdr:colOff>365125</xdr:colOff>
      <xdr:row>96</xdr:row>
      <xdr:rowOff>45197</xdr:rowOff>
    </xdr:to>
    <xdr:cxnSp macro="">
      <xdr:nvCxnSpPr>
        <xdr:cNvPr id="668" name="直線コネクタ 667"/>
        <xdr:cNvCxnSpPr/>
      </xdr:nvCxnSpPr>
      <xdr:spPr>
        <a:xfrm>
          <a:off x="14592300" y="16050261"/>
          <a:ext cx="889000" cy="45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0" name="テキスト ボックス 669"/>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145735</xdr:rowOff>
    </xdr:from>
    <xdr:to>
      <xdr:col>21</xdr:col>
      <xdr:colOff>161925</xdr:colOff>
      <xdr:row>93</xdr:row>
      <xdr:rowOff>105411</xdr:rowOff>
    </xdr:to>
    <xdr:cxnSp macro="">
      <xdr:nvCxnSpPr>
        <xdr:cNvPr id="671" name="直線コネクタ 670"/>
        <xdr:cNvCxnSpPr/>
      </xdr:nvCxnSpPr>
      <xdr:spPr>
        <a:xfrm>
          <a:off x="13703300" y="15747685"/>
          <a:ext cx="889000" cy="3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145735</xdr:rowOff>
    </xdr:from>
    <xdr:to>
      <xdr:col>19</xdr:col>
      <xdr:colOff>644525</xdr:colOff>
      <xdr:row>94</xdr:row>
      <xdr:rowOff>154925</xdr:rowOff>
    </xdr:to>
    <xdr:cxnSp macro="">
      <xdr:nvCxnSpPr>
        <xdr:cNvPr id="674" name="直線コネクタ 673"/>
        <xdr:cNvCxnSpPr/>
      </xdr:nvCxnSpPr>
      <xdr:spPr>
        <a:xfrm flipV="1">
          <a:off x="12814300" y="15747685"/>
          <a:ext cx="889000" cy="52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156756</xdr:rowOff>
    </xdr:from>
    <xdr:ext cx="534377" cy="259045"/>
    <xdr:sp macro="" textlink="">
      <xdr:nvSpPr>
        <xdr:cNvPr id="676" name="テキスト ボックス 675"/>
        <xdr:cNvSpPr txBox="1"/>
      </xdr:nvSpPr>
      <xdr:spPr>
        <a:xfrm>
          <a:off x="13436111" y="162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54747</xdr:rowOff>
    </xdr:from>
    <xdr:to>
      <xdr:col>23</xdr:col>
      <xdr:colOff>568325</xdr:colOff>
      <xdr:row>95</xdr:row>
      <xdr:rowOff>156347</xdr:rowOff>
    </xdr:to>
    <xdr:sp macro="" textlink="">
      <xdr:nvSpPr>
        <xdr:cNvPr id="684" name="円/楕円 683"/>
        <xdr:cNvSpPr/>
      </xdr:nvSpPr>
      <xdr:spPr>
        <a:xfrm>
          <a:off x="16268700" y="163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77624</xdr:rowOff>
    </xdr:from>
    <xdr:ext cx="534377" cy="259045"/>
    <xdr:sp macro="" textlink="">
      <xdr:nvSpPr>
        <xdr:cNvPr id="685" name="積立金該当値テキスト"/>
        <xdr:cNvSpPr txBox="1"/>
      </xdr:nvSpPr>
      <xdr:spPr>
        <a:xfrm>
          <a:off x="16370300" y="161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165847</xdr:rowOff>
    </xdr:from>
    <xdr:to>
      <xdr:col>22</xdr:col>
      <xdr:colOff>415925</xdr:colOff>
      <xdr:row>96</xdr:row>
      <xdr:rowOff>95997</xdr:rowOff>
    </xdr:to>
    <xdr:sp macro="" textlink="">
      <xdr:nvSpPr>
        <xdr:cNvPr id="686" name="円/楕円 685"/>
        <xdr:cNvSpPr/>
      </xdr:nvSpPr>
      <xdr:spPr>
        <a:xfrm>
          <a:off x="15430500" y="164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94</xdr:row>
      <xdr:rowOff>112524</xdr:rowOff>
    </xdr:from>
    <xdr:ext cx="469744" cy="259045"/>
    <xdr:sp macro="" textlink="">
      <xdr:nvSpPr>
        <xdr:cNvPr id="687" name="テキスト ボックス 686"/>
        <xdr:cNvSpPr txBox="1"/>
      </xdr:nvSpPr>
      <xdr:spPr>
        <a:xfrm>
          <a:off x="15246427" y="162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54611</xdr:rowOff>
    </xdr:from>
    <xdr:to>
      <xdr:col>21</xdr:col>
      <xdr:colOff>212725</xdr:colOff>
      <xdr:row>93</xdr:row>
      <xdr:rowOff>156211</xdr:rowOff>
    </xdr:to>
    <xdr:sp macro="" textlink="">
      <xdr:nvSpPr>
        <xdr:cNvPr id="688" name="円/楕円 687"/>
        <xdr:cNvSpPr/>
      </xdr:nvSpPr>
      <xdr:spPr>
        <a:xfrm>
          <a:off x="145415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1288</xdr:rowOff>
    </xdr:from>
    <xdr:ext cx="534377" cy="259045"/>
    <xdr:sp macro="" textlink="">
      <xdr:nvSpPr>
        <xdr:cNvPr id="689" name="テキスト ボックス 688"/>
        <xdr:cNvSpPr txBox="1"/>
      </xdr:nvSpPr>
      <xdr:spPr>
        <a:xfrm>
          <a:off x="14325111" y="157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19,500</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94935</xdr:rowOff>
    </xdr:from>
    <xdr:to>
      <xdr:col>20</xdr:col>
      <xdr:colOff>9525</xdr:colOff>
      <xdr:row>92</xdr:row>
      <xdr:rowOff>25085</xdr:rowOff>
    </xdr:to>
    <xdr:sp macro="" textlink="">
      <xdr:nvSpPr>
        <xdr:cNvPr id="690" name="円/楕円 689"/>
        <xdr:cNvSpPr/>
      </xdr:nvSpPr>
      <xdr:spPr>
        <a:xfrm>
          <a:off x="13652500" y="156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41612</xdr:rowOff>
    </xdr:from>
    <xdr:ext cx="534377" cy="259045"/>
    <xdr:sp macro="" textlink="">
      <xdr:nvSpPr>
        <xdr:cNvPr id="691" name="テキスト ボックス 690"/>
        <xdr:cNvSpPr txBox="1"/>
      </xdr:nvSpPr>
      <xdr:spPr>
        <a:xfrm>
          <a:off x="13436111" y="154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104125</xdr:rowOff>
    </xdr:from>
    <xdr:to>
      <xdr:col>18</xdr:col>
      <xdr:colOff>492125</xdr:colOff>
      <xdr:row>95</xdr:row>
      <xdr:rowOff>34275</xdr:rowOff>
    </xdr:to>
    <xdr:sp macro="" textlink="">
      <xdr:nvSpPr>
        <xdr:cNvPr id="692" name="円/楕円 691"/>
        <xdr:cNvSpPr/>
      </xdr:nvSpPr>
      <xdr:spPr>
        <a:xfrm>
          <a:off x="12763500" y="162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25402</xdr:rowOff>
    </xdr:from>
    <xdr:ext cx="534377" cy="259045"/>
    <xdr:sp macro="" textlink="">
      <xdr:nvSpPr>
        <xdr:cNvPr id="693" name="テキスト ボックス 692"/>
        <xdr:cNvSpPr txBox="1"/>
      </xdr:nvSpPr>
      <xdr:spPr>
        <a:xfrm>
          <a:off x="12547111" y="163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115651</xdr:rowOff>
    </xdr:from>
    <xdr:to>
      <xdr:col>32</xdr:col>
      <xdr:colOff>187325</xdr:colOff>
      <xdr:row>58</xdr:row>
      <xdr:rowOff>116611</xdr:rowOff>
    </xdr:to>
    <xdr:cxnSp macro="">
      <xdr:nvCxnSpPr>
        <xdr:cNvPr id="775" name="直線コネクタ 774"/>
        <xdr:cNvCxnSpPr/>
      </xdr:nvCxnSpPr>
      <xdr:spPr>
        <a:xfrm>
          <a:off x="21323300" y="10059751"/>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115605</xdr:rowOff>
    </xdr:from>
    <xdr:to>
      <xdr:col>31</xdr:col>
      <xdr:colOff>34925</xdr:colOff>
      <xdr:row>58</xdr:row>
      <xdr:rowOff>115651</xdr:rowOff>
    </xdr:to>
    <xdr:cxnSp macro="">
      <xdr:nvCxnSpPr>
        <xdr:cNvPr id="778" name="直線コネクタ 777"/>
        <xdr:cNvCxnSpPr/>
      </xdr:nvCxnSpPr>
      <xdr:spPr>
        <a:xfrm>
          <a:off x="20434300" y="1005970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115605</xdr:rowOff>
    </xdr:from>
    <xdr:to>
      <xdr:col>29</xdr:col>
      <xdr:colOff>517525</xdr:colOff>
      <xdr:row>58</xdr:row>
      <xdr:rowOff>116703</xdr:rowOff>
    </xdr:to>
    <xdr:cxnSp macro="">
      <xdr:nvCxnSpPr>
        <xdr:cNvPr id="781" name="直線コネクタ 780"/>
        <xdr:cNvCxnSpPr/>
      </xdr:nvCxnSpPr>
      <xdr:spPr>
        <a:xfrm flipV="1">
          <a:off x="19545300" y="1005970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116703</xdr:rowOff>
    </xdr:from>
    <xdr:to>
      <xdr:col>28</xdr:col>
      <xdr:colOff>314325</xdr:colOff>
      <xdr:row>58</xdr:row>
      <xdr:rowOff>117480</xdr:rowOff>
    </xdr:to>
    <xdr:cxnSp macro="">
      <xdr:nvCxnSpPr>
        <xdr:cNvPr id="784" name="直線コネクタ 783"/>
        <xdr:cNvCxnSpPr/>
      </xdr:nvCxnSpPr>
      <xdr:spPr>
        <a:xfrm flipV="1">
          <a:off x="18656300" y="1006080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65811</xdr:rowOff>
    </xdr:from>
    <xdr:to>
      <xdr:col>32</xdr:col>
      <xdr:colOff>238125</xdr:colOff>
      <xdr:row>58</xdr:row>
      <xdr:rowOff>167411</xdr:rowOff>
    </xdr:to>
    <xdr:sp macro="" textlink="">
      <xdr:nvSpPr>
        <xdr:cNvPr id="794" name="円/楕円 793"/>
        <xdr:cNvSpPr/>
      </xdr:nvSpPr>
      <xdr:spPr>
        <a:xfrm>
          <a:off x="221107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152188</xdr:rowOff>
    </xdr:from>
    <xdr:ext cx="378565" cy="259045"/>
    <xdr:sp macro="" textlink="">
      <xdr:nvSpPr>
        <xdr:cNvPr id="795" name="貸付金該当値テキスト"/>
        <xdr:cNvSpPr txBox="1"/>
      </xdr:nvSpPr>
      <xdr:spPr>
        <a:xfrm>
          <a:off x="22212300" y="992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64851</xdr:rowOff>
    </xdr:from>
    <xdr:to>
      <xdr:col>31</xdr:col>
      <xdr:colOff>85725</xdr:colOff>
      <xdr:row>58</xdr:row>
      <xdr:rowOff>166451</xdr:rowOff>
    </xdr:to>
    <xdr:sp macro="" textlink="">
      <xdr:nvSpPr>
        <xdr:cNvPr id="796" name="円/楕円 795"/>
        <xdr:cNvSpPr/>
      </xdr:nvSpPr>
      <xdr:spPr>
        <a:xfrm>
          <a:off x="212725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157578</xdr:rowOff>
    </xdr:from>
    <xdr:ext cx="378565" cy="259045"/>
    <xdr:sp macro="" textlink="">
      <xdr:nvSpPr>
        <xdr:cNvPr id="797" name="テキスト ボックス 796"/>
        <xdr:cNvSpPr txBox="1"/>
      </xdr:nvSpPr>
      <xdr:spPr>
        <a:xfrm>
          <a:off x="21134017" y="1010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64805</xdr:rowOff>
    </xdr:from>
    <xdr:to>
      <xdr:col>29</xdr:col>
      <xdr:colOff>568325</xdr:colOff>
      <xdr:row>58</xdr:row>
      <xdr:rowOff>166405</xdr:rowOff>
    </xdr:to>
    <xdr:sp macro="" textlink="">
      <xdr:nvSpPr>
        <xdr:cNvPr id="798" name="円/楕円 797"/>
        <xdr:cNvSpPr/>
      </xdr:nvSpPr>
      <xdr:spPr>
        <a:xfrm>
          <a:off x="20383500" y="100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157532</xdr:rowOff>
    </xdr:from>
    <xdr:ext cx="378565" cy="259045"/>
    <xdr:sp macro="" textlink="">
      <xdr:nvSpPr>
        <xdr:cNvPr id="799" name="テキスト ボックス 798"/>
        <xdr:cNvSpPr txBox="1"/>
      </xdr:nvSpPr>
      <xdr:spPr>
        <a:xfrm>
          <a:off x="20245017" y="1010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65903</xdr:rowOff>
    </xdr:from>
    <xdr:to>
      <xdr:col>28</xdr:col>
      <xdr:colOff>365125</xdr:colOff>
      <xdr:row>58</xdr:row>
      <xdr:rowOff>167503</xdr:rowOff>
    </xdr:to>
    <xdr:sp macro="" textlink="">
      <xdr:nvSpPr>
        <xdr:cNvPr id="800" name="円/楕円 799"/>
        <xdr:cNvSpPr/>
      </xdr:nvSpPr>
      <xdr:spPr>
        <a:xfrm>
          <a:off x="19494500" y="10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158630</xdr:rowOff>
    </xdr:from>
    <xdr:ext cx="378565" cy="259045"/>
    <xdr:sp macro="" textlink="">
      <xdr:nvSpPr>
        <xdr:cNvPr id="801" name="テキスト ボックス 800"/>
        <xdr:cNvSpPr txBox="1"/>
      </xdr:nvSpPr>
      <xdr:spPr>
        <a:xfrm>
          <a:off x="19356017" y="1010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66680</xdr:rowOff>
    </xdr:from>
    <xdr:to>
      <xdr:col>27</xdr:col>
      <xdr:colOff>161925</xdr:colOff>
      <xdr:row>58</xdr:row>
      <xdr:rowOff>168280</xdr:rowOff>
    </xdr:to>
    <xdr:sp macro="" textlink="">
      <xdr:nvSpPr>
        <xdr:cNvPr id="802" name="円/楕円 801"/>
        <xdr:cNvSpPr/>
      </xdr:nvSpPr>
      <xdr:spPr>
        <a:xfrm>
          <a:off x="186055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159407</xdr:rowOff>
    </xdr:from>
    <xdr:ext cx="378565" cy="259045"/>
    <xdr:sp macro="" textlink="">
      <xdr:nvSpPr>
        <xdr:cNvPr id="803" name="テキスト ボックス 802"/>
        <xdr:cNvSpPr txBox="1"/>
      </xdr:nvSpPr>
      <xdr:spPr>
        <a:xfrm>
          <a:off x="18467017" y="1010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158217</xdr:rowOff>
    </xdr:from>
    <xdr:to>
      <xdr:col>32</xdr:col>
      <xdr:colOff>187325</xdr:colOff>
      <xdr:row>75</xdr:row>
      <xdr:rowOff>46706</xdr:rowOff>
    </xdr:to>
    <xdr:cxnSp macro="">
      <xdr:nvCxnSpPr>
        <xdr:cNvPr id="831" name="直線コネクタ 830"/>
        <xdr:cNvCxnSpPr/>
      </xdr:nvCxnSpPr>
      <xdr:spPr>
        <a:xfrm flipV="1">
          <a:off x="21323300" y="12845517"/>
          <a:ext cx="8382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168595</xdr:rowOff>
    </xdr:from>
    <xdr:to>
      <xdr:col>31</xdr:col>
      <xdr:colOff>34925</xdr:colOff>
      <xdr:row>75</xdr:row>
      <xdr:rowOff>46706</xdr:rowOff>
    </xdr:to>
    <xdr:cxnSp macro="">
      <xdr:nvCxnSpPr>
        <xdr:cNvPr id="834" name="直線コネクタ 833"/>
        <xdr:cNvCxnSpPr/>
      </xdr:nvCxnSpPr>
      <xdr:spPr>
        <a:xfrm>
          <a:off x="20434300" y="12855895"/>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168595</xdr:rowOff>
    </xdr:from>
    <xdr:to>
      <xdr:col>29</xdr:col>
      <xdr:colOff>517525</xdr:colOff>
      <xdr:row>75</xdr:row>
      <xdr:rowOff>151679</xdr:rowOff>
    </xdr:to>
    <xdr:cxnSp macro="">
      <xdr:nvCxnSpPr>
        <xdr:cNvPr id="837" name="直線コネクタ 836"/>
        <xdr:cNvCxnSpPr/>
      </xdr:nvCxnSpPr>
      <xdr:spPr>
        <a:xfrm flipV="1">
          <a:off x="19545300" y="12855895"/>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87442</xdr:rowOff>
    </xdr:from>
    <xdr:to>
      <xdr:col>28</xdr:col>
      <xdr:colOff>314325</xdr:colOff>
      <xdr:row>75</xdr:row>
      <xdr:rowOff>151679</xdr:rowOff>
    </xdr:to>
    <xdr:cxnSp macro="">
      <xdr:nvCxnSpPr>
        <xdr:cNvPr id="840" name="直線コネクタ 839"/>
        <xdr:cNvCxnSpPr/>
      </xdr:nvCxnSpPr>
      <xdr:spPr>
        <a:xfrm>
          <a:off x="18656300" y="12946192"/>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107417</xdr:rowOff>
    </xdr:from>
    <xdr:to>
      <xdr:col>32</xdr:col>
      <xdr:colOff>238125</xdr:colOff>
      <xdr:row>75</xdr:row>
      <xdr:rowOff>37567</xdr:rowOff>
    </xdr:to>
    <xdr:sp macro="" textlink="">
      <xdr:nvSpPr>
        <xdr:cNvPr id="850" name="円/楕円 849"/>
        <xdr:cNvSpPr/>
      </xdr:nvSpPr>
      <xdr:spPr>
        <a:xfrm>
          <a:off x="22110700" y="127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130294</xdr:rowOff>
    </xdr:from>
    <xdr:ext cx="534377" cy="259045"/>
    <xdr:sp macro="" textlink="">
      <xdr:nvSpPr>
        <xdr:cNvPr id="851" name="繰出金該当値テキスト"/>
        <xdr:cNvSpPr txBox="1"/>
      </xdr:nvSpPr>
      <xdr:spPr>
        <a:xfrm>
          <a:off x="22212300"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167356</xdr:rowOff>
    </xdr:from>
    <xdr:to>
      <xdr:col>31</xdr:col>
      <xdr:colOff>85725</xdr:colOff>
      <xdr:row>75</xdr:row>
      <xdr:rowOff>97506</xdr:rowOff>
    </xdr:to>
    <xdr:sp macro="" textlink="">
      <xdr:nvSpPr>
        <xdr:cNvPr id="852" name="円/楕円 851"/>
        <xdr:cNvSpPr/>
      </xdr:nvSpPr>
      <xdr:spPr>
        <a:xfrm>
          <a:off x="21272500" y="128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88633</xdr:rowOff>
    </xdr:from>
    <xdr:ext cx="534377" cy="259045"/>
    <xdr:sp macro="" textlink="">
      <xdr:nvSpPr>
        <xdr:cNvPr id="853" name="テキスト ボックス 852"/>
        <xdr:cNvSpPr txBox="1"/>
      </xdr:nvSpPr>
      <xdr:spPr>
        <a:xfrm>
          <a:off x="21056111" y="129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117795</xdr:rowOff>
    </xdr:from>
    <xdr:to>
      <xdr:col>29</xdr:col>
      <xdr:colOff>568325</xdr:colOff>
      <xdr:row>75</xdr:row>
      <xdr:rowOff>47945</xdr:rowOff>
    </xdr:to>
    <xdr:sp macro="" textlink="">
      <xdr:nvSpPr>
        <xdr:cNvPr id="854" name="円/楕円 853"/>
        <xdr:cNvSpPr/>
      </xdr:nvSpPr>
      <xdr:spPr>
        <a:xfrm>
          <a:off x="20383500" y="128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39072</xdr:rowOff>
    </xdr:from>
    <xdr:ext cx="534377" cy="259045"/>
    <xdr:sp macro="" textlink="">
      <xdr:nvSpPr>
        <xdr:cNvPr id="855" name="テキスト ボックス 854"/>
        <xdr:cNvSpPr txBox="1"/>
      </xdr:nvSpPr>
      <xdr:spPr>
        <a:xfrm>
          <a:off x="20167111" y="128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100878</xdr:rowOff>
    </xdr:from>
    <xdr:to>
      <xdr:col>28</xdr:col>
      <xdr:colOff>365125</xdr:colOff>
      <xdr:row>76</xdr:row>
      <xdr:rowOff>31028</xdr:rowOff>
    </xdr:to>
    <xdr:sp macro="" textlink="">
      <xdr:nvSpPr>
        <xdr:cNvPr id="856" name="円/楕円 855"/>
        <xdr:cNvSpPr/>
      </xdr:nvSpPr>
      <xdr:spPr>
        <a:xfrm>
          <a:off x="19494500" y="129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22156</xdr:rowOff>
    </xdr:from>
    <xdr:ext cx="534377" cy="259045"/>
    <xdr:sp macro="" textlink="">
      <xdr:nvSpPr>
        <xdr:cNvPr id="857" name="テキスト ボックス 856"/>
        <xdr:cNvSpPr txBox="1"/>
      </xdr:nvSpPr>
      <xdr:spPr>
        <a:xfrm>
          <a:off x="19278111" y="130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36642</xdr:rowOff>
    </xdr:from>
    <xdr:to>
      <xdr:col>27</xdr:col>
      <xdr:colOff>161925</xdr:colOff>
      <xdr:row>75</xdr:row>
      <xdr:rowOff>138242</xdr:rowOff>
    </xdr:to>
    <xdr:sp macro="" textlink="">
      <xdr:nvSpPr>
        <xdr:cNvPr id="858" name="円/楕円 857"/>
        <xdr:cNvSpPr/>
      </xdr:nvSpPr>
      <xdr:spPr>
        <a:xfrm>
          <a:off x="18605500" y="128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129370</xdr:rowOff>
    </xdr:from>
    <xdr:ext cx="534377" cy="259045"/>
    <xdr:sp macro="" textlink="">
      <xdr:nvSpPr>
        <xdr:cNvPr id="859" name="テキスト ボックス 858"/>
        <xdr:cNvSpPr txBox="1"/>
      </xdr:nvSpPr>
      <xdr:spPr>
        <a:xfrm>
          <a:off x="18389111" y="129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　性質別の歳出としては、特に人件費について、経常収支比率が全国平均を大きく下回っていることが顕著である。この要因としては、本市の職員数が他の自治体と比較して少ないことによる影響が大きく、産業構造や人口規模が近似する類似団体内において、人口当たりの職員数が最も少ないことにも表れている。また、正規職員数の不足については、臨時・非常勤職員で補っており、臨時・非常勤職員数は増加傾向にあるが、非正規の職員の賃金を含む物件費についても、経常収支比率は全国平均を下回っており、正規・非正規を問わず、本市で雇用する職員に対する歳出は他の自治体より少なくなっている。</a:t>
          </a:r>
          <a:endParaRPr lang="ja-JP"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164,767
161,934
22.78
52,909,383
50,760,704
1,571,170
28,791,653
47,632,431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26489</xdr:rowOff>
    </xdr:from>
    <xdr:to>
      <xdr:col>6</xdr:col>
      <xdr:colOff>511175</xdr:colOff>
      <xdr:row>36</xdr:row>
      <xdr:rowOff>154940</xdr:rowOff>
    </xdr:to>
    <xdr:cxnSp macro="">
      <xdr:nvCxnSpPr>
        <xdr:cNvPr id="63" name="直線コネクタ 62"/>
        <xdr:cNvCxnSpPr/>
      </xdr:nvCxnSpPr>
      <xdr:spPr>
        <a:xfrm>
          <a:off x="3797300" y="6198689"/>
          <a:ext cx="8382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26489</xdr:rowOff>
    </xdr:from>
    <xdr:to>
      <xdr:col>5</xdr:col>
      <xdr:colOff>358775</xdr:colOff>
      <xdr:row>36</xdr:row>
      <xdr:rowOff>50437</xdr:rowOff>
    </xdr:to>
    <xdr:cxnSp macro="">
      <xdr:nvCxnSpPr>
        <xdr:cNvPr id="66" name="直線コネクタ 65"/>
        <xdr:cNvCxnSpPr/>
      </xdr:nvCxnSpPr>
      <xdr:spPr>
        <a:xfrm flipV="1">
          <a:off x="2908300" y="6198689"/>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38843</xdr:rowOff>
    </xdr:from>
    <xdr:ext cx="469744" cy="259045"/>
    <xdr:sp macro="" textlink="">
      <xdr:nvSpPr>
        <xdr:cNvPr id="68" name="テキスト ボックス 67"/>
        <xdr:cNvSpPr txBox="1"/>
      </xdr:nvSpPr>
      <xdr:spPr>
        <a:xfrm>
          <a:off x="3562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50437</xdr:rowOff>
    </xdr:from>
    <xdr:to>
      <xdr:col>4</xdr:col>
      <xdr:colOff>155575</xdr:colOff>
      <xdr:row>36</xdr:row>
      <xdr:rowOff>87449</xdr:rowOff>
    </xdr:to>
    <xdr:cxnSp macro="">
      <xdr:nvCxnSpPr>
        <xdr:cNvPr id="69" name="直線コネクタ 68"/>
        <xdr:cNvCxnSpPr/>
      </xdr:nvCxnSpPr>
      <xdr:spPr>
        <a:xfrm flipV="1">
          <a:off x="2019300" y="6222637"/>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66766</xdr:rowOff>
    </xdr:from>
    <xdr:to>
      <xdr:col>2</xdr:col>
      <xdr:colOff>638175</xdr:colOff>
      <xdr:row>36</xdr:row>
      <xdr:rowOff>87449</xdr:rowOff>
    </xdr:to>
    <xdr:cxnSp macro="">
      <xdr:nvCxnSpPr>
        <xdr:cNvPr id="72" name="直線コネクタ 71"/>
        <xdr:cNvCxnSpPr/>
      </xdr:nvCxnSpPr>
      <xdr:spPr>
        <a:xfrm>
          <a:off x="1130300" y="62389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104140</xdr:rowOff>
    </xdr:from>
    <xdr:to>
      <xdr:col>6</xdr:col>
      <xdr:colOff>561975</xdr:colOff>
      <xdr:row>37</xdr:row>
      <xdr:rowOff>34290</xdr:rowOff>
    </xdr:to>
    <xdr:sp macro="" textlink="">
      <xdr:nvSpPr>
        <xdr:cNvPr id="82" name="円/楕円 81"/>
        <xdr:cNvSpPr/>
      </xdr:nvSpPr>
      <xdr:spPr>
        <a:xfrm>
          <a:off x="45847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82567</xdr:rowOff>
    </xdr:from>
    <xdr:ext cx="469744" cy="259045"/>
    <xdr:sp macro="" textlink="">
      <xdr:nvSpPr>
        <xdr:cNvPr id="83" name="議会費該当値テキスト"/>
        <xdr:cNvSpPr txBox="1"/>
      </xdr:nvSpPr>
      <xdr:spPr>
        <a:xfrm>
          <a:off x="46863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147139</xdr:rowOff>
    </xdr:from>
    <xdr:to>
      <xdr:col>5</xdr:col>
      <xdr:colOff>409575</xdr:colOff>
      <xdr:row>36</xdr:row>
      <xdr:rowOff>77289</xdr:rowOff>
    </xdr:to>
    <xdr:sp macro="" textlink="">
      <xdr:nvSpPr>
        <xdr:cNvPr id="84" name="円/楕円 83"/>
        <xdr:cNvSpPr/>
      </xdr:nvSpPr>
      <xdr:spPr>
        <a:xfrm>
          <a:off x="37465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68416</xdr:rowOff>
    </xdr:from>
    <xdr:ext cx="469744" cy="259045"/>
    <xdr:sp macro="" textlink="">
      <xdr:nvSpPr>
        <xdr:cNvPr id="85" name="テキスト ボックス 84"/>
        <xdr:cNvSpPr txBox="1"/>
      </xdr:nvSpPr>
      <xdr:spPr>
        <a:xfrm>
          <a:off x="3562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171087</xdr:rowOff>
    </xdr:from>
    <xdr:to>
      <xdr:col>4</xdr:col>
      <xdr:colOff>206375</xdr:colOff>
      <xdr:row>36</xdr:row>
      <xdr:rowOff>101237</xdr:rowOff>
    </xdr:to>
    <xdr:sp macro="" textlink="">
      <xdr:nvSpPr>
        <xdr:cNvPr id="86" name="円/楕円 85"/>
        <xdr:cNvSpPr/>
      </xdr:nvSpPr>
      <xdr:spPr>
        <a:xfrm>
          <a:off x="2857500" y="61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92364</xdr:rowOff>
    </xdr:from>
    <xdr:ext cx="469744" cy="259045"/>
    <xdr:sp macro="" textlink="">
      <xdr:nvSpPr>
        <xdr:cNvPr id="87" name="テキスト ボックス 86"/>
        <xdr:cNvSpPr txBox="1"/>
      </xdr:nvSpPr>
      <xdr:spPr>
        <a:xfrm>
          <a:off x="2673427" y="62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36649</xdr:rowOff>
    </xdr:from>
    <xdr:to>
      <xdr:col>3</xdr:col>
      <xdr:colOff>3175</xdr:colOff>
      <xdr:row>36</xdr:row>
      <xdr:rowOff>138249</xdr:rowOff>
    </xdr:to>
    <xdr:sp macro="" textlink="">
      <xdr:nvSpPr>
        <xdr:cNvPr id="88" name="円/楕円 87"/>
        <xdr:cNvSpPr/>
      </xdr:nvSpPr>
      <xdr:spPr>
        <a:xfrm>
          <a:off x="1968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129376</xdr:rowOff>
    </xdr:from>
    <xdr:ext cx="469744" cy="259045"/>
    <xdr:sp macro="" textlink="">
      <xdr:nvSpPr>
        <xdr:cNvPr id="89" name="テキスト ボックス 88"/>
        <xdr:cNvSpPr txBox="1"/>
      </xdr:nvSpPr>
      <xdr:spPr>
        <a:xfrm>
          <a:off x="1784427"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15966</xdr:rowOff>
    </xdr:from>
    <xdr:to>
      <xdr:col>1</xdr:col>
      <xdr:colOff>485775</xdr:colOff>
      <xdr:row>36</xdr:row>
      <xdr:rowOff>117566</xdr:rowOff>
    </xdr:to>
    <xdr:sp macro="" textlink="">
      <xdr:nvSpPr>
        <xdr:cNvPr id="90" name="円/楕円 89"/>
        <xdr:cNvSpPr/>
      </xdr:nvSpPr>
      <xdr:spPr>
        <a:xfrm>
          <a:off x="1079500" y="61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108693</xdr:rowOff>
    </xdr:from>
    <xdr:ext cx="469744" cy="259045"/>
    <xdr:sp macro="" textlink="">
      <xdr:nvSpPr>
        <xdr:cNvPr id="91" name="テキスト ボックス 90"/>
        <xdr:cNvSpPr txBox="1"/>
      </xdr:nvSpPr>
      <xdr:spPr>
        <a:xfrm>
          <a:off x="895427"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8522</xdr:rowOff>
    </xdr:from>
    <xdr:to>
      <xdr:col>6</xdr:col>
      <xdr:colOff>511175</xdr:colOff>
      <xdr:row>56</xdr:row>
      <xdr:rowOff>152959</xdr:rowOff>
    </xdr:to>
    <xdr:cxnSp macro="">
      <xdr:nvCxnSpPr>
        <xdr:cNvPr id="121" name="直線コネクタ 120"/>
        <xdr:cNvCxnSpPr/>
      </xdr:nvCxnSpPr>
      <xdr:spPr>
        <a:xfrm flipV="1">
          <a:off x="3797300" y="9609722"/>
          <a:ext cx="838200" cy="1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19247</xdr:rowOff>
    </xdr:from>
    <xdr:to>
      <xdr:col>5</xdr:col>
      <xdr:colOff>358775</xdr:colOff>
      <xdr:row>56</xdr:row>
      <xdr:rowOff>152959</xdr:rowOff>
    </xdr:to>
    <xdr:cxnSp macro="">
      <xdr:nvCxnSpPr>
        <xdr:cNvPr id="124" name="直線コネクタ 123"/>
        <xdr:cNvCxnSpPr/>
      </xdr:nvCxnSpPr>
      <xdr:spPr>
        <a:xfrm>
          <a:off x="2908300" y="9620447"/>
          <a:ext cx="889000" cy="1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78759</xdr:rowOff>
    </xdr:from>
    <xdr:to>
      <xdr:col>4</xdr:col>
      <xdr:colOff>155575</xdr:colOff>
      <xdr:row>56</xdr:row>
      <xdr:rowOff>19247</xdr:rowOff>
    </xdr:to>
    <xdr:cxnSp macro="">
      <xdr:nvCxnSpPr>
        <xdr:cNvPr id="127" name="直線コネクタ 126"/>
        <xdr:cNvCxnSpPr/>
      </xdr:nvCxnSpPr>
      <xdr:spPr>
        <a:xfrm>
          <a:off x="2019300" y="9508509"/>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78759</xdr:rowOff>
    </xdr:from>
    <xdr:to>
      <xdr:col>2</xdr:col>
      <xdr:colOff>638175</xdr:colOff>
      <xdr:row>56</xdr:row>
      <xdr:rowOff>5359</xdr:rowOff>
    </xdr:to>
    <xdr:cxnSp macro="">
      <xdr:nvCxnSpPr>
        <xdr:cNvPr id="130" name="直線コネクタ 129"/>
        <xdr:cNvCxnSpPr/>
      </xdr:nvCxnSpPr>
      <xdr:spPr>
        <a:xfrm flipV="1">
          <a:off x="1130300" y="9508509"/>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129172</xdr:rowOff>
    </xdr:from>
    <xdr:to>
      <xdr:col>6</xdr:col>
      <xdr:colOff>561975</xdr:colOff>
      <xdr:row>56</xdr:row>
      <xdr:rowOff>59322</xdr:rowOff>
    </xdr:to>
    <xdr:sp macro="" textlink="">
      <xdr:nvSpPr>
        <xdr:cNvPr id="140" name="円/楕円 139"/>
        <xdr:cNvSpPr/>
      </xdr:nvSpPr>
      <xdr:spPr>
        <a:xfrm>
          <a:off x="4584700" y="95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152049</xdr:rowOff>
    </xdr:from>
    <xdr:ext cx="534377" cy="259045"/>
    <xdr:sp macro="" textlink="">
      <xdr:nvSpPr>
        <xdr:cNvPr id="141" name="総務費該当値テキスト"/>
        <xdr:cNvSpPr txBox="1"/>
      </xdr:nvSpPr>
      <xdr:spPr>
        <a:xfrm>
          <a:off x="4686300" y="94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102159</xdr:rowOff>
    </xdr:from>
    <xdr:to>
      <xdr:col>5</xdr:col>
      <xdr:colOff>409575</xdr:colOff>
      <xdr:row>57</xdr:row>
      <xdr:rowOff>32309</xdr:rowOff>
    </xdr:to>
    <xdr:sp macro="" textlink="">
      <xdr:nvSpPr>
        <xdr:cNvPr id="142" name="円/楕円 141"/>
        <xdr:cNvSpPr/>
      </xdr:nvSpPr>
      <xdr:spPr>
        <a:xfrm>
          <a:off x="3746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48836</xdr:rowOff>
    </xdr:from>
    <xdr:ext cx="534377" cy="259045"/>
    <xdr:sp macro="" textlink="">
      <xdr:nvSpPr>
        <xdr:cNvPr id="143" name="テキスト ボックス 142"/>
        <xdr:cNvSpPr txBox="1"/>
      </xdr:nvSpPr>
      <xdr:spPr>
        <a:xfrm>
          <a:off x="3530111" y="9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139897</xdr:rowOff>
    </xdr:from>
    <xdr:to>
      <xdr:col>4</xdr:col>
      <xdr:colOff>206375</xdr:colOff>
      <xdr:row>56</xdr:row>
      <xdr:rowOff>70047</xdr:rowOff>
    </xdr:to>
    <xdr:sp macro="" textlink="">
      <xdr:nvSpPr>
        <xdr:cNvPr id="144" name="円/楕円 143"/>
        <xdr:cNvSpPr/>
      </xdr:nvSpPr>
      <xdr:spPr>
        <a:xfrm>
          <a:off x="2857500" y="95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86574</xdr:rowOff>
    </xdr:from>
    <xdr:ext cx="534377" cy="259045"/>
    <xdr:sp macro="" textlink="">
      <xdr:nvSpPr>
        <xdr:cNvPr id="145" name="テキスト ボックス 144"/>
        <xdr:cNvSpPr txBox="1"/>
      </xdr:nvSpPr>
      <xdr:spPr>
        <a:xfrm>
          <a:off x="2641111" y="93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27959</xdr:rowOff>
    </xdr:from>
    <xdr:to>
      <xdr:col>3</xdr:col>
      <xdr:colOff>3175</xdr:colOff>
      <xdr:row>55</xdr:row>
      <xdr:rowOff>129559</xdr:rowOff>
    </xdr:to>
    <xdr:sp macro="" textlink="">
      <xdr:nvSpPr>
        <xdr:cNvPr id="146" name="円/楕円 145"/>
        <xdr:cNvSpPr/>
      </xdr:nvSpPr>
      <xdr:spPr>
        <a:xfrm>
          <a:off x="1968500" y="94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146086</xdr:rowOff>
    </xdr:from>
    <xdr:ext cx="534377" cy="259045"/>
    <xdr:sp macro="" textlink="">
      <xdr:nvSpPr>
        <xdr:cNvPr id="147" name="テキスト ボックス 146"/>
        <xdr:cNvSpPr txBox="1"/>
      </xdr:nvSpPr>
      <xdr:spPr>
        <a:xfrm>
          <a:off x="1752111" y="92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126009</xdr:rowOff>
    </xdr:from>
    <xdr:to>
      <xdr:col>1</xdr:col>
      <xdr:colOff>485775</xdr:colOff>
      <xdr:row>56</xdr:row>
      <xdr:rowOff>56159</xdr:rowOff>
    </xdr:to>
    <xdr:sp macro="" textlink="">
      <xdr:nvSpPr>
        <xdr:cNvPr id="148" name="円/楕円 147"/>
        <xdr:cNvSpPr/>
      </xdr:nvSpPr>
      <xdr:spPr>
        <a:xfrm>
          <a:off x="1079500" y="95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47286</xdr:rowOff>
    </xdr:from>
    <xdr:ext cx="534377" cy="259045"/>
    <xdr:sp macro="" textlink="">
      <xdr:nvSpPr>
        <xdr:cNvPr id="149" name="テキスト ボックス 148"/>
        <xdr:cNvSpPr txBox="1"/>
      </xdr:nvSpPr>
      <xdr:spPr>
        <a:xfrm>
          <a:off x="863111" y="96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82975</xdr:rowOff>
    </xdr:from>
    <xdr:to>
      <xdr:col>6</xdr:col>
      <xdr:colOff>511175</xdr:colOff>
      <xdr:row>77</xdr:row>
      <xdr:rowOff>112368</xdr:rowOff>
    </xdr:to>
    <xdr:cxnSp macro="">
      <xdr:nvCxnSpPr>
        <xdr:cNvPr id="177" name="直線コネクタ 176"/>
        <xdr:cNvCxnSpPr/>
      </xdr:nvCxnSpPr>
      <xdr:spPr>
        <a:xfrm flipV="1">
          <a:off x="3797300" y="13284625"/>
          <a:ext cx="8382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82801</xdr:rowOff>
    </xdr:from>
    <xdr:to>
      <xdr:col>5</xdr:col>
      <xdr:colOff>358775</xdr:colOff>
      <xdr:row>77</xdr:row>
      <xdr:rowOff>112368</xdr:rowOff>
    </xdr:to>
    <xdr:cxnSp macro="">
      <xdr:nvCxnSpPr>
        <xdr:cNvPr id="180" name="直線コネクタ 179"/>
        <xdr:cNvCxnSpPr/>
      </xdr:nvCxnSpPr>
      <xdr:spPr>
        <a:xfrm>
          <a:off x="2908300" y="13284451"/>
          <a:ext cx="889000" cy="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82801</xdr:rowOff>
    </xdr:from>
    <xdr:to>
      <xdr:col>4</xdr:col>
      <xdr:colOff>155575</xdr:colOff>
      <xdr:row>77</xdr:row>
      <xdr:rowOff>154691</xdr:rowOff>
    </xdr:to>
    <xdr:cxnSp macro="">
      <xdr:nvCxnSpPr>
        <xdr:cNvPr id="183" name="直線コネクタ 182"/>
        <xdr:cNvCxnSpPr/>
      </xdr:nvCxnSpPr>
      <xdr:spPr>
        <a:xfrm flipV="1">
          <a:off x="2019300" y="13284451"/>
          <a:ext cx="889000" cy="7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154691</xdr:rowOff>
    </xdr:from>
    <xdr:to>
      <xdr:col>2</xdr:col>
      <xdr:colOff>638175</xdr:colOff>
      <xdr:row>78</xdr:row>
      <xdr:rowOff>6485</xdr:rowOff>
    </xdr:to>
    <xdr:cxnSp macro="">
      <xdr:nvCxnSpPr>
        <xdr:cNvPr id="186" name="直線コネクタ 185"/>
        <xdr:cNvCxnSpPr/>
      </xdr:nvCxnSpPr>
      <xdr:spPr>
        <a:xfrm flipV="1">
          <a:off x="1130300" y="13356341"/>
          <a:ext cx="8890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32175</xdr:rowOff>
    </xdr:from>
    <xdr:to>
      <xdr:col>6</xdr:col>
      <xdr:colOff>561975</xdr:colOff>
      <xdr:row>77</xdr:row>
      <xdr:rowOff>133775</xdr:rowOff>
    </xdr:to>
    <xdr:sp macro="" textlink="">
      <xdr:nvSpPr>
        <xdr:cNvPr id="196" name="円/楕円 195"/>
        <xdr:cNvSpPr/>
      </xdr:nvSpPr>
      <xdr:spPr>
        <a:xfrm>
          <a:off x="4584700" y="132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10602</xdr:rowOff>
    </xdr:from>
    <xdr:ext cx="599010" cy="259045"/>
    <xdr:sp macro="" textlink="">
      <xdr:nvSpPr>
        <xdr:cNvPr id="197" name="民生費該当値テキスト"/>
        <xdr:cNvSpPr txBox="1"/>
      </xdr:nvSpPr>
      <xdr:spPr>
        <a:xfrm>
          <a:off x="4686300" y="132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61568</xdr:rowOff>
    </xdr:from>
    <xdr:to>
      <xdr:col>5</xdr:col>
      <xdr:colOff>409575</xdr:colOff>
      <xdr:row>77</xdr:row>
      <xdr:rowOff>163168</xdr:rowOff>
    </xdr:to>
    <xdr:sp macro="" textlink="">
      <xdr:nvSpPr>
        <xdr:cNvPr id="198" name="円/楕円 197"/>
        <xdr:cNvSpPr/>
      </xdr:nvSpPr>
      <xdr:spPr>
        <a:xfrm>
          <a:off x="3746500" y="132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154295</xdr:rowOff>
    </xdr:from>
    <xdr:ext cx="599010" cy="259045"/>
    <xdr:sp macro="" textlink="">
      <xdr:nvSpPr>
        <xdr:cNvPr id="199" name="テキスト ボックス 198"/>
        <xdr:cNvSpPr txBox="1"/>
      </xdr:nvSpPr>
      <xdr:spPr>
        <a:xfrm>
          <a:off x="3497794" y="133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32001</xdr:rowOff>
    </xdr:from>
    <xdr:to>
      <xdr:col>4</xdr:col>
      <xdr:colOff>206375</xdr:colOff>
      <xdr:row>77</xdr:row>
      <xdr:rowOff>133601</xdr:rowOff>
    </xdr:to>
    <xdr:sp macro="" textlink="">
      <xdr:nvSpPr>
        <xdr:cNvPr id="200" name="円/楕円 199"/>
        <xdr:cNvSpPr/>
      </xdr:nvSpPr>
      <xdr:spPr>
        <a:xfrm>
          <a:off x="2857500" y="132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150128</xdr:rowOff>
    </xdr:from>
    <xdr:ext cx="599010" cy="259045"/>
    <xdr:sp macro="" textlink="">
      <xdr:nvSpPr>
        <xdr:cNvPr id="201" name="テキスト ボックス 200"/>
        <xdr:cNvSpPr txBox="1"/>
      </xdr:nvSpPr>
      <xdr:spPr>
        <a:xfrm>
          <a:off x="2608794" y="1300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103891</xdr:rowOff>
    </xdr:from>
    <xdr:to>
      <xdr:col>3</xdr:col>
      <xdr:colOff>3175</xdr:colOff>
      <xdr:row>78</xdr:row>
      <xdr:rowOff>34041</xdr:rowOff>
    </xdr:to>
    <xdr:sp macro="" textlink="">
      <xdr:nvSpPr>
        <xdr:cNvPr id="202" name="円/楕円 201"/>
        <xdr:cNvSpPr/>
      </xdr:nvSpPr>
      <xdr:spPr>
        <a:xfrm>
          <a:off x="1968500" y="133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25168</xdr:rowOff>
    </xdr:from>
    <xdr:ext cx="599010" cy="259045"/>
    <xdr:sp macro="" textlink="">
      <xdr:nvSpPr>
        <xdr:cNvPr id="203" name="テキスト ボックス 202"/>
        <xdr:cNvSpPr txBox="1"/>
      </xdr:nvSpPr>
      <xdr:spPr>
        <a:xfrm>
          <a:off x="1719794" y="1339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127135</xdr:rowOff>
    </xdr:from>
    <xdr:to>
      <xdr:col>1</xdr:col>
      <xdr:colOff>485775</xdr:colOff>
      <xdr:row>78</xdr:row>
      <xdr:rowOff>57285</xdr:rowOff>
    </xdr:to>
    <xdr:sp macro="" textlink="">
      <xdr:nvSpPr>
        <xdr:cNvPr id="204" name="円/楕円 203"/>
        <xdr:cNvSpPr/>
      </xdr:nvSpPr>
      <xdr:spPr>
        <a:xfrm>
          <a:off x="1079500" y="13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48412</xdr:rowOff>
    </xdr:from>
    <xdr:ext cx="599010" cy="259045"/>
    <xdr:sp macro="" textlink="">
      <xdr:nvSpPr>
        <xdr:cNvPr id="205" name="テキスト ボックス 204"/>
        <xdr:cNvSpPr txBox="1"/>
      </xdr:nvSpPr>
      <xdr:spPr>
        <a:xfrm>
          <a:off x="830794" y="134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132499</xdr:rowOff>
    </xdr:from>
    <xdr:to>
      <xdr:col>6</xdr:col>
      <xdr:colOff>511175</xdr:colOff>
      <xdr:row>97</xdr:row>
      <xdr:rowOff>142291</xdr:rowOff>
    </xdr:to>
    <xdr:cxnSp macro="">
      <xdr:nvCxnSpPr>
        <xdr:cNvPr id="235" name="直線コネクタ 234"/>
        <xdr:cNvCxnSpPr/>
      </xdr:nvCxnSpPr>
      <xdr:spPr>
        <a:xfrm>
          <a:off x="3797300" y="16763149"/>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103733</xdr:rowOff>
    </xdr:from>
    <xdr:to>
      <xdr:col>5</xdr:col>
      <xdr:colOff>358775</xdr:colOff>
      <xdr:row>97</xdr:row>
      <xdr:rowOff>132499</xdr:rowOff>
    </xdr:to>
    <xdr:cxnSp macro="">
      <xdr:nvCxnSpPr>
        <xdr:cNvPr id="238" name="直線コネクタ 237"/>
        <xdr:cNvCxnSpPr/>
      </xdr:nvCxnSpPr>
      <xdr:spPr>
        <a:xfrm>
          <a:off x="2908300" y="16734383"/>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103733</xdr:rowOff>
    </xdr:from>
    <xdr:to>
      <xdr:col>4</xdr:col>
      <xdr:colOff>155575</xdr:colOff>
      <xdr:row>97</xdr:row>
      <xdr:rowOff>111010</xdr:rowOff>
    </xdr:to>
    <xdr:cxnSp macro="">
      <xdr:nvCxnSpPr>
        <xdr:cNvPr id="241" name="直線コネクタ 240"/>
        <xdr:cNvCxnSpPr/>
      </xdr:nvCxnSpPr>
      <xdr:spPr>
        <a:xfrm flipV="1">
          <a:off x="2019300" y="1673438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111010</xdr:rowOff>
    </xdr:from>
    <xdr:to>
      <xdr:col>2</xdr:col>
      <xdr:colOff>638175</xdr:colOff>
      <xdr:row>97</xdr:row>
      <xdr:rowOff>124994</xdr:rowOff>
    </xdr:to>
    <xdr:cxnSp macro="">
      <xdr:nvCxnSpPr>
        <xdr:cNvPr id="244" name="直線コネクタ 243"/>
        <xdr:cNvCxnSpPr/>
      </xdr:nvCxnSpPr>
      <xdr:spPr>
        <a:xfrm flipV="1">
          <a:off x="1130300" y="16741660"/>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91491</xdr:rowOff>
    </xdr:from>
    <xdr:to>
      <xdr:col>6</xdr:col>
      <xdr:colOff>561975</xdr:colOff>
      <xdr:row>98</xdr:row>
      <xdr:rowOff>21641</xdr:rowOff>
    </xdr:to>
    <xdr:sp macro="" textlink="">
      <xdr:nvSpPr>
        <xdr:cNvPr id="254" name="円/楕円 253"/>
        <xdr:cNvSpPr/>
      </xdr:nvSpPr>
      <xdr:spPr>
        <a:xfrm>
          <a:off x="4584700" y="167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6418</xdr:rowOff>
    </xdr:from>
    <xdr:ext cx="534377" cy="259045"/>
    <xdr:sp macro="" textlink="">
      <xdr:nvSpPr>
        <xdr:cNvPr id="255" name="衛生費該当値テキスト"/>
        <xdr:cNvSpPr txBox="1"/>
      </xdr:nvSpPr>
      <xdr:spPr>
        <a:xfrm>
          <a:off x="4686300" y="166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81699</xdr:rowOff>
    </xdr:from>
    <xdr:to>
      <xdr:col>5</xdr:col>
      <xdr:colOff>409575</xdr:colOff>
      <xdr:row>98</xdr:row>
      <xdr:rowOff>11849</xdr:rowOff>
    </xdr:to>
    <xdr:sp macro="" textlink="">
      <xdr:nvSpPr>
        <xdr:cNvPr id="256" name="円/楕円 255"/>
        <xdr:cNvSpPr/>
      </xdr:nvSpPr>
      <xdr:spPr>
        <a:xfrm>
          <a:off x="3746500" y="167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2976</xdr:rowOff>
    </xdr:from>
    <xdr:ext cx="534377" cy="259045"/>
    <xdr:sp macro="" textlink="">
      <xdr:nvSpPr>
        <xdr:cNvPr id="257" name="テキスト ボックス 256"/>
        <xdr:cNvSpPr txBox="1"/>
      </xdr:nvSpPr>
      <xdr:spPr>
        <a:xfrm>
          <a:off x="3530111" y="168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52933</xdr:rowOff>
    </xdr:from>
    <xdr:to>
      <xdr:col>4</xdr:col>
      <xdr:colOff>206375</xdr:colOff>
      <xdr:row>97</xdr:row>
      <xdr:rowOff>154533</xdr:rowOff>
    </xdr:to>
    <xdr:sp macro="" textlink="">
      <xdr:nvSpPr>
        <xdr:cNvPr id="258" name="円/楕円 257"/>
        <xdr:cNvSpPr/>
      </xdr:nvSpPr>
      <xdr:spPr>
        <a:xfrm>
          <a:off x="2857500" y="16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145660</xdr:rowOff>
    </xdr:from>
    <xdr:ext cx="534377" cy="259045"/>
    <xdr:sp macro="" textlink="">
      <xdr:nvSpPr>
        <xdr:cNvPr id="259" name="テキスト ボックス 258"/>
        <xdr:cNvSpPr txBox="1"/>
      </xdr:nvSpPr>
      <xdr:spPr>
        <a:xfrm>
          <a:off x="2641111" y="167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60210</xdr:rowOff>
    </xdr:from>
    <xdr:to>
      <xdr:col>3</xdr:col>
      <xdr:colOff>3175</xdr:colOff>
      <xdr:row>97</xdr:row>
      <xdr:rowOff>161810</xdr:rowOff>
    </xdr:to>
    <xdr:sp macro="" textlink="">
      <xdr:nvSpPr>
        <xdr:cNvPr id="260" name="円/楕円 259"/>
        <xdr:cNvSpPr/>
      </xdr:nvSpPr>
      <xdr:spPr>
        <a:xfrm>
          <a:off x="1968500" y="16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152937</xdr:rowOff>
    </xdr:from>
    <xdr:ext cx="534377" cy="259045"/>
    <xdr:sp macro="" textlink="">
      <xdr:nvSpPr>
        <xdr:cNvPr id="261" name="テキスト ボックス 260"/>
        <xdr:cNvSpPr txBox="1"/>
      </xdr:nvSpPr>
      <xdr:spPr>
        <a:xfrm>
          <a:off x="1752111" y="16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74194</xdr:rowOff>
    </xdr:from>
    <xdr:to>
      <xdr:col>1</xdr:col>
      <xdr:colOff>485775</xdr:colOff>
      <xdr:row>98</xdr:row>
      <xdr:rowOff>4344</xdr:rowOff>
    </xdr:to>
    <xdr:sp macro="" textlink="">
      <xdr:nvSpPr>
        <xdr:cNvPr id="262" name="円/楕円 261"/>
        <xdr:cNvSpPr/>
      </xdr:nvSpPr>
      <xdr:spPr>
        <a:xfrm>
          <a:off x="1079500" y="167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166921</xdr:rowOff>
    </xdr:from>
    <xdr:ext cx="534377" cy="259045"/>
    <xdr:sp macro="" textlink="">
      <xdr:nvSpPr>
        <xdr:cNvPr id="263" name="テキスト ボックス 262"/>
        <xdr:cNvSpPr txBox="1"/>
      </xdr:nvSpPr>
      <xdr:spPr>
        <a:xfrm>
          <a:off x="863111" y="167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127356</xdr:rowOff>
    </xdr:from>
    <xdr:to>
      <xdr:col>15</xdr:col>
      <xdr:colOff>180975</xdr:colOff>
      <xdr:row>38</xdr:row>
      <xdr:rowOff>138329</xdr:rowOff>
    </xdr:to>
    <xdr:cxnSp macro="">
      <xdr:nvCxnSpPr>
        <xdr:cNvPr id="290" name="直線コネクタ 289"/>
        <xdr:cNvCxnSpPr/>
      </xdr:nvCxnSpPr>
      <xdr:spPr>
        <a:xfrm>
          <a:off x="9639300" y="664245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127356</xdr:rowOff>
    </xdr:from>
    <xdr:to>
      <xdr:col>14</xdr:col>
      <xdr:colOff>28575</xdr:colOff>
      <xdr:row>38</xdr:row>
      <xdr:rowOff>130099</xdr:rowOff>
    </xdr:to>
    <xdr:cxnSp macro="">
      <xdr:nvCxnSpPr>
        <xdr:cNvPr id="293" name="直線コネクタ 292"/>
        <xdr:cNvCxnSpPr/>
      </xdr:nvCxnSpPr>
      <xdr:spPr>
        <a:xfrm flipV="1">
          <a:off x="8750300" y="66424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80264</xdr:rowOff>
    </xdr:from>
    <xdr:to>
      <xdr:col>12</xdr:col>
      <xdr:colOff>511175</xdr:colOff>
      <xdr:row>38</xdr:row>
      <xdr:rowOff>130099</xdr:rowOff>
    </xdr:to>
    <xdr:cxnSp macro="">
      <xdr:nvCxnSpPr>
        <xdr:cNvPr id="296" name="直線コネクタ 295"/>
        <xdr:cNvCxnSpPr/>
      </xdr:nvCxnSpPr>
      <xdr:spPr>
        <a:xfrm>
          <a:off x="7861300" y="6423914"/>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10769</xdr:rowOff>
    </xdr:from>
    <xdr:to>
      <xdr:col>11</xdr:col>
      <xdr:colOff>307975</xdr:colOff>
      <xdr:row>37</xdr:row>
      <xdr:rowOff>80264</xdr:rowOff>
    </xdr:to>
    <xdr:cxnSp macro="">
      <xdr:nvCxnSpPr>
        <xdr:cNvPr id="299" name="直線コネクタ 298"/>
        <xdr:cNvCxnSpPr/>
      </xdr:nvCxnSpPr>
      <xdr:spPr>
        <a:xfrm>
          <a:off x="6972300" y="6011519"/>
          <a:ext cx="889000" cy="4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87529</xdr:rowOff>
    </xdr:from>
    <xdr:to>
      <xdr:col>15</xdr:col>
      <xdr:colOff>231775</xdr:colOff>
      <xdr:row>39</xdr:row>
      <xdr:rowOff>17679</xdr:rowOff>
    </xdr:to>
    <xdr:sp macro="" textlink="">
      <xdr:nvSpPr>
        <xdr:cNvPr id="309" name="円/楕円 308"/>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2456</xdr:rowOff>
    </xdr:from>
    <xdr:ext cx="249299" cy="259045"/>
    <xdr:sp macro="" textlink="">
      <xdr:nvSpPr>
        <xdr:cNvPr id="310"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76556</xdr:rowOff>
    </xdr:from>
    <xdr:to>
      <xdr:col>14</xdr:col>
      <xdr:colOff>79375</xdr:colOff>
      <xdr:row>39</xdr:row>
      <xdr:rowOff>6706</xdr:rowOff>
    </xdr:to>
    <xdr:sp macro="" textlink="">
      <xdr:nvSpPr>
        <xdr:cNvPr id="311" name="円/楕円 310"/>
        <xdr:cNvSpPr/>
      </xdr:nvSpPr>
      <xdr:spPr>
        <a:xfrm>
          <a:off x="9588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169283</xdr:rowOff>
    </xdr:from>
    <xdr:ext cx="313932" cy="259045"/>
    <xdr:sp macro="" textlink="">
      <xdr:nvSpPr>
        <xdr:cNvPr id="312" name="テキスト ボックス 311"/>
        <xdr:cNvSpPr txBox="1"/>
      </xdr:nvSpPr>
      <xdr:spPr>
        <a:xfrm>
          <a:off x="9482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79299</xdr:rowOff>
    </xdr:from>
    <xdr:to>
      <xdr:col>12</xdr:col>
      <xdr:colOff>561975</xdr:colOff>
      <xdr:row>39</xdr:row>
      <xdr:rowOff>9449</xdr:rowOff>
    </xdr:to>
    <xdr:sp macro="" textlink="">
      <xdr:nvSpPr>
        <xdr:cNvPr id="313" name="円/楕円 312"/>
        <xdr:cNvSpPr/>
      </xdr:nvSpPr>
      <xdr:spPr>
        <a:xfrm>
          <a:off x="8699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576</xdr:rowOff>
    </xdr:from>
    <xdr:ext cx="313932" cy="259045"/>
    <xdr:sp macro="" textlink="">
      <xdr:nvSpPr>
        <xdr:cNvPr id="314" name="テキスト ボックス 313"/>
        <xdr:cNvSpPr txBox="1"/>
      </xdr:nvSpPr>
      <xdr:spPr>
        <a:xfrm>
          <a:off x="8593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29464</xdr:rowOff>
    </xdr:from>
    <xdr:to>
      <xdr:col>11</xdr:col>
      <xdr:colOff>358775</xdr:colOff>
      <xdr:row>37</xdr:row>
      <xdr:rowOff>131064</xdr:rowOff>
    </xdr:to>
    <xdr:sp macro="" textlink="">
      <xdr:nvSpPr>
        <xdr:cNvPr id="315" name="円/楕円 314"/>
        <xdr:cNvSpPr/>
      </xdr:nvSpPr>
      <xdr:spPr>
        <a:xfrm>
          <a:off x="7810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122191</xdr:rowOff>
    </xdr:from>
    <xdr:ext cx="378565" cy="259045"/>
    <xdr:sp macro="" textlink="">
      <xdr:nvSpPr>
        <xdr:cNvPr id="316" name="テキスト ボックス 315"/>
        <xdr:cNvSpPr txBox="1"/>
      </xdr:nvSpPr>
      <xdr:spPr>
        <a:xfrm>
          <a:off x="7672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131419</xdr:rowOff>
    </xdr:from>
    <xdr:to>
      <xdr:col>10</xdr:col>
      <xdr:colOff>155575</xdr:colOff>
      <xdr:row>35</xdr:row>
      <xdr:rowOff>61569</xdr:rowOff>
    </xdr:to>
    <xdr:sp macro="" textlink="">
      <xdr:nvSpPr>
        <xdr:cNvPr id="317" name="円/楕円 316"/>
        <xdr:cNvSpPr/>
      </xdr:nvSpPr>
      <xdr:spPr>
        <a:xfrm>
          <a:off x="6921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52696</xdr:rowOff>
    </xdr:from>
    <xdr:ext cx="469744" cy="259045"/>
    <xdr:sp macro="" textlink="">
      <xdr:nvSpPr>
        <xdr:cNvPr id="318" name="テキスト ボックス 317"/>
        <xdr:cNvSpPr txBox="1"/>
      </xdr:nvSpPr>
      <xdr:spPr>
        <a:xfrm>
          <a:off x="6737427" y="60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162713</xdr:rowOff>
    </xdr:from>
    <xdr:to>
      <xdr:col>15</xdr:col>
      <xdr:colOff>180975</xdr:colOff>
      <xdr:row>58</xdr:row>
      <xdr:rowOff>170180</xdr:rowOff>
    </xdr:to>
    <xdr:cxnSp macro="">
      <xdr:nvCxnSpPr>
        <xdr:cNvPr id="347" name="直線コネクタ 346"/>
        <xdr:cNvCxnSpPr/>
      </xdr:nvCxnSpPr>
      <xdr:spPr>
        <a:xfrm>
          <a:off x="9639300" y="10106813"/>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146786</xdr:rowOff>
    </xdr:from>
    <xdr:to>
      <xdr:col>14</xdr:col>
      <xdr:colOff>28575</xdr:colOff>
      <xdr:row>58</xdr:row>
      <xdr:rowOff>162713</xdr:rowOff>
    </xdr:to>
    <xdr:cxnSp macro="">
      <xdr:nvCxnSpPr>
        <xdr:cNvPr id="350" name="直線コネクタ 349"/>
        <xdr:cNvCxnSpPr/>
      </xdr:nvCxnSpPr>
      <xdr:spPr>
        <a:xfrm>
          <a:off x="8750300" y="10090886"/>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146786</xdr:rowOff>
    </xdr:from>
    <xdr:to>
      <xdr:col>12</xdr:col>
      <xdr:colOff>511175</xdr:colOff>
      <xdr:row>58</xdr:row>
      <xdr:rowOff>164846</xdr:rowOff>
    </xdr:to>
    <xdr:cxnSp macro="">
      <xdr:nvCxnSpPr>
        <xdr:cNvPr id="353" name="直線コネクタ 352"/>
        <xdr:cNvCxnSpPr/>
      </xdr:nvCxnSpPr>
      <xdr:spPr>
        <a:xfrm flipV="1">
          <a:off x="7861300" y="10090886"/>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162484</xdr:rowOff>
    </xdr:from>
    <xdr:to>
      <xdr:col>11</xdr:col>
      <xdr:colOff>307975</xdr:colOff>
      <xdr:row>58</xdr:row>
      <xdr:rowOff>164846</xdr:rowOff>
    </xdr:to>
    <xdr:cxnSp macro="">
      <xdr:nvCxnSpPr>
        <xdr:cNvPr id="356" name="直線コネクタ 355"/>
        <xdr:cNvCxnSpPr/>
      </xdr:nvCxnSpPr>
      <xdr:spPr>
        <a:xfrm>
          <a:off x="6972300" y="1010658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119380</xdr:rowOff>
    </xdr:from>
    <xdr:to>
      <xdr:col>15</xdr:col>
      <xdr:colOff>231775</xdr:colOff>
      <xdr:row>59</xdr:row>
      <xdr:rowOff>49530</xdr:rowOff>
    </xdr:to>
    <xdr:sp macro="" textlink="">
      <xdr:nvSpPr>
        <xdr:cNvPr id="366" name="円/楕円 365"/>
        <xdr:cNvSpPr/>
      </xdr:nvSpPr>
      <xdr:spPr>
        <a:xfrm>
          <a:off x="104267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34307</xdr:rowOff>
    </xdr:from>
    <xdr:ext cx="378565" cy="259045"/>
    <xdr:sp macro="" textlink="">
      <xdr:nvSpPr>
        <xdr:cNvPr id="367" name="農林水産業費該当値テキスト"/>
        <xdr:cNvSpPr txBox="1"/>
      </xdr:nvSpPr>
      <xdr:spPr>
        <a:xfrm>
          <a:off x="10528300" y="997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111913</xdr:rowOff>
    </xdr:from>
    <xdr:to>
      <xdr:col>14</xdr:col>
      <xdr:colOff>79375</xdr:colOff>
      <xdr:row>59</xdr:row>
      <xdr:rowOff>42063</xdr:rowOff>
    </xdr:to>
    <xdr:sp macro="" textlink="">
      <xdr:nvSpPr>
        <xdr:cNvPr id="368" name="円/楕円 367"/>
        <xdr:cNvSpPr/>
      </xdr:nvSpPr>
      <xdr:spPr>
        <a:xfrm>
          <a:off x="95885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33190</xdr:rowOff>
    </xdr:from>
    <xdr:ext cx="378565" cy="259045"/>
    <xdr:sp macro="" textlink="">
      <xdr:nvSpPr>
        <xdr:cNvPr id="369" name="テキスト ボックス 368"/>
        <xdr:cNvSpPr txBox="1"/>
      </xdr:nvSpPr>
      <xdr:spPr>
        <a:xfrm>
          <a:off x="9450017" y="1014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95986</xdr:rowOff>
    </xdr:from>
    <xdr:to>
      <xdr:col>12</xdr:col>
      <xdr:colOff>561975</xdr:colOff>
      <xdr:row>59</xdr:row>
      <xdr:rowOff>26136</xdr:rowOff>
    </xdr:to>
    <xdr:sp macro="" textlink="">
      <xdr:nvSpPr>
        <xdr:cNvPr id="370" name="円/楕円 369"/>
        <xdr:cNvSpPr/>
      </xdr:nvSpPr>
      <xdr:spPr>
        <a:xfrm>
          <a:off x="8699500" y="100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17263</xdr:rowOff>
    </xdr:from>
    <xdr:ext cx="378565" cy="259045"/>
    <xdr:sp macro="" textlink="">
      <xdr:nvSpPr>
        <xdr:cNvPr id="371" name="テキスト ボックス 370"/>
        <xdr:cNvSpPr txBox="1"/>
      </xdr:nvSpPr>
      <xdr:spPr>
        <a:xfrm>
          <a:off x="8561017" y="1013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114046</xdr:rowOff>
    </xdr:from>
    <xdr:to>
      <xdr:col>11</xdr:col>
      <xdr:colOff>358775</xdr:colOff>
      <xdr:row>59</xdr:row>
      <xdr:rowOff>44196</xdr:rowOff>
    </xdr:to>
    <xdr:sp macro="" textlink="">
      <xdr:nvSpPr>
        <xdr:cNvPr id="372" name="円/楕円 371"/>
        <xdr:cNvSpPr/>
      </xdr:nvSpPr>
      <xdr:spPr>
        <a:xfrm>
          <a:off x="7810500" y="100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35323</xdr:rowOff>
    </xdr:from>
    <xdr:ext cx="378565" cy="259045"/>
    <xdr:sp macro="" textlink="">
      <xdr:nvSpPr>
        <xdr:cNvPr id="373" name="テキスト ボックス 372"/>
        <xdr:cNvSpPr txBox="1"/>
      </xdr:nvSpPr>
      <xdr:spPr>
        <a:xfrm>
          <a:off x="7672017" y="1015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111684</xdr:rowOff>
    </xdr:from>
    <xdr:to>
      <xdr:col>10</xdr:col>
      <xdr:colOff>155575</xdr:colOff>
      <xdr:row>59</xdr:row>
      <xdr:rowOff>41834</xdr:rowOff>
    </xdr:to>
    <xdr:sp macro="" textlink="">
      <xdr:nvSpPr>
        <xdr:cNvPr id="374" name="円/楕円 373"/>
        <xdr:cNvSpPr/>
      </xdr:nvSpPr>
      <xdr:spPr>
        <a:xfrm>
          <a:off x="6921500" y="100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32961</xdr:rowOff>
    </xdr:from>
    <xdr:ext cx="378565" cy="259045"/>
    <xdr:sp macro="" textlink="">
      <xdr:nvSpPr>
        <xdr:cNvPr id="375" name="テキスト ボックス 374"/>
        <xdr:cNvSpPr txBox="1"/>
      </xdr:nvSpPr>
      <xdr:spPr>
        <a:xfrm>
          <a:off x="6783017" y="1014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114021</xdr:rowOff>
    </xdr:from>
    <xdr:to>
      <xdr:col>15</xdr:col>
      <xdr:colOff>180975</xdr:colOff>
      <xdr:row>78</xdr:row>
      <xdr:rowOff>170980</xdr:rowOff>
    </xdr:to>
    <xdr:cxnSp macro="">
      <xdr:nvCxnSpPr>
        <xdr:cNvPr id="404" name="直線コネクタ 403"/>
        <xdr:cNvCxnSpPr/>
      </xdr:nvCxnSpPr>
      <xdr:spPr>
        <a:xfrm>
          <a:off x="9639300" y="13487121"/>
          <a:ext cx="8382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114021</xdr:rowOff>
    </xdr:from>
    <xdr:to>
      <xdr:col>14</xdr:col>
      <xdr:colOff>28575</xdr:colOff>
      <xdr:row>78</xdr:row>
      <xdr:rowOff>164960</xdr:rowOff>
    </xdr:to>
    <xdr:cxnSp macro="">
      <xdr:nvCxnSpPr>
        <xdr:cNvPr id="407" name="直線コネクタ 406"/>
        <xdr:cNvCxnSpPr/>
      </xdr:nvCxnSpPr>
      <xdr:spPr>
        <a:xfrm flipV="1">
          <a:off x="8750300" y="13487121"/>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164960</xdr:rowOff>
    </xdr:from>
    <xdr:to>
      <xdr:col>12</xdr:col>
      <xdr:colOff>511175</xdr:colOff>
      <xdr:row>78</xdr:row>
      <xdr:rowOff>165151</xdr:rowOff>
    </xdr:to>
    <xdr:cxnSp macro="">
      <xdr:nvCxnSpPr>
        <xdr:cNvPr id="410" name="直線コネクタ 409"/>
        <xdr:cNvCxnSpPr/>
      </xdr:nvCxnSpPr>
      <xdr:spPr>
        <a:xfrm flipV="1">
          <a:off x="7861300" y="135380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165151</xdr:rowOff>
    </xdr:from>
    <xdr:to>
      <xdr:col>11</xdr:col>
      <xdr:colOff>307975</xdr:colOff>
      <xdr:row>78</xdr:row>
      <xdr:rowOff>167094</xdr:rowOff>
    </xdr:to>
    <xdr:cxnSp macro="">
      <xdr:nvCxnSpPr>
        <xdr:cNvPr id="413" name="直線コネクタ 412"/>
        <xdr:cNvCxnSpPr/>
      </xdr:nvCxnSpPr>
      <xdr:spPr>
        <a:xfrm flipV="1">
          <a:off x="6972300" y="1353825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120180</xdr:rowOff>
    </xdr:from>
    <xdr:to>
      <xdr:col>15</xdr:col>
      <xdr:colOff>231775</xdr:colOff>
      <xdr:row>79</xdr:row>
      <xdr:rowOff>50330</xdr:rowOff>
    </xdr:to>
    <xdr:sp macro="" textlink="">
      <xdr:nvSpPr>
        <xdr:cNvPr id="423" name="円/楕円 422"/>
        <xdr:cNvSpPr/>
      </xdr:nvSpPr>
      <xdr:spPr>
        <a:xfrm>
          <a:off x="10426700" y="134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35107</xdr:rowOff>
    </xdr:from>
    <xdr:ext cx="469744" cy="259045"/>
    <xdr:sp macro="" textlink="">
      <xdr:nvSpPr>
        <xdr:cNvPr id="424" name="商工費該当値テキスト"/>
        <xdr:cNvSpPr txBox="1"/>
      </xdr:nvSpPr>
      <xdr:spPr>
        <a:xfrm>
          <a:off x="10528300" y="1340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63221</xdr:rowOff>
    </xdr:from>
    <xdr:to>
      <xdr:col>14</xdr:col>
      <xdr:colOff>79375</xdr:colOff>
      <xdr:row>78</xdr:row>
      <xdr:rowOff>164821</xdr:rowOff>
    </xdr:to>
    <xdr:sp macro="" textlink="">
      <xdr:nvSpPr>
        <xdr:cNvPr id="425" name="円/楕円 424"/>
        <xdr:cNvSpPr/>
      </xdr:nvSpPr>
      <xdr:spPr>
        <a:xfrm>
          <a:off x="95885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155948</xdr:rowOff>
    </xdr:from>
    <xdr:ext cx="469744" cy="259045"/>
    <xdr:sp macro="" textlink="">
      <xdr:nvSpPr>
        <xdr:cNvPr id="426" name="テキスト ボックス 425"/>
        <xdr:cNvSpPr txBox="1"/>
      </xdr:nvSpPr>
      <xdr:spPr>
        <a:xfrm>
          <a:off x="9404427" y="135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114160</xdr:rowOff>
    </xdr:from>
    <xdr:to>
      <xdr:col>12</xdr:col>
      <xdr:colOff>561975</xdr:colOff>
      <xdr:row>79</xdr:row>
      <xdr:rowOff>44310</xdr:rowOff>
    </xdr:to>
    <xdr:sp macro="" textlink="">
      <xdr:nvSpPr>
        <xdr:cNvPr id="427" name="円/楕円 426"/>
        <xdr:cNvSpPr/>
      </xdr:nvSpPr>
      <xdr:spPr>
        <a:xfrm>
          <a:off x="8699500" y="134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35437</xdr:rowOff>
    </xdr:from>
    <xdr:ext cx="469744" cy="259045"/>
    <xdr:sp macro="" textlink="">
      <xdr:nvSpPr>
        <xdr:cNvPr id="428" name="テキスト ボックス 427"/>
        <xdr:cNvSpPr txBox="1"/>
      </xdr:nvSpPr>
      <xdr:spPr>
        <a:xfrm>
          <a:off x="8515427" y="1357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114351</xdr:rowOff>
    </xdr:from>
    <xdr:to>
      <xdr:col>11</xdr:col>
      <xdr:colOff>358775</xdr:colOff>
      <xdr:row>79</xdr:row>
      <xdr:rowOff>44501</xdr:rowOff>
    </xdr:to>
    <xdr:sp macro="" textlink="">
      <xdr:nvSpPr>
        <xdr:cNvPr id="429" name="円/楕円 428"/>
        <xdr:cNvSpPr/>
      </xdr:nvSpPr>
      <xdr:spPr>
        <a:xfrm>
          <a:off x="7810500" y="134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35628</xdr:rowOff>
    </xdr:from>
    <xdr:ext cx="469744" cy="259045"/>
    <xdr:sp macro="" textlink="">
      <xdr:nvSpPr>
        <xdr:cNvPr id="430" name="テキスト ボックス 429"/>
        <xdr:cNvSpPr txBox="1"/>
      </xdr:nvSpPr>
      <xdr:spPr>
        <a:xfrm>
          <a:off x="7626427"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116294</xdr:rowOff>
    </xdr:from>
    <xdr:to>
      <xdr:col>10</xdr:col>
      <xdr:colOff>155575</xdr:colOff>
      <xdr:row>79</xdr:row>
      <xdr:rowOff>46444</xdr:rowOff>
    </xdr:to>
    <xdr:sp macro="" textlink="">
      <xdr:nvSpPr>
        <xdr:cNvPr id="431" name="円/楕円 430"/>
        <xdr:cNvSpPr/>
      </xdr:nvSpPr>
      <xdr:spPr>
        <a:xfrm>
          <a:off x="6921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37571</xdr:rowOff>
    </xdr:from>
    <xdr:ext cx="469744" cy="259045"/>
    <xdr:sp macro="" textlink="">
      <xdr:nvSpPr>
        <xdr:cNvPr id="432" name="テキスト ボックス 431"/>
        <xdr:cNvSpPr txBox="1"/>
      </xdr:nvSpPr>
      <xdr:spPr>
        <a:xfrm>
          <a:off x="6737427"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146124</xdr:rowOff>
    </xdr:from>
    <xdr:to>
      <xdr:col>15</xdr:col>
      <xdr:colOff>180975</xdr:colOff>
      <xdr:row>98</xdr:row>
      <xdr:rowOff>105364</xdr:rowOff>
    </xdr:to>
    <xdr:cxnSp macro="">
      <xdr:nvCxnSpPr>
        <xdr:cNvPr id="460" name="直線コネクタ 459"/>
        <xdr:cNvCxnSpPr/>
      </xdr:nvCxnSpPr>
      <xdr:spPr>
        <a:xfrm flipV="1">
          <a:off x="9639300" y="16776774"/>
          <a:ext cx="838200" cy="1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54821</xdr:rowOff>
    </xdr:from>
    <xdr:to>
      <xdr:col>14</xdr:col>
      <xdr:colOff>28575</xdr:colOff>
      <xdr:row>98</xdr:row>
      <xdr:rowOff>105364</xdr:rowOff>
    </xdr:to>
    <xdr:cxnSp macro="">
      <xdr:nvCxnSpPr>
        <xdr:cNvPr id="463" name="直線コネクタ 462"/>
        <xdr:cNvCxnSpPr/>
      </xdr:nvCxnSpPr>
      <xdr:spPr>
        <a:xfrm>
          <a:off x="8750300" y="16856921"/>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54821</xdr:rowOff>
    </xdr:from>
    <xdr:to>
      <xdr:col>12</xdr:col>
      <xdr:colOff>511175</xdr:colOff>
      <xdr:row>98</xdr:row>
      <xdr:rowOff>63599</xdr:rowOff>
    </xdr:to>
    <xdr:cxnSp macro="">
      <xdr:nvCxnSpPr>
        <xdr:cNvPr id="466" name="直線コネクタ 465"/>
        <xdr:cNvCxnSpPr/>
      </xdr:nvCxnSpPr>
      <xdr:spPr>
        <a:xfrm flipV="1">
          <a:off x="7861300" y="16856921"/>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63599</xdr:rowOff>
    </xdr:from>
    <xdr:to>
      <xdr:col>11</xdr:col>
      <xdr:colOff>307975</xdr:colOff>
      <xdr:row>98</xdr:row>
      <xdr:rowOff>79053</xdr:rowOff>
    </xdr:to>
    <xdr:cxnSp macro="">
      <xdr:nvCxnSpPr>
        <xdr:cNvPr id="469" name="直線コネクタ 468"/>
        <xdr:cNvCxnSpPr/>
      </xdr:nvCxnSpPr>
      <xdr:spPr>
        <a:xfrm flipV="1">
          <a:off x="6972300" y="1686569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95324</xdr:rowOff>
    </xdr:from>
    <xdr:to>
      <xdr:col>15</xdr:col>
      <xdr:colOff>231775</xdr:colOff>
      <xdr:row>98</xdr:row>
      <xdr:rowOff>25474</xdr:rowOff>
    </xdr:to>
    <xdr:sp macro="" textlink="">
      <xdr:nvSpPr>
        <xdr:cNvPr id="479" name="円/楕円 478"/>
        <xdr:cNvSpPr/>
      </xdr:nvSpPr>
      <xdr:spPr>
        <a:xfrm>
          <a:off x="10426700" y="167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73751</xdr:rowOff>
    </xdr:from>
    <xdr:ext cx="534377" cy="259045"/>
    <xdr:sp macro="" textlink="">
      <xdr:nvSpPr>
        <xdr:cNvPr id="480" name="土木費該当値テキスト"/>
        <xdr:cNvSpPr txBox="1"/>
      </xdr:nvSpPr>
      <xdr:spPr>
        <a:xfrm>
          <a:off x="10528300" y="1670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54564</xdr:rowOff>
    </xdr:from>
    <xdr:to>
      <xdr:col>14</xdr:col>
      <xdr:colOff>79375</xdr:colOff>
      <xdr:row>98</xdr:row>
      <xdr:rowOff>156164</xdr:rowOff>
    </xdr:to>
    <xdr:sp macro="" textlink="">
      <xdr:nvSpPr>
        <xdr:cNvPr id="481" name="円/楕円 480"/>
        <xdr:cNvSpPr/>
      </xdr:nvSpPr>
      <xdr:spPr>
        <a:xfrm>
          <a:off x="9588500" y="168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147291</xdr:rowOff>
    </xdr:from>
    <xdr:ext cx="534377" cy="259045"/>
    <xdr:sp macro="" textlink="">
      <xdr:nvSpPr>
        <xdr:cNvPr id="482" name="テキスト ボックス 481"/>
        <xdr:cNvSpPr txBox="1"/>
      </xdr:nvSpPr>
      <xdr:spPr>
        <a:xfrm>
          <a:off x="9372111" y="1694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4021</xdr:rowOff>
    </xdr:from>
    <xdr:to>
      <xdr:col>12</xdr:col>
      <xdr:colOff>561975</xdr:colOff>
      <xdr:row>98</xdr:row>
      <xdr:rowOff>105621</xdr:rowOff>
    </xdr:to>
    <xdr:sp macro="" textlink="">
      <xdr:nvSpPr>
        <xdr:cNvPr id="483" name="円/楕円 482"/>
        <xdr:cNvSpPr/>
      </xdr:nvSpPr>
      <xdr:spPr>
        <a:xfrm>
          <a:off x="8699500" y="168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96748</xdr:rowOff>
    </xdr:from>
    <xdr:ext cx="534377" cy="259045"/>
    <xdr:sp macro="" textlink="">
      <xdr:nvSpPr>
        <xdr:cNvPr id="484" name="テキスト ボックス 483"/>
        <xdr:cNvSpPr txBox="1"/>
      </xdr:nvSpPr>
      <xdr:spPr>
        <a:xfrm>
          <a:off x="8483111" y="168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12799</xdr:rowOff>
    </xdr:from>
    <xdr:to>
      <xdr:col>11</xdr:col>
      <xdr:colOff>358775</xdr:colOff>
      <xdr:row>98</xdr:row>
      <xdr:rowOff>114399</xdr:rowOff>
    </xdr:to>
    <xdr:sp macro="" textlink="">
      <xdr:nvSpPr>
        <xdr:cNvPr id="485" name="円/楕円 484"/>
        <xdr:cNvSpPr/>
      </xdr:nvSpPr>
      <xdr:spPr>
        <a:xfrm>
          <a:off x="7810500" y="168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105526</xdr:rowOff>
    </xdr:from>
    <xdr:ext cx="534377" cy="259045"/>
    <xdr:sp macro="" textlink="">
      <xdr:nvSpPr>
        <xdr:cNvPr id="486" name="テキスト ボックス 485"/>
        <xdr:cNvSpPr txBox="1"/>
      </xdr:nvSpPr>
      <xdr:spPr>
        <a:xfrm>
          <a:off x="7594111" y="169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28253</xdr:rowOff>
    </xdr:from>
    <xdr:to>
      <xdr:col>10</xdr:col>
      <xdr:colOff>155575</xdr:colOff>
      <xdr:row>98</xdr:row>
      <xdr:rowOff>129853</xdr:rowOff>
    </xdr:to>
    <xdr:sp macro="" textlink="">
      <xdr:nvSpPr>
        <xdr:cNvPr id="487" name="円/楕円 486"/>
        <xdr:cNvSpPr/>
      </xdr:nvSpPr>
      <xdr:spPr>
        <a:xfrm>
          <a:off x="6921500" y="168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120980</xdr:rowOff>
    </xdr:from>
    <xdr:ext cx="534377" cy="259045"/>
    <xdr:sp macro="" textlink="">
      <xdr:nvSpPr>
        <xdr:cNvPr id="488" name="テキスト ボックス 487"/>
        <xdr:cNvSpPr txBox="1"/>
      </xdr:nvSpPr>
      <xdr:spPr>
        <a:xfrm>
          <a:off x="6705111" y="169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136525</xdr:rowOff>
    </xdr:from>
    <xdr:to>
      <xdr:col>23</xdr:col>
      <xdr:colOff>517525</xdr:colOff>
      <xdr:row>39</xdr:row>
      <xdr:rowOff>6350</xdr:rowOff>
    </xdr:to>
    <xdr:cxnSp macro="">
      <xdr:nvCxnSpPr>
        <xdr:cNvPr id="518" name="直線コネクタ 517"/>
        <xdr:cNvCxnSpPr/>
      </xdr:nvCxnSpPr>
      <xdr:spPr>
        <a:xfrm>
          <a:off x="15481300" y="6651625"/>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121031</xdr:rowOff>
    </xdr:from>
    <xdr:to>
      <xdr:col>22</xdr:col>
      <xdr:colOff>365125</xdr:colOff>
      <xdr:row>38</xdr:row>
      <xdr:rowOff>136525</xdr:rowOff>
    </xdr:to>
    <xdr:cxnSp macro="">
      <xdr:nvCxnSpPr>
        <xdr:cNvPr id="521" name="直線コネクタ 520"/>
        <xdr:cNvCxnSpPr/>
      </xdr:nvCxnSpPr>
      <xdr:spPr>
        <a:xfrm>
          <a:off x="14592300" y="6636131"/>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154305</xdr:rowOff>
    </xdr:from>
    <xdr:to>
      <xdr:col>21</xdr:col>
      <xdr:colOff>161925</xdr:colOff>
      <xdr:row>38</xdr:row>
      <xdr:rowOff>121031</xdr:rowOff>
    </xdr:to>
    <xdr:cxnSp macro="">
      <xdr:nvCxnSpPr>
        <xdr:cNvPr id="524" name="直線コネクタ 523"/>
        <xdr:cNvCxnSpPr/>
      </xdr:nvCxnSpPr>
      <xdr:spPr>
        <a:xfrm>
          <a:off x="13703300" y="6497955"/>
          <a:ext cx="889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154305</xdr:rowOff>
    </xdr:from>
    <xdr:to>
      <xdr:col>19</xdr:col>
      <xdr:colOff>644525</xdr:colOff>
      <xdr:row>38</xdr:row>
      <xdr:rowOff>165989</xdr:rowOff>
    </xdr:to>
    <xdr:cxnSp macro="">
      <xdr:nvCxnSpPr>
        <xdr:cNvPr id="527" name="直線コネクタ 526"/>
        <xdr:cNvCxnSpPr/>
      </xdr:nvCxnSpPr>
      <xdr:spPr>
        <a:xfrm flipV="1">
          <a:off x="12814300" y="6497955"/>
          <a:ext cx="889000" cy="1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127000</xdr:rowOff>
    </xdr:from>
    <xdr:to>
      <xdr:col>23</xdr:col>
      <xdr:colOff>568325</xdr:colOff>
      <xdr:row>39</xdr:row>
      <xdr:rowOff>57150</xdr:rowOff>
    </xdr:to>
    <xdr:sp macro="" textlink="">
      <xdr:nvSpPr>
        <xdr:cNvPr id="537" name="円/楕円 536"/>
        <xdr:cNvSpPr/>
      </xdr:nvSpPr>
      <xdr:spPr>
        <a:xfrm>
          <a:off x="16268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41927</xdr:rowOff>
    </xdr:from>
    <xdr:ext cx="469744" cy="259045"/>
    <xdr:sp macro="" textlink="">
      <xdr:nvSpPr>
        <xdr:cNvPr id="538" name="消防費該当値テキスト"/>
        <xdr:cNvSpPr txBox="1"/>
      </xdr:nvSpPr>
      <xdr:spPr>
        <a:xfrm>
          <a:off x="163703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85725</xdr:rowOff>
    </xdr:from>
    <xdr:to>
      <xdr:col>22</xdr:col>
      <xdr:colOff>415925</xdr:colOff>
      <xdr:row>39</xdr:row>
      <xdr:rowOff>15875</xdr:rowOff>
    </xdr:to>
    <xdr:sp macro="" textlink="">
      <xdr:nvSpPr>
        <xdr:cNvPr id="539" name="円/楕円 538"/>
        <xdr:cNvSpPr/>
      </xdr:nvSpPr>
      <xdr:spPr>
        <a:xfrm>
          <a:off x="154305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7002</xdr:rowOff>
    </xdr:from>
    <xdr:ext cx="469744" cy="259045"/>
    <xdr:sp macro="" textlink="">
      <xdr:nvSpPr>
        <xdr:cNvPr id="540" name="テキスト ボックス 539"/>
        <xdr:cNvSpPr txBox="1"/>
      </xdr:nvSpPr>
      <xdr:spPr>
        <a:xfrm>
          <a:off x="15246427" y="669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70231</xdr:rowOff>
    </xdr:from>
    <xdr:to>
      <xdr:col>21</xdr:col>
      <xdr:colOff>212725</xdr:colOff>
      <xdr:row>39</xdr:row>
      <xdr:rowOff>381</xdr:rowOff>
    </xdr:to>
    <xdr:sp macro="" textlink="">
      <xdr:nvSpPr>
        <xdr:cNvPr id="541" name="円/楕円 540"/>
        <xdr:cNvSpPr/>
      </xdr:nvSpPr>
      <xdr:spPr>
        <a:xfrm>
          <a:off x="14541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162958</xdr:rowOff>
    </xdr:from>
    <xdr:ext cx="469744" cy="259045"/>
    <xdr:sp macro="" textlink="">
      <xdr:nvSpPr>
        <xdr:cNvPr id="542" name="テキスト ボックス 541"/>
        <xdr:cNvSpPr txBox="1"/>
      </xdr:nvSpPr>
      <xdr:spPr>
        <a:xfrm>
          <a:off x="14357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103505</xdr:rowOff>
    </xdr:from>
    <xdr:to>
      <xdr:col>20</xdr:col>
      <xdr:colOff>9525</xdr:colOff>
      <xdr:row>38</xdr:row>
      <xdr:rowOff>33655</xdr:rowOff>
    </xdr:to>
    <xdr:sp macro="" textlink="">
      <xdr:nvSpPr>
        <xdr:cNvPr id="543" name="円/楕円 542"/>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24782</xdr:rowOff>
    </xdr:from>
    <xdr:ext cx="534377" cy="259045"/>
    <xdr:sp macro="" textlink="">
      <xdr:nvSpPr>
        <xdr:cNvPr id="544" name="テキスト ボックス 543"/>
        <xdr:cNvSpPr txBox="1"/>
      </xdr:nvSpPr>
      <xdr:spPr>
        <a:xfrm>
          <a:off x="13436111" y="65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115189</xdr:rowOff>
    </xdr:from>
    <xdr:to>
      <xdr:col>18</xdr:col>
      <xdr:colOff>492125</xdr:colOff>
      <xdr:row>39</xdr:row>
      <xdr:rowOff>45339</xdr:rowOff>
    </xdr:to>
    <xdr:sp macro="" textlink="">
      <xdr:nvSpPr>
        <xdr:cNvPr id="545" name="円/楕円 544"/>
        <xdr:cNvSpPr/>
      </xdr:nvSpPr>
      <xdr:spPr>
        <a:xfrm>
          <a:off x="12763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36466</xdr:rowOff>
    </xdr:from>
    <xdr:ext cx="469744" cy="259045"/>
    <xdr:sp macro="" textlink="">
      <xdr:nvSpPr>
        <xdr:cNvPr id="546" name="テキスト ボックス 545"/>
        <xdr:cNvSpPr txBox="1"/>
      </xdr:nvSpPr>
      <xdr:spPr>
        <a:xfrm>
          <a:off x="12579427" y="67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15380</xdr:rowOff>
    </xdr:from>
    <xdr:to>
      <xdr:col>23</xdr:col>
      <xdr:colOff>517525</xdr:colOff>
      <xdr:row>58</xdr:row>
      <xdr:rowOff>103162</xdr:rowOff>
    </xdr:to>
    <xdr:cxnSp macro="">
      <xdr:nvCxnSpPr>
        <xdr:cNvPr id="576" name="直線コネクタ 575"/>
        <xdr:cNvCxnSpPr/>
      </xdr:nvCxnSpPr>
      <xdr:spPr>
        <a:xfrm>
          <a:off x="15481300" y="9959480"/>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160065</xdr:rowOff>
    </xdr:from>
    <xdr:to>
      <xdr:col>22</xdr:col>
      <xdr:colOff>365125</xdr:colOff>
      <xdr:row>58</xdr:row>
      <xdr:rowOff>15380</xdr:rowOff>
    </xdr:to>
    <xdr:cxnSp macro="">
      <xdr:nvCxnSpPr>
        <xdr:cNvPr id="579" name="直線コネクタ 578"/>
        <xdr:cNvCxnSpPr/>
      </xdr:nvCxnSpPr>
      <xdr:spPr>
        <a:xfrm>
          <a:off x="14592300" y="9761265"/>
          <a:ext cx="889000" cy="19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170866</xdr:rowOff>
    </xdr:from>
    <xdr:to>
      <xdr:col>21</xdr:col>
      <xdr:colOff>161925</xdr:colOff>
      <xdr:row>56</xdr:row>
      <xdr:rowOff>160065</xdr:rowOff>
    </xdr:to>
    <xdr:cxnSp macro="">
      <xdr:nvCxnSpPr>
        <xdr:cNvPr id="582" name="直線コネクタ 581"/>
        <xdr:cNvCxnSpPr/>
      </xdr:nvCxnSpPr>
      <xdr:spPr>
        <a:xfrm>
          <a:off x="13703300" y="9600616"/>
          <a:ext cx="889000" cy="16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170866</xdr:rowOff>
    </xdr:from>
    <xdr:to>
      <xdr:col>19</xdr:col>
      <xdr:colOff>644525</xdr:colOff>
      <xdr:row>57</xdr:row>
      <xdr:rowOff>146482</xdr:rowOff>
    </xdr:to>
    <xdr:cxnSp macro="">
      <xdr:nvCxnSpPr>
        <xdr:cNvPr id="585" name="直線コネクタ 584"/>
        <xdr:cNvCxnSpPr/>
      </xdr:nvCxnSpPr>
      <xdr:spPr>
        <a:xfrm flipV="1">
          <a:off x="12814300" y="960061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7" name="テキスト ボックス 586"/>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52362</xdr:rowOff>
    </xdr:from>
    <xdr:to>
      <xdr:col>23</xdr:col>
      <xdr:colOff>568325</xdr:colOff>
      <xdr:row>58</xdr:row>
      <xdr:rowOff>153962</xdr:rowOff>
    </xdr:to>
    <xdr:sp macro="" textlink="">
      <xdr:nvSpPr>
        <xdr:cNvPr id="595" name="円/楕円 594"/>
        <xdr:cNvSpPr/>
      </xdr:nvSpPr>
      <xdr:spPr>
        <a:xfrm>
          <a:off x="16268700" y="99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138739</xdr:rowOff>
    </xdr:from>
    <xdr:ext cx="534377" cy="259045"/>
    <xdr:sp macro="" textlink="">
      <xdr:nvSpPr>
        <xdr:cNvPr id="596" name="教育費該当値テキスト"/>
        <xdr:cNvSpPr txBox="1"/>
      </xdr:nvSpPr>
      <xdr:spPr>
        <a:xfrm>
          <a:off x="16370300" y="9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136030</xdr:rowOff>
    </xdr:from>
    <xdr:to>
      <xdr:col>22</xdr:col>
      <xdr:colOff>415925</xdr:colOff>
      <xdr:row>58</xdr:row>
      <xdr:rowOff>66180</xdr:rowOff>
    </xdr:to>
    <xdr:sp macro="" textlink="">
      <xdr:nvSpPr>
        <xdr:cNvPr id="597" name="円/楕円 596"/>
        <xdr:cNvSpPr/>
      </xdr:nvSpPr>
      <xdr:spPr>
        <a:xfrm>
          <a:off x="15430500" y="99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57307</xdr:rowOff>
    </xdr:from>
    <xdr:ext cx="534377" cy="259045"/>
    <xdr:sp macro="" textlink="">
      <xdr:nvSpPr>
        <xdr:cNvPr id="598" name="テキスト ボックス 597"/>
        <xdr:cNvSpPr txBox="1"/>
      </xdr:nvSpPr>
      <xdr:spPr>
        <a:xfrm>
          <a:off x="15214111" y="100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109265</xdr:rowOff>
    </xdr:from>
    <xdr:to>
      <xdr:col>21</xdr:col>
      <xdr:colOff>212725</xdr:colOff>
      <xdr:row>57</xdr:row>
      <xdr:rowOff>39415</xdr:rowOff>
    </xdr:to>
    <xdr:sp macro="" textlink="">
      <xdr:nvSpPr>
        <xdr:cNvPr id="599" name="円/楕円 598"/>
        <xdr:cNvSpPr/>
      </xdr:nvSpPr>
      <xdr:spPr>
        <a:xfrm>
          <a:off x="14541500" y="97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55942</xdr:rowOff>
    </xdr:from>
    <xdr:ext cx="534377" cy="259045"/>
    <xdr:sp macro="" textlink="">
      <xdr:nvSpPr>
        <xdr:cNvPr id="600" name="テキスト ボックス 599"/>
        <xdr:cNvSpPr txBox="1"/>
      </xdr:nvSpPr>
      <xdr:spPr>
        <a:xfrm>
          <a:off x="14325111" y="94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120066</xdr:rowOff>
    </xdr:from>
    <xdr:to>
      <xdr:col>20</xdr:col>
      <xdr:colOff>9525</xdr:colOff>
      <xdr:row>56</xdr:row>
      <xdr:rowOff>50216</xdr:rowOff>
    </xdr:to>
    <xdr:sp macro="" textlink="">
      <xdr:nvSpPr>
        <xdr:cNvPr id="601" name="円/楕円 600"/>
        <xdr:cNvSpPr/>
      </xdr:nvSpPr>
      <xdr:spPr>
        <a:xfrm>
          <a:off x="13652500" y="95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66743</xdr:rowOff>
    </xdr:from>
    <xdr:ext cx="534377" cy="259045"/>
    <xdr:sp macro="" textlink="">
      <xdr:nvSpPr>
        <xdr:cNvPr id="602" name="テキスト ボックス 601"/>
        <xdr:cNvSpPr txBox="1"/>
      </xdr:nvSpPr>
      <xdr:spPr>
        <a:xfrm>
          <a:off x="13436111" y="93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95682</xdr:rowOff>
    </xdr:from>
    <xdr:to>
      <xdr:col>18</xdr:col>
      <xdr:colOff>492125</xdr:colOff>
      <xdr:row>58</xdr:row>
      <xdr:rowOff>25832</xdr:rowOff>
    </xdr:to>
    <xdr:sp macro="" textlink="">
      <xdr:nvSpPr>
        <xdr:cNvPr id="603" name="円/楕円 602"/>
        <xdr:cNvSpPr/>
      </xdr:nvSpPr>
      <xdr:spPr>
        <a:xfrm>
          <a:off x="12763500" y="98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16959</xdr:rowOff>
    </xdr:from>
    <xdr:ext cx="534377" cy="259045"/>
    <xdr:sp macro="" textlink="">
      <xdr:nvSpPr>
        <xdr:cNvPr id="604" name="テキスト ボックス 603"/>
        <xdr:cNvSpPr txBox="1"/>
      </xdr:nvSpPr>
      <xdr:spPr>
        <a:xfrm>
          <a:off x="12547111" y="99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49975</xdr:rowOff>
    </xdr:from>
    <xdr:to>
      <xdr:col>23</xdr:col>
      <xdr:colOff>517525</xdr:colOff>
      <xdr:row>96</xdr:row>
      <xdr:rowOff>55766</xdr:rowOff>
    </xdr:to>
    <xdr:cxnSp macro="">
      <xdr:nvCxnSpPr>
        <xdr:cNvPr id="692" name="直線コネクタ 691"/>
        <xdr:cNvCxnSpPr/>
      </xdr:nvCxnSpPr>
      <xdr:spPr>
        <a:xfrm flipV="1">
          <a:off x="15481300" y="1650917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33877</xdr:rowOff>
    </xdr:from>
    <xdr:to>
      <xdr:col>22</xdr:col>
      <xdr:colOff>365125</xdr:colOff>
      <xdr:row>96</xdr:row>
      <xdr:rowOff>55766</xdr:rowOff>
    </xdr:to>
    <xdr:cxnSp macro="">
      <xdr:nvCxnSpPr>
        <xdr:cNvPr id="695" name="直線コネクタ 694"/>
        <xdr:cNvCxnSpPr/>
      </xdr:nvCxnSpPr>
      <xdr:spPr>
        <a:xfrm>
          <a:off x="14592300" y="16493077"/>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33877</xdr:rowOff>
    </xdr:from>
    <xdr:to>
      <xdr:col>21</xdr:col>
      <xdr:colOff>161925</xdr:colOff>
      <xdr:row>96</xdr:row>
      <xdr:rowOff>57023</xdr:rowOff>
    </xdr:to>
    <xdr:cxnSp macro="">
      <xdr:nvCxnSpPr>
        <xdr:cNvPr id="698" name="直線コネクタ 697"/>
        <xdr:cNvCxnSpPr/>
      </xdr:nvCxnSpPr>
      <xdr:spPr>
        <a:xfrm flipV="1">
          <a:off x="13703300" y="16493077"/>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57023</xdr:rowOff>
    </xdr:from>
    <xdr:to>
      <xdr:col>19</xdr:col>
      <xdr:colOff>644525</xdr:colOff>
      <xdr:row>96</xdr:row>
      <xdr:rowOff>85292</xdr:rowOff>
    </xdr:to>
    <xdr:cxnSp macro="">
      <xdr:nvCxnSpPr>
        <xdr:cNvPr id="701" name="直線コネクタ 700"/>
        <xdr:cNvCxnSpPr/>
      </xdr:nvCxnSpPr>
      <xdr:spPr>
        <a:xfrm flipV="1">
          <a:off x="12814300" y="16516223"/>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170625</xdr:rowOff>
    </xdr:from>
    <xdr:to>
      <xdr:col>23</xdr:col>
      <xdr:colOff>568325</xdr:colOff>
      <xdr:row>96</xdr:row>
      <xdr:rowOff>100775</xdr:rowOff>
    </xdr:to>
    <xdr:sp macro="" textlink="">
      <xdr:nvSpPr>
        <xdr:cNvPr id="711" name="円/楕円 710"/>
        <xdr:cNvSpPr/>
      </xdr:nvSpPr>
      <xdr:spPr>
        <a:xfrm>
          <a:off x="16268700" y="16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149052</xdr:rowOff>
    </xdr:from>
    <xdr:ext cx="534377" cy="259045"/>
    <xdr:sp macro="" textlink="">
      <xdr:nvSpPr>
        <xdr:cNvPr id="712" name="公債費該当値テキスト"/>
        <xdr:cNvSpPr txBox="1"/>
      </xdr:nvSpPr>
      <xdr:spPr>
        <a:xfrm>
          <a:off x="16370300"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4966</xdr:rowOff>
    </xdr:from>
    <xdr:to>
      <xdr:col>22</xdr:col>
      <xdr:colOff>415925</xdr:colOff>
      <xdr:row>96</xdr:row>
      <xdr:rowOff>106566</xdr:rowOff>
    </xdr:to>
    <xdr:sp macro="" textlink="">
      <xdr:nvSpPr>
        <xdr:cNvPr id="713" name="円/楕円 712"/>
        <xdr:cNvSpPr/>
      </xdr:nvSpPr>
      <xdr:spPr>
        <a:xfrm>
          <a:off x="15430500" y="164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97693</xdr:rowOff>
    </xdr:from>
    <xdr:ext cx="534377" cy="259045"/>
    <xdr:sp macro="" textlink="">
      <xdr:nvSpPr>
        <xdr:cNvPr id="714" name="テキスト ボックス 713"/>
        <xdr:cNvSpPr txBox="1"/>
      </xdr:nvSpPr>
      <xdr:spPr>
        <a:xfrm>
          <a:off x="1521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154527</xdr:rowOff>
    </xdr:from>
    <xdr:to>
      <xdr:col>21</xdr:col>
      <xdr:colOff>212725</xdr:colOff>
      <xdr:row>96</xdr:row>
      <xdr:rowOff>84677</xdr:rowOff>
    </xdr:to>
    <xdr:sp macro="" textlink="">
      <xdr:nvSpPr>
        <xdr:cNvPr id="715" name="円/楕円 714"/>
        <xdr:cNvSpPr/>
      </xdr:nvSpPr>
      <xdr:spPr>
        <a:xfrm>
          <a:off x="14541500" y="164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75804</xdr:rowOff>
    </xdr:from>
    <xdr:ext cx="534377" cy="259045"/>
    <xdr:sp macro="" textlink="">
      <xdr:nvSpPr>
        <xdr:cNvPr id="716" name="テキスト ボックス 715"/>
        <xdr:cNvSpPr txBox="1"/>
      </xdr:nvSpPr>
      <xdr:spPr>
        <a:xfrm>
          <a:off x="14325111" y="165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6223</xdr:rowOff>
    </xdr:from>
    <xdr:to>
      <xdr:col>20</xdr:col>
      <xdr:colOff>9525</xdr:colOff>
      <xdr:row>96</xdr:row>
      <xdr:rowOff>107823</xdr:rowOff>
    </xdr:to>
    <xdr:sp macro="" textlink="">
      <xdr:nvSpPr>
        <xdr:cNvPr id="717" name="円/楕円 716"/>
        <xdr:cNvSpPr/>
      </xdr:nvSpPr>
      <xdr:spPr>
        <a:xfrm>
          <a:off x="13652500" y="164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98950</xdr:rowOff>
    </xdr:from>
    <xdr:ext cx="534377" cy="259045"/>
    <xdr:sp macro="" textlink="">
      <xdr:nvSpPr>
        <xdr:cNvPr id="718" name="テキスト ボックス 717"/>
        <xdr:cNvSpPr txBox="1"/>
      </xdr:nvSpPr>
      <xdr:spPr>
        <a:xfrm>
          <a:off x="13436111" y="165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34492</xdr:rowOff>
    </xdr:from>
    <xdr:to>
      <xdr:col>18</xdr:col>
      <xdr:colOff>492125</xdr:colOff>
      <xdr:row>96</xdr:row>
      <xdr:rowOff>136092</xdr:rowOff>
    </xdr:to>
    <xdr:sp macro="" textlink="">
      <xdr:nvSpPr>
        <xdr:cNvPr id="719" name="円/楕円 718"/>
        <xdr:cNvSpPr/>
      </xdr:nvSpPr>
      <xdr:spPr>
        <a:xfrm>
          <a:off x="127635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127219</xdr:rowOff>
    </xdr:from>
    <xdr:ext cx="534377" cy="259045"/>
    <xdr:sp macro="" textlink="">
      <xdr:nvSpPr>
        <xdr:cNvPr id="720" name="テキスト ボックス 719"/>
        <xdr:cNvSpPr txBox="1"/>
      </xdr:nvSpPr>
      <xdr:spPr>
        <a:xfrm>
          <a:off x="12547111" y="165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200">
              <a:solidFill>
                <a:schemeClr val="dk1"/>
              </a:solidFill>
              <a:latin typeface="+mn-lt"/>
              <a:ea typeface="+mn-ea"/>
              <a:cs typeface="+mn-cs"/>
            </a:rPr>
            <a:t>総務費は人口一人当たり４８，８８６円となっており、新庁舎建設事業により大幅な増加となった。また、土木費については人口一人当たり２７，２１９円となっており、大和田二・三丁目地区土地区画整理事業により大幅な増加となった。今後は</a:t>
          </a:r>
          <a:r>
            <a:rPr kumimoji="1" lang="ja-JP" altLang="ja-JP" sz="1200">
              <a:solidFill>
                <a:schemeClr val="dk1"/>
              </a:solidFill>
              <a:latin typeface="+mn-lt"/>
              <a:ea typeface="+mn-ea"/>
              <a:cs typeface="+mn-cs"/>
            </a:rPr>
            <a:t>これらの事業の完了により</a:t>
          </a:r>
          <a:r>
            <a:rPr kumimoji="1" lang="ja-JP" altLang="en-US" sz="1200">
              <a:solidFill>
                <a:schemeClr val="dk1"/>
              </a:solidFill>
              <a:latin typeface="+mn-lt"/>
              <a:ea typeface="+mn-ea"/>
              <a:cs typeface="+mn-cs"/>
            </a:rPr>
            <a:t>人口一人当たりのコストは減少していくと</a:t>
          </a:r>
          <a:r>
            <a:rPr kumimoji="1" lang="ja-JP" altLang="ja-JP" sz="1200">
              <a:solidFill>
                <a:schemeClr val="dk1"/>
              </a:solidFill>
              <a:latin typeface="+mn-lt"/>
              <a:ea typeface="+mn-ea"/>
              <a:cs typeface="+mn-cs"/>
            </a:rPr>
            <a:t>見込まれ</a:t>
          </a:r>
          <a:r>
            <a:rPr kumimoji="1" lang="ja-JP" altLang="ja-JP" sz="1100">
              <a:solidFill>
                <a:schemeClr val="dk1"/>
              </a:solidFill>
              <a:latin typeface="+mn-lt"/>
              <a:ea typeface="+mn-ea"/>
              <a:cs typeface="+mn-cs"/>
            </a:rPr>
            <a:t>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平成２８年度は都市高速鉄道１２号線建設促進基金を廃止し、財政調整基金に一時的に全額積み立てたことより、</a:t>
          </a:r>
          <a:r>
            <a:rPr kumimoji="1" lang="ja-JP" altLang="ja-JP" sz="1400">
              <a:solidFill>
                <a:schemeClr val="dk1"/>
              </a:solidFill>
              <a:latin typeface="+mn-lt"/>
              <a:ea typeface="+mn-ea"/>
              <a:cs typeface="+mn-cs"/>
            </a:rPr>
            <a:t>実質単年度収支</a:t>
          </a:r>
          <a:r>
            <a:rPr kumimoji="1" lang="ja-JP" altLang="en-US" sz="1400">
              <a:solidFill>
                <a:schemeClr val="dk1"/>
              </a:solidFill>
              <a:latin typeface="+mn-lt"/>
              <a:ea typeface="+mn-ea"/>
              <a:cs typeface="+mn-cs"/>
            </a:rPr>
            <a:t>が黒字化した</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a:t>
          </a:r>
          <a:r>
            <a:rPr kumimoji="1" lang="ja-JP" altLang="en-US" sz="1400">
              <a:solidFill>
                <a:schemeClr val="dk1"/>
              </a:solidFill>
              <a:latin typeface="+mn-lt"/>
              <a:ea typeface="+mn-ea"/>
              <a:cs typeface="+mn-cs"/>
            </a:rPr>
            <a:t>しかし、基金を廃止しなかった場合は、平成２７年度と同様に赤字であることから、</a:t>
          </a:r>
          <a:r>
            <a:rPr kumimoji="1" lang="ja-JP" altLang="ja-JP" sz="1400">
              <a:solidFill>
                <a:schemeClr val="dk1"/>
              </a:solidFill>
              <a:latin typeface="+mn-lt"/>
              <a:ea typeface="+mn-ea"/>
              <a:cs typeface="+mn-cs"/>
            </a:rPr>
            <a:t>今後も、不測の支出に備え、一定程度の財政調整基金残高を維持するよう努める。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400">
              <a:solidFill>
                <a:schemeClr val="dk1"/>
              </a:solidFill>
              <a:latin typeface="+mn-lt"/>
              <a:ea typeface="+mn-ea"/>
              <a:cs typeface="+mn-cs"/>
            </a:rPr>
            <a:t>全ての会計で黒字であるが、特に水道事業は安定的に黒字である。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なお、国民健康保険事業特別会計は、一般会計から毎年８～１１億円の赤字補填としての繰入れを定額で行っており、余剰金を留保しているため、黒字額の変動が大きい</a:t>
          </a:r>
          <a:r>
            <a:rPr kumimoji="1" lang="ja-JP" altLang="en-US" sz="1400">
              <a:solidFill>
                <a:schemeClr val="dk1"/>
              </a:solidFill>
              <a:latin typeface="+mn-lt"/>
              <a:ea typeface="+mn-ea"/>
              <a:cs typeface="+mn-cs"/>
            </a:rPr>
            <a:t>が、平成３０年度からの国民健康保険の広域化により、状況は変わっていくと考えられる</a:t>
          </a:r>
          <a:r>
            <a:rPr kumimoji="1" lang="ja-JP" altLang="ja-JP" sz="1400">
              <a:solidFill>
                <a:schemeClr val="dk1"/>
              </a:solidFill>
              <a:latin typeface="+mn-lt"/>
              <a:ea typeface="+mn-ea"/>
              <a:cs typeface="+mn-cs"/>
            </a:rPr>
            <a:t>。赤字補填としての繰入金を差し引くと、平成２４年度、平成２６年度</a:t>
          </a:r>
          <a:r>
            <a:rPr kumimoji="1" lang="ja-JP" altLang="en-US" sz="1400">
              <a:solidFill>
                <a:schemeClr val="dk1"/>
              </a:solidFill>
              <a:latin typeface="+mn-lt"/>
              <a:ea typeface="+mn-ea"/>
              <a:cs typeface="+mn-cs"/>
            </a:rPr>
            <a:t>、平成２７年度</a:t>
          </a:r>
          <a:r>
            <a:rPr kumimoji="1" lang="ja-JP" altLang="ja-JP" sz="1400">
              <a:solidFill>
                <a:schemeClr val="dk1"/>
              </a:solidFill>
              <a:latin typeface="+mn-lt"/>
              <a:ea typeface="+mn-ea"/>
              <a:cs typeface="+mn-cs"/>
            </a:rPr>
            <a:t>及び平成２</a:t>
          </a:r>
          <a:r>
            <a:rPr kumimoji="1" lang="ja-JP" altLang="en-US" sz="1400">
              <a:solidFill>
                <a:schemeClr val="dk1"/>
              </a:solidFill>
              <a:latin typeface="+mn-lt"/>
              <a:ea typeface="+mn-ea"/>
              <a:cs typeface="+mn-cs"/>
            </a:rPr>
            <a:t>８</a:t>
          </a:r>
          <a:r>
            <a:rPr kumimoji="1" lang="ja-JP" altLang="ja-JP" sz="1400">
              <a:solidFill>
                <a:schemeClr val="dk1"/>
              </a:solidFill>
              <a:latin typeface="+mn-lt"/>
              <a:ea typeface="+mn-ea"/>
              <a:cs typeface="+mn-cs"/>
            </a:rPr>
            <a:t>年度の国民健康保険事業特別会計は赤字である。</a:t>
          </a:r>
          <a:endParaRPr kumimoji="1" lang="en-US"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52909383</v>
      </c>
      <c r="BO4" s="381"/>
      <c r="BP4" s="381"/>
      <c r="BQ4" s="381"/>
      <c r="BR4" s="381"/>
      <c r="BS4" s="381"/>
      <c r="BT4" s="381"/>
      <c r="BU4" s="382"/>
      <c r="BV4" s="380">
        <v>49686891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50760704</v>
      </c>
      <c r="BO5" s="418"/>
      <c r="BP5" s="418"/>
      <c r="BQ5" s="418"/>
      <c r="BR5" s="418"/>
      <c r="BS5" s="418"/>
      <c r="BT5" s="418"/>
      <c r="BU5" s="419"/>
      <c r="BV5" s="417">
        <v>48383076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95.2</v>
      </c>
      <c r="CU5" s="415"/>
      <c r="CV5" s="415"/>
      <c r="CW5" s="415"/>
      <c r="CX5" s="415"/>
      <c r="CY5" s="415"/>
      <c r="CZ5" s="415"/>
      <c r="DA5" s="416"/>
      <c r="DB5" s="414">
        <v>95.1</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2148679</v>
      </c>
      <c r="BO6" s="418"/>
      <c r="BP6" s="418"/>
      <c r="BQ6" s="418"/>
      <c r="BR6" s="418"/>
      <c r="BS6" s="418"/>
      <c r="BT6" s="418"/>
      <c r="BU6" s="419"/>
      <c r="BV6" s="417">
        <v>1303815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101.3</v>
      </c>
      <c r="CU6" s="455"/>
      <c r="CV6" s="455"/>
      <c r="CW6" s="455"/>
      <c r="CX6" s="455"/>
      <c r="CY6" s="455"/>
      <c r="CZ6" s="455"/>
      <c r="DA6" s="456"/>
      <c r="DB6" s="454">
        <v>101.5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577509</v>
      </c>
      <c r="BO7" s="418"/>
      <c r="BP7" s="418"/>
      <c r="BQ7" s="418"/>
      <c r="BR7" s="418"/>
      <c r="BS7" s="418"/>
      <c r="BT7" s="418"/>
      <c r="BU7" s="419"/>
      <c r="BV7" s="417">
        <v>166113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28791653</v>
      </c>
      <c r="CU7" s="418"/>
      <c r="CV7" s="418"/>
      <c r="CW7" s="418"/>
      <c r="CX7" s="418"/>
      <c r="CY7" s="418"/>
      <c r="CZ7" s="418"/>
      <c r="DA7" s="419"/>
      <c r="DB7" s="417">
        <v>28431222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1571170</v>
      </c>
      <c r="BO8" s="418"/>
      <c r="BP8" s="418"/>
      <c r="BQ8" s="418"/>
      <c r="BR8" s="418"/>
      <c r="BS8" s="418"/>
      <c r="BT8" s="418"/>
      <c r="BU8" s="419"/>
      <c r="BV8" s="417">
        <v>1137702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v>
      </c>
      <c r="CU8" s="458"/>
      <c r="CV8" s="458"/>
      <c r="CW8" s="458"/>
      <c r="CX8" s="458"/>
      <c r="CY8" s="458"/>
      <c r="CZ8" s="458"/>
      <c r="DA8" s="459"/>
      <c r="DB8" s="457">
        <v>0.9</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162122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433468</v>
      </c>
      <c r="BO9" s="418"/>
      <c r="BP9" s="418"/>
      <c r="BQ9" s="418"/>
      <c r="BR9" s="418"/>
      <c r="BS9" s="418"/>
      <c r="BT9" s="418"/>
      <c r="BU9" s="419"/>
      <c r="BV9" s="417">
        <v>-138700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158777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1971516</v>
      </c>
      <c r="BO10" s="418"/>
      <c r="BP10" s="418"/>
      <c r="BQ10" s="418"/>
      <c r="BR10" s="418"/>
      <c r="BS10" s="418"/>
      <c r="BT10" s="418"/>
      <c r="BU10" s="419"/>
      <c r="BV10" s="417">
        <v>1559218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164767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1504846</v>
      </c>
      <c r="BO12" s="418"/>
      <c r="BP12" s="418"/>
      <c r="BQ12" s="418"/>
      <c r="BR12" s="418"/>
      <c r="BS12" s="418"/>
      <c r="BT12" s="418"/>
      <c r="BU12" s="419"/>
      <c r="BV12" s="417">
        <v>1808356</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161934</v>
      </c>
      <c r="S13" s="499"/>
      <c r="T13" s="499"/>
      <c r="U13" s="499"/>
      <c r="V13" s="500"/>
      <c r="W13" s="433" t="s">
        <v>124</v>
      </c>
      <c r="X13" s="434"/>
      <c r="Y13" s="434"/>
      <c r="Z13" s="434"/>
      <c r="AA13" s="434"/>
      <c r="AB13" s="424"/>
      <c r="AC13" s="468">
        <v>825</v>
      </c>
      <c r="AD13" s="469"/>
      <c r="AE13" s="469"/>
      <c r="AF13" s="469"/>
      <c r="AG13" s="508"/>
      <c r="AH13" s="468">
        <v>793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900138</v>
      </c>
      <c r="BO13" s="418"/>
      <c r="BP13" s="418"/>
      <c r="BQ13" s="418"/>
      <c r="BR13" s="418"/>
      <c r="BS13" s="418"/>
      <c r="BT13" s="418"/>
      <c r="BU13" s="419"/>
      <c r="BV13" s="417">
        <v>-387838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164028</v>
      </c>
      <c r="S14" s="499"/>
      <c r="T14" s="499"/>
      <c r="U14" s="499"/>
      <c r="V14" s="500"/>
      <c r="W14" s="407"/>
      <c r="X14" s="408"/>
      <c r="Y14" s="408"/>
      <c r="Z14" s="408"/>
      <c r="AA14" s="408"/>
      <c r="AB14" s="397"/>
      <c r="AC14" s="501">
        <v>1.1000000000000001</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54.2</v>
      </c>
      <c r="CU14" s="513"/>
      <c r="CV14" s="513"/>
      <c r="CW14" s="513"/>
      <c r="CX14" s="513"/>
      <c r="CY14" s="513"/>
      <c r="CZ14" s="513"/>
      <c r="DA14" s="514"/>
      <c r="DB14" s="512">
        <v>48.6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161407</v>
      </c>
      <c r="S15" s="499"/>
      <c r="T15" s="499"/>
      <c r="U15" s="499"/>
      <c r="V15" s="500"/>
      <c r="W15" s="433" t="s">
        <v>131</v>
      </c>
      <c r="X15" s="434"/>
      <c r="Y15" s="434"/>
      <c r="Z15" s="434"/>
      <c r="AA15" s="434"/>
      <c r="AB15" s="424"/>
      <c r="AC15" s="468">
        <v>16926</v>
      </c>
      <c r="AD15" s="469"/>
      <c r="AE15" s="469"/>
      <c r="AF15" s="469"/>
      <c r="AG15" s="508"/>
      <c r="AH15" s="468">
        <v>17122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19450134</v>
      </c>
      <c r="BO15" s="381"/>
      <c r="BP15" s="381"/>
      <c r="BQ15" s="381"/>
      <c r="BR15" s="381"/>
      <c r="BS15" s="381"/>
      <c r="BT15" s="381"/>
      <c r="BU15" s="382"/>
      <c r="BV15" s="380">
        <v>19152957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23.5</v>
      </c>
      <c r="AD16" s="502"/>
      <c r="AE16" s="502"/>
      <c r="AF16" s="502"/>
      <c r="AG16" s="503"/>
      <c r="AH16" s="501">
        <v>23.8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21501557</v>
      </c>
      <c r="BO16" s="418"/>
      <c r="BP16" s="418"/>
      <c r="BQ16" s="418"/>
      <c r="BR16" s="418"/>
      <c r="BS16" s="418"/>
      <c r="BT16" s="418"/>
      <c r="BU16" s="419"/>
      <c r="BV16" s="417">
        <v>21102569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54395</v>
      </c>
      <c r="AD17" s="469"/>
      <c r="AE17" s="469"/>
      <c r="AF17" s="469"/>
      <c r="AG17" s="508"/>
      <c r="AH17" s="468">
        <v>54037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25013929</v>
      </c>
      <c r="BO17" s="418"/>
      <c r="BP17" s="418"/>
      <c r="BQ17" s="418"/>
      <c r="BR17" s="418"/>
      <c r="BS17" s="418"/>
      <c r="BT17" s="418"/>
      <c r="BU17" s="419"/>
      <c r="BV17" s="417">
        <v>24610278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22.78</v>
      </c>
      <c r="M18" s="530"/>
      <c r="N18" s="530"/>
      <c r="O18" s="530"/>
      <c r="P18" s="530"/>
      <c r="Q18" s="530"/>
      <c r="R18" s="531"/>
      <c r="S18" s="531"/>
      <c r="T18" s="531"/>
      <c r="U18" s="531"/>
      <c r="V18" s="532"/>
      <c r="W18" s="435"/>
      <c r="X18" s="436"/>
      <c r="Y18" s="436"/>
      <c r="Z18" s="436"/>
      <c r="AA18" s="436"/>
      <c r="AB18" s="427"/>
      <c r="AC18" s="533">
        <v>75.400000000000006</v>
      </c>
      <c r="AD18" s="534"/>
      <c r="AE18" s="534"/>
      <c r="AF18" s="534"/>
      <c r="AG18" s="535"/>
      <c r="AH18" s="533">
        <v>75.099999999999994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28044618</v>
      </c>
      <c r="BO18" s="418"/>
      <c r="BP18" s="418"/>
      <c r="BQ18" s="418"/>
      <c r="BR18" s="418"/>
      <c r="BS18" s="418"/>
      <c r="BT18" s="418"/>
      <c r="BU18" s="419"/>
      <c r="BV18" s="417">
        <v>28204711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7117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35573306</v>
      </c>
      <c r="BO19" s="418"/>
      <c r="BP19" s="418"/>
      <c r="BQ19" s="418"/>
      <c r="BR19" s="418"/>
      <c r="BS19" s="418"/>
      <c r="BT19" s="418"/>
      <c r="BU19" s="419"/>
      <c r="BV19" s="417">
        <v>35234067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67250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47632431</v>
      </c>
      <c r="BO23" s="418"/>
      <c r="BP23" s="418"/>
      <c r="BQ23" s="418"/>
      <c r="BR23" s="418"/>
      <c r="BS23" s="418"/>
      <c r="BT23" s="418"/>
      <c r="BU23" s="419"/>
      <c r="BV23" s="417">
        <v>46775565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8262</v>
      </c>
      <c r="R24" s="469"/>
      <c r="S24" s="469"/>
      <c r="T24" s="469"/>
      <c r="U24" s="469"/>
      <c r="V24" s="508"/>
      <c r="W24" s="563"/>
      <c r="X24" s="551"/>
      <c r="Y24" s="552"/>
      <c r="Z24" s="467" t="s">
        <v>155</v>
      </c>
      <c r="AA24" s="447"/>
      <c r="AB24" s="447"/>
      <c r="AC24" s="447"/>
      <c r="AD24" s="447"/>
      <c r="AE24" s="447"/>
      <c r="AF24" s="447"/>
      <c r="AG24" s="448"/>
      <c r="AH24" s="468">
        <v>715</v>
      </c>
      <c r="AI24" s="469"/>
      <c r="AJ24" s="469"/>
      <c r="AK24" s="469"/>
      <c r="AL24" s="508"/>
      <c r="AM24" s="468">
        <v>2152150</v>
      </c>
      <c r="AN24" s="469"/>
      <c r="AO24" s="469"/>
      <c r="AP24" s="469"/>
      <c r="AQ24" s="469"/>
      <c r="AR24" s="508"/>
      <c r="AS24" s="468">
        <v>3010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35212507</v>
      </c>
      <c r="BO24" s="418"/>
      <c r="BP24" s="418"/>
      <c r="BQ24" s="418"/>
      <c r="BR24" s="418"/>
      <c r="BS24" s="418"/>
      <c r="BT24" s="418"/>
      <c r="BU24" s="419"/>
      <c r="BV24" s="417">
        <v>35136014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6903</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5474101</v>
      </c>
      <c r="BO25" s="381"/>
      <c r="BP25" s="381"/>
      <c r="BQ25" s="381"/>
      <c r="BR25" s="381"/>
      <c r="BS25" s="381"/>
      <c r="BT25" s="381"/>
      <c r="BU25" s="382"/>
      <c r="BV25" s="380">
        <v>6608652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6669</v>
      </c>
      <c r="R26" s="469"/>
      <c r="S26" s="469"/>
      <c r="T26" s="469"/>
      <c r="U26" s="469"/>
      <c r="V26" s="508"/>
      <c r="W26" s="563"/>
      <c r="X26" s="551"/>
      <c r="Y26" s="552"/>
      <c r="Z26" s="467" t="s">
        <v>161</v>
      </c>
      <c r="AA26" s="573"/>
      <c r="AB26" s="573"/>
      <c r="AC26" s="573"/>
      <c r="AD26" s="573"/>
      <c r="AE26" s="573"/>
      <c r="AF26" s="573"/>
      <c r="AG26" s="574"/>
      <c r="AH26" s="468">
        <v>40</v>
      </c>
      <c r="AI26" s="469"/>
      <c r="AJ26" s="469"/>
      <c r="AK26" s="469"/>
      <c r="AL26" s="508"/>
      <c r="AM26" s="468">
        <v>129720</v>
      </c>
      <c r="AN26" s="469"/>
      <c r="AO26" s="469"/>
      <c r="AP26" s="469"/>
      <c r="AQ26" s="469"/>
      <c r="AR26" s="508"/>
      <c r="AS26" s="468">
        <v>3243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4630</v>
      </c>
      <c r="R27" s="469"/>
      <c r="S27" s="469"/>
      <c r="T27" s="469"/>
      <c r="U27" s="469"/>
      <c r="V27" s="508"/>
      <c r="W27" s="563"/>
      <c r="X27" s="551"/>
      <c r="Y27" s="552"/>
      <c r="Z27" s="467" t="s">
        <v>164</v>
      </c>
      <c r="AA27" s="447"/>
      <c r="AB27" s="447"/>
      <c r="AC27" s="447"/>
      <c r="AD27" s="447"/>
      <c r="AE27" s="447"/>
      <c r="AF27" s="447"/>
      <c r="AG27" s="448"/>
      <c r="AH27" s="468">
        <v>16</v>
      </c>
      <c r="AI27" s="469"/>
      <c r="AJ27" s="469"/>
      <c r="AK27" s="469"/>
      <c r="AL27" s="508"/>
      <c r="AM27" s="468">
        <v>63392</v>
      </c>
      <c r="AN27" s="469"/>
      <c r="AO27" s="469"/>
      <c r="AP27" s="469"/>
      <c r="AQ27" s="469"/>
      <c r="AR27" s="508"/>
      <c r="AS27" s="468">
        <v>3962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4200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2159513</v>
      </c>
      <c r="BO28" s="381"/>
      <c r="BP28" s="381"/>
      <c r="BQ28" s="381"/>
      <c r="BR28" s="381"/>
      <c r="BS28" s="381"/>
      <c r="BT28" s="381"/>
      <c r="BU28" s="382"/>
      <c r="BV28" s="380">
        <v>1692843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24</v>
      </c>
      <c r="M29" s="469"/>
      <c r="N29" s="469"/>
      <c r="O29" s="469"/>
      <c r="P29" s="508"/>
      <c r="Q29" s="468">
        <v>4000</v>
      </c>
      <c r="R29" s="469"/>
      <c r="S29" s="469"/>
      <c r="T29" s="469"/>
      <c r="U29" s="469"/>
      <c r="V29" s="508"/>
      <c r="W29" s="564"/>
      <c r="X29" s="565"/>
      <c r="Y29" s="566"/>
      <c r="Z29" s="467" t="s">
        <v>171</v>
      </c>
      <c r="AA29" s="447"/>
      <c r="AB29" s="447"/>
      <c r="AC29" s="447"/>
      <c r="AD29" s="447"/>
      <c r="AE29" s="447"/>
      <c r="AF29" s="447"/>
      <c r="AG29" s="448"/>
      <c r="AH29" s="468">
        <v>731</v>
      </c>
      <c r="AI29" s="469"/>
      <c r="AJ29" s="469"/>
      <c r="AK29" s="469"/>
      <c r="AL29" s="508"/>
      <c r="AM29" s="468">
        <v>2215542</v>
      </c>
      <c r="AN29" s="469"/>
      <c r="AO29" s="469"/>
      <c r="AP29" s="469"/>
      <c r="AQ29" s="469"/>
      <c r="AR29" s="508"/>
      <c r="AS29" s="468">
        <v>3031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1011954</v>
      </c>
      <c r="BO30" s="587"/>
      <c r="BP30" s="587"/>
      <c r="BQ30" s="587"/>
      <c r="BR30" s="587"/>
      <c r="BS30" s="587"/>
      <c r="BT30" s="587"/>
      <c r="BU30" s="588"/>
      <c r="BV30" s="586">
        <v>1971166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朝霞地区一部事務組合（一般会計）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新座市体育協会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新座都市計画事業新座駅南口第２土地区画整理事業特別会計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志木地区衛生組合（一般会計）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新座都市計画事業新座駅北口土地区画整理事業特別会計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埼玉県後期高齢者医療広域連合（一般会計）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新座都市計画事業大和田二・三丁目地区土地区画整理事業特別会計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埼玉県後期高齢者医療広域連合（後期高齢者医療事業特別会計）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埼玉県市町村総合事務組合（一般会計）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埼玉県市町村総合事務組合（交通災害共済事業特別会計）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彩の国さいたま人づくり広域連合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I35" sqref="I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537</v>
      </c>
      <c r="D34" s="1184"/>
      <c r="E34" s="1185"/>
      <c r="F34" s="32">
        <v>9.39</v>
      </c>
      <c r="G34" s="33">
        <v>9.51</v>
      </c>
      <c r="H34" s="33">
        <v>7.9</v>
      </c>
      <c r="I34" s="33">
        <v>8.17</v>
      </c>
      <c r="J34" s="34">
        <v>7.85</v>
      </c>
      <c r="K34" s="22"/>
      <c r="L34" s="22"/>
      <c r="M34" s="22"/>
      <c r="N34" s="22"/>
      <c r="O34" s="22"/>
      <c r="P34" s="22"/>
    </row>
    <row r="35" spans="1:16" ht="39" customHeight="1">
      <c r="A35" s="22"/>
      <c r="B35" s="35"/>
      <c r="C35" s="1178" t="s">
        <v>538</v>
      </c>
      <c r="D35" s="1179"/>
      <c r="E35" s="1180"/>
      <c r="F35" s="36">
        <v>4.5199999999999996</v>
      </c>
      <c r="G35" s="37">
        <v>4.6500000000000004</v>
      </c>
      <c r="H35" s="37">
        <v>4.05</v>
      </c>
      <c r="I35" s="37">
        <v>3.87</v>
      </c>
      <c r="J35" s="38">
        <v>4.88</v>
      </c>
      <c r="K35" s="22"/>
      <c r="L35" s="22"/>
      <c r="M35" s="22"/>
      <c r="N35" s="22"/>
      <c r="O35" s="22"/>
      <c r="P35" s="22"/>
    </row>
    <row r="36" spans="1:16" ht="39" customHeight="1">
      <c r="A36" s="22"/>
      <c r="B36" s="35"/>
      <c r="C36" s="1178" t="s">
        <v>539</v>
      </c>
      <c r="D36" s="1179"/>
      <c r="E36" s="1180"/>
      <c r="F36" s="36">
        <v>1.75</v>
      </c>
      <c r="G36" s="37">
        <v>3.35</v>
      </c>
      <c r="H36" s="37">
        <v>3.06</v>
      </c>
      <c r="I36" s="37">
        <v>2.3199999999999998</v>
      </c>
      <c r="J36" s="38">
        <v>2.42</v>
      </c>
      <c r="K36" s="22"/>
      <c r="L36" s="22"/>
      <c r="M36" s="22"/>
      <c r="N36" s="22"/>
      <c r="O36" s="22"/>
      <c r="P36" s="22"/>
    </row>
    <row r="37" spans="1:16" ht="39" customHeight="1">
      <c r="A37" s="22"/>
      <c r="B37" s="35"/>
      <c r="C37" s="1178" t="s">
        <v>540</v>
      </c>
      <c r="D37" s="1179"/>
      <c r="E37" s="1180"/>
      <c r="F37" s="36">
        <v>0.7</v>
      </c>
      <c r="G37" s="37">
        <v>0.65</v>
      </c>
      <c r="H37" s="37">
        <v>0.68</v>
      </c>
      <c r="I37" s="37">
        <v>0.57999999999999996</v>
      </c>
      <c r="J37" s="38">
        <v>0.67</v>
      </c>
      <c r="K37" s="22"/>
      <c r="L37" s="22"/>
      <c r="M37" s="22"/>
      <c r="N37" s="22"/>
      <c r="O37" s="22"/>
      <c r="P37" s="22"/>
    </row>
    <row r="38" spans="1:16" ht="39" customHeight="1">
      <c r="A38" s="22"/>
      <c r="B38" s="35"/>
      <c r="C38" s="1178" t="s">
        <v>541</v>
      </c>
      <c r="D38" s="1179"/>
      <c r="E38" s="1180"/>
      <c r="F38" s="36">
        <v>0.57999999999999996</v>
      </c>
      <c r="G38" s="37">
        <v>0.96</v>
      </c>
      <c r="H38" s="37">
        <v>0</v>
      </c>
      <c r="I38" s="37">
        <v>0.01</v>
      </c>
      <c r="J38" s="38">
        <v>0.4</v>
      </c>
      <c r="K38" s="22"/>
      <c r="L38" s="22"/>
      <c r="M38" s="22"/>
      <c r="N38" s="22"/>
      <c r="O38" s="22"/>
      <c r="P38" s="22"/>
    </row>
    <row r="39" spans="1:16" ht="39" customHeight="1">
      <c r="A39" s="22"/>
      <c r="B39" s="35"/>
      <c r="C39" s="1178" t="s">
        <v>542</v>
      </c>
      <c r="D39" s="1179"/>
      <c r="E39" s="1180"/>
      <c r="F39" s="36">
        <v>0.56999999999999995</v>
      </c>
      <c r="G39" s="37">
        <v>0.56000000000000005</v>
      </c>
      <c r="H39" s="37">
        <v>0.52</v>
      </c>
      <c r="I39" s="37">
        <v>0.31</v>
      </c>
      <c r="J39" s="38">
        <v>0.22</v>
      </c>
      <c r="K39" s="22"/>
      <c r="L39" s="22"/>
      <c r="M39" s="22"/>
      <c r="N39" s="22"/>
      <c r="O39" s="22"/>
      <c r="P39" s="22"/>
    </row>
    <row r="40" spans="1:16" ht="39" customHeight="1">
      <c r="A40" s="22"/>
      <c r="B40" s="35"/>
      <c r="C40" s="1178" t="s">
        <v>543</v>
      </c>
      <c r="D40" s="1179"/>
      <c r="E40" s="1180"/>
      <c r="F40" s="36">
        <v>0.1</v>
      </c>
      <c r="G40" s="37">
        <v>0.1</v>
      </c>
      <c r="H40" s="37">
        <v>0.1</v>
      </c>
      <c r="I40" s="37">
        <v>0.09</v>
      </c>
      <c r="J40" s="38">
        <v>0.12</v>
      </c>
      <c r="K40" s="22"/>
      <c r="L40" s="22"/>
      <c r="M40" s="22"/>
      <c r="N40" s="22"/>
      <c r="O40" s="22"/>
      <c r="P40" s="22"/>
    </row>
    <row r="41" spans="1:16" ht="39" customHeight="1">
      <c r="A41" s="22"/>
      <c r="B41" s="35"/>
      <c r="C41" s="1178" t="s">
        <v>544</v>
      </c>
      <c r="D41" s="1179"/>
      <c r="E41" s="1180"/>
      <c r="F41" s="36" t="s">
        <v>489</v>
      </c>
      <c r="G41" s="37" t="s">
        <v>489</v>
      </c>
      <c r="H41" s="37" t="s">
        <v>489</v>
      </c>
      <c r="I41" s="37" t="s">
        <v>489</v>
      </c>
      <c r="J41" s="38">
        <v>0.08</v>
      </c>
      <c r="K41" s="22"/>
      <c r="L41" s="22"/>
      <c r="M41" s="22"/>
      <c r="N41" s="22"/>
      <c r="O41" s="22"/>
      <c r="P41" s="22"/>
    </row>
    <row r="42" spans="1:16" ht="39" customHeight="1">
      <c r="A42" s="22"/>
      <c r="B42" s="39"/>
      <c r="C42" s="1178" t="s">
        <v>545</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546</v>
      </c>
      <c r="D43" s="1182"/>
      <c r="E43" s="1183"/>
      <c r="F43" s="41">
        <v>0.01</v>
      </c>
      <c r="G43" s="42">
        <v>0.06</v>
      </c>
      <c r="H43" s="42">
        <v>0.44</v>
      </c>
      <c r="I43" s="42">
        <v>0.11</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L48" sqref="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4011</v>
      </c>
      <c r="L45" s="60">
        <v>4281</v>
      </c>
      <c r="M45" s="60">
        <v>4496</v>
      </c>
      <c r="N45" s="60">
        <v>4331</v>
      </c>
      <c r="O45" s="61">
        <v>4401</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1026</v>
      </c>
      <c r="L48" s="64">
        <v>776</v>
      </c>
      <c r="M48" s="64">
        <v>859</v>
      </c>
      <c r="N48" s="64">
        <v>703</v>
      </c>
      <c r="O48" s="65">
        <v>735</v>
      </c>
      <c r="P48" s="48"/>
      <c r="Q48" s="48"/>
      <c r="R48" s="48"/>
      <c r="S48" s="48"/>
      <c r="T48" s="48"/>
      <c r="U48" s="48"/>
    </row>
    <row r="49" spans="1:21" ht="30.75" customHeight="1">
      <c r="A49" s="48"/>
      <c r="B49" s="1196"/>
      <c r="C49" s="1197"/>
      <c r="D49" s="62"/>
      <c r="E49" s="1188" t="s">
        <v>16</v>
      </c>
      <c r="F49" s="1188"/>
      <c r="G49" s="1188"/>
      <c r="H49" s="1188"/>
      <c r="I49" s="1188"/>
      <c r="J49" s="1189"/>
      <c r="K49" s="63">
        <v>99</v>
      </c>
      <c r="L49" s="64">
        <v>37</v>
      </c>
      <c r="M49" s="64">
        <v>49</v>
      </c>
      <c r="N49" s="64">
        <v>44</v>
      </c>
      <c r="O49" s="65">
        <v>43</v>
      </c>
      <c r="P49" s="48"/>
      <c r="Q49" s="48"/>
      <c r="R49" s="48"/>
      <c r="S49" s="48"/>
      <c r="T49" s="48"/>
      <c r="U49" s="48"/>
    </row>
    <row r="50" spans="1:21" ht="30.75" customHeight="1">
      <c r="A50" s="48"/>
      <c r="B50" s="1196"/>
      <c r="C50" s="1197"/>
      <c r="D50" s="62"/>
      <c r="E50" s="1188" t="s">
        <v>17</v>
      </c>
      <c r="F50" s="1188"/>
      <c r="G50" s="1188"/>
      <c r="H50" s="1188"/>
      <c r="I50" s="1188"/>
      <c r="J50" s="1189"/>
      <c r="K50" s="63">
        <v>113</v>
      </c>
      <c r="L50" s="64">
        <v>66</v>
      </c>
      <c r="M50" s="64">
        <v>88</v>
      </c>
      <c r="N50" s="64">
        <v>123</v>
      </c>
      <c r="O50" s="65">
        <v>86</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4057</v>
      </c>
      <c r="L52" s="64">
        <v>3989</v>
      </c>
      <c r="M52" s="64">
        <v>4012</v>
      </c>
      <c r="N52" s="64">
        <v>3637</v>
      </c>
      <c r="O52" s="65">
        <v>3700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1192</v>
      </c>
      <c r="L53" s="69">
        <v>1171</v>
      </c>
      <c r="M53" s="69">
        <v>1480</v>
      </c>
      <c r="N53" s="69">
        <v>1564</v>
      </c>
      <c r="O53" s="70">
        <v>1565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S49" sqref="S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02" t="s">
        <v>24</v>
      </c>
      <c r="C41" s="1203"/>
      <c r="D41" s="81"/>
      <c r="E41" s="1208" t="s">
        <v>25</v>
      </c>
      <c r="F41" s="1208"/>
      <c r="G41" s="1208"/>
      <c r="H41" s="1209"/>
      <c r="I41" s="82">
        <v>43796</v>
      </c>
      <c r="J41" s="83">
        <v>45946</v>
      </c>
      <c r="K41" s="83">
        <v>47140</v>
      </c>
      <c r="L41" s="83">
        <v>46776</v>
      </c>
      <c r="M41" s="84">
        <v>47632</v>
      </c>
    </row>
    <row r="42" spans="2:13" ht="27.75" customHeight="1">
      <c r="B42" s="1204"/>
      <c r="C42" s="1205"/>
      <c r="D42" s="85"/>
      <c r="E42" s="1210" t="s">
        <v>26</v>
      </c>
      <c r="F42" s="1210"/>
      <c r="G42" s="1210"/>
      <c r="H42" s="1211"/>
      <c r="I42" s="86">
        <v>178</v>
      </c>
      <c r="J42" s="87">
        <v>204</v>
      </c>
      <c r="K42" s="87">
        <v>344</v>
      </c>
      <c r="L42" s="87">
        <v>222</v>
      </c>
      <c r="M42" s="88">
        <v>243</v>
      </c>
    </row>
    <row r="43" spans="2:13" ht="27.75" customHeight="1">
      <c r="B43" s="1204"/>
      <c r="C43" s="1205"/>
      <c r="D43" s="85"/>
      <c r="E43" s="1210" t="s">
        <v>27</v>
      </c>
      <c r="F43" s="1210"/>
      <c r="G43" s="1210"/>
      <c r="H43" s="1211"/>
      <c r="I43" s="86">
        <v>9514</v>
      </c>
      <c r="J43" s="87">
        <v>8660</v>
      </c>
      <c r="K43" s="87">
        <v>7750</v>
      </c>
      <c r="L43" s="87">
        <v>6730</v>
      </c>
      <c r="M43" s="88">
        <v>6537</v>
      </c>
    </row>
    <row r="44" spans="2:13" ht="27.75" customHeight="1">
      <c r="B44" s="1204"/>
      <c r="C44" s="1205"/>
      <c r="D44" s="85"/>
      <c r="E44" s="1210" t="s">
        <v>28</v>
      </c>
      <c r="F44" s="1210"/>
      <c r="G44" s="1210"/>
      <c r="H44" s="1211"/>
      <c r="I44" s="86">
        <v>163</v>
      </c>
      <c r="J44" s="87">
        <v>312</v>
      </c>
      <c r="K44" s="87">
        <v>637</v>
      </c>
      <c r="L44" s="87">
        <v>587</v>
      </c>
      <c r="M44" s="88">
        <v>551</v>
      </c>
    </row>
    <row r="45" spans="2:13" ht="27.75" customHeight="1">
      <c r="B45" s="1204"/>
      <c r="C45" s="1205"/>
      <c r="D45" s="85"/>
      <c r="E45" s="1210" t="s">
        <v>29</v>
      </c>
      <c r="F45" s="1210"/>
      <c r="G45" s="1210"/>
      <c r="H45" s="1211"/>
      <c r="I45" s="86">
        <v>5221</v>
      </c>
      <c r="J45" s="87">
        <v>5060</v>
      </c>
      <c r="K45" s="87">
        <v>4456</v>
      </c>
      <c r="L45" s="87">
        <v>4257</v>
      </c>
      <c r="M45" s="88">
        <v>4121</v>
      </c>
    </row>
    <row r="46" spans="2:13" ht="27.75" customHeight="1">
      <c r="B46" s="1204"/>
      <c r="C46" s="1205"/>
      <c r="D46" s="89"/>
      <c r="E46" s="1210" t="s">
        <v>30</v>
      </c>
      <c r="F46" s="1210"/>
      <c r="G46" s="1210"/>
      <c r="H46" s="1211"/>
      <c r="I46" s="86">
        <v>12</v>
      </c>
      <c r="J46" s="87">
        <v>13</v>
      </c>
      <c r="K46" s="87">
        <v>10</v>
      </c>
      <c r="L46" s="87" t="s">
        <v>489</v>
      </c>
      <c r="M46" s="88">
        <v>9</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4851</v>
      </c>
      <c r="J50" s="87">
        <v>4685</v>
      </c>
      <c r="K50" s="87">
        <v>4855</v>
      </c>
      <c r="L50" s="87">
        <v>4620</v>
      </c>
      <c r="M50" s="88">
        <v>3949</v>
      </c>
    </row>
    <row r="51" spans="2:13" ht="27.75" customHeight="1">
      <c r="B51" s="1204"/>
      <c r="C51" s="1205"/>
      <c r="D51" s="85"/>
      <c r="E51" s="1210" t="s">
        <v>36</v>
      </c>
      <c r="F51" s="1210"/>
      <c r="G51" s="1210"/>
      <c r="H51" s="1211"/>
      <c r="I51" s="86">
        <v>8941</v>
      </c>
      <c r="J51" s="87">
        <v>8027</v>
      </c>
      <c r="K51" s="87">
        <v>7989</v>
      </c>
      <c r="L51" s="87">
        <v>7452</v>
      </c>
      <c r="M51" s="88">
        <v>7362</v>
      </c>
    </row>
    <row r="52" spans="2:13" ht="27.75" customHeight="1">
      <c r="B52" s="1206"/>
      <c r="C52" s="1207"/>
      <c r="D52" s="85"/>
      <c r="E52" s="1210" t="s">
        <v>37</v>
      </c>
      <c r="F52" s="1210"/>
      <c r="G52" s="1210"/>
      <c r="H52" s="1211"/>
      <c r="I52" s="86">
        <v>33496</v>
      </c>
      <c r="J52" s="87">
        <v>34049</v>
      </c>
      <c r="K52" s="87">
        <v>34161</v>
      </c>
      <c r="L52" s="87">
        <v>34074</v>
      </c>
      <c r="M52" s="88">
        <v>33752</v>
      </c>
    </row>
    <row r="53" spans="2:13" ht="27.75" customHeight="1" thickBot="1">
      <c r="B53" s="1217" t="s">
        <v>38</v>
      </c>
      <c r="C53" s="1218"/>
      <c r="D53" s="92"/>
      <c r="E53" s="1219" t="s">
        <v>39</v>
      </c>
      <c r="F53" s="1219"/>
      <c r="G53" s="1219"/>
      <c r="H53" s="1220"/>
      <c r="I53" s="93">
        <v>11596</v>
      </c>
      <c r="J53" s="94">
        <v>13434</v>
      </c>
      <c r="K53" s="94">
        <v>13332</v>
      </c>
      <c r="L53" s="94">
        <v>12427</v>
      </c>
      <c r="M53" s="95">
        <v>14030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2"/>
      <c r="H50" s="1243"/>
      <c r="I50" s="1243"/>
      <c r="J50" s="1244"/>
      <c r="K50" s="356" t="s">
        <v>529</v>
      </c>
      <c r="L50" s="356" t="s">
        <v>530</v>
      </c>
      <c r="M50" s="356" t="s">
        <v>531</v>
      </c>
      <c r="N50" s="356" t="s">
        <v>532</v>
      </c>
      <c r="O50" s="356" t="s">
        <v>533</v>
      </c>
    </row>
    <row r="51" spans="1:17">
      <c r="B51" s="250"/>
      <c r="C51" s="246"/>
      <c r="D51" s="246"/>
      <c r="E51" s="246"/>
      <c r="F51" s="246"/>
      <c r="G51" s="1245" t="s">
        <v>562</v>
      </c>
      <c r="H51" s="1246"/>
      <c r="I51" s="1251" t="s">
        <v>563</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568</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564</v>
      </c>
      <c r="H55" s="1226"/>
      <c r="I55" s="1231" t="s">
        <v>563</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568</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33" t="s">
        <v>569</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2"/>
      <c r="H72" s="1243"/>
      <c r="I72" s="1243"/>
      <c r="J72" s="1244"/>
      <c r="K72" s="356" t="s">
        <v>529</v>
      </c>
      <c r="L72" s="356" t="s">
        <v>530</v>
      </c>
      <c r="M72" s="356" t="s">
        <v>531</v>
      </c>
      <c r="N72" s="356" t="s">
        <v>532</v>
      </c>
      <c r="O72" s="356" t="s">
        <v>533</v>
      </c>
    </row>
    <row r="73" spans="2:30">
      <c r="B73" s="250"/>
      <c r="C73" s="246"/>
      <c r="D73" s="246"/>
      <c r="E73" s="246"/>
      <c r="F73" s="246"/>
      <c r="G73" s="1245" t="s">
        <v>562</v>
      </c>
      <c r="H73" s="1246"/>
      <c r="I73" s="1251" t="s">
        <v>563</v>
      </c>
      <c r="J73" s="1251"/>
      <c r="K73" s="1232">
        <v>46.3</v>
      </c>
      <c r="L73" s="1232">
        <v>53.6</v>
      </c>
      <c r="M73" s="1221">
        <v>52.9</v>
      </c>
      <c r="N73" s="1221">
        <v>48.6</v>
      </c>
      <c r="O73" s="1221">
        <v>54.2</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567</v>
      </c>
      <c r="J75" s="1231"/>
      <c r="K75" s="1253">
        <v>5</v>
      </c>
      <c r="L75" s="1253">
        <v>4.8</v>
      </c>
      <c r="M75" s="1253">
        <v>5.0999999999999996</v>
      </c>
      <c r="N75" s="1253">
        <v>5.5</v>
      </c>
      <c r="O75" s="1253">
        <v>6</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564</v>
      </c>
      <c r="H77" s="1226"/>
      <c r="I77" s="1231" t="s">
        <v>563</v>
      </c>
      <c r="J77" s="1231"/>
      <c r="K77" s="1232">
        <v>42</v>
      </c>
      <c r="L77" s="1232">
        <v>32.6</v>
      </c>
      <c r="M77" s="1221">
        <v>30.5</v>
      </c>
      <c r="N77" s="1221">
        <v>25.4</v>
      </c>
      <c r="O77" s="1221">
        <v>16.600000000000001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567</v>
      </c>
      <c r="J79" s="1223"/>
      <c r="K79" s="1224">
        <v>6.8</v>
      </c>
      <c r="L79" s="1224">
        <v>5.9</v>
      </c>
      <c r="M79" s="1224">
        <v>5.2</v>
      </c>
      <c r="N79" s="1224">
        <v>4.8</v>
      </c>
      <c r="O79" s="1224">
        <v>3.6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111" sqref="G1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528</v>
      </c>
      <c r="G2" s="113"/>
      <c r="H2" s="114"/>
    </row>
    <row r="3" spans="1:8">
      <c r="A3" s="110" t="s">
        <v>521</v>
      </c>
      <c r="B3" s="115"/>
      <c r="C3" s="116"/>
      <c r="D3" s="117">
        <v>31167</v>
      </c>
      <c r="E3" s="118"/>
      <c r="F3" s="119">
        <v>39425</v>
      </c>
      <c r="G3" s="120"/>
      <c r="H3" s="121"/>
    </row>
    <row r="4" spans="1:8">
      <c r="A4" s="122"/>
      <c r="B4" s="123"/>
      <c r="C4" s="124"/>
      <c r="D4" s="125">
        <v>25658</v>
      </c>
      <c r="E4" s="126"/>
      <c r="F4" s="127">
        <v>22414</v>
      </c>
      <c r="G4" s="128"/>
      <c r="H4" s="129"/>
    </row>
    <row r="5" spans="1:8">
      <c r="A5" s="110" t="s">
        <v>523</v>
      </c>
      <c r="B5" s="115"/>
      <c r="C5" s="116"/>
      <c r="D5" s="117">
        <v>47372</v>
      </c>
      <c r="E5" s="118"/>
      <c r="F5" s="119">
        <v>43141</v>
      </c>
      <c r="G5" s="120"/>
      <c r="H5" s="121"/>
    </row>
    <row r="6" spans="1:8">
      <c r="A6" s="122"/>
      <c r="B6" s="123"/>
      <c r="C6" s="124"/>
      <c r="D6" s="125">
        <v>27903</v>
      </c>
      <c r="E6" s="126"/>
      <c r="F6" s="127">
        <v>21887</v>
      </c>
      <c r="G6" s="128"/>
      <c r="H6" s="129"/>
    </row>
    <row r="7" spans="1:8">
      <c r="A7" s="110" t="s">
        <v>524</v>
      </c>
      <c r="B7" s="115"/>
      <c r="C7" s="116"/>
      <c r="D7" s="117">
        <v>39993</v>
      </c>
      <c r="E7" s="118"/>
      <c r="F7" s="119">
        <v>45117</v>
      </c>
      <c r="G7" s="120"/>
      <c r="H7" s="121"/>
    </row>
    <row r="8" spans="1:8">
      <c r="A8" s="122"/>
      <c r="B8" s="123"/>
      <c r="C8" s="124"/>
      <c r="D8" s="125">
        <v>24558</v>
      </c>
      <c r="E8" s="126"/>
      <c r="F8" s="127">
        <v>25589</v>
      </c>
      <c r="G8" s="128"/>
      <c r="H8" s="129"/>
    </row>
    <row r="9" spans="1:8">
      <c r="A9" s="110" t="s">
        <v>525</v>
      </c>
      <c r="B9" s="115"/>
      <c r="C9" s="116"/>
      <c r="D9" s="117">
        <v>20071</v>
      </c>
      <c r="E9" s="118"/>
      <c r="F9" s="119">
        <v>39951</v>
      </c>
      <c r="G9" s="120"/>
      <c r="H9" s="121"/>
    </row>
    <row r="10" spans="1:8">
      <c r="A10" s="122"/>
      <c r="B10" s="123"/>
      <c r="C10" s="124"/>
      <c r="D10" s="125">
        <v>15406</v>
      </c>
      <c r="E10" s="126"/>
      <c r="F10" s="127">
        <v>22555</v>
      </c>
      <c r="G10" s="128"/>
      <c r="H10" s="129"/>
    </row>
    <row r="11" spans="1:8">
      <c r="A11" s="110" t="s">
        <v>526</v>
      </c>
      <c r="B11" s="115"/>
      <c r="C11" s="116"/>
      <c r="D11" s="117">
        <v>31324</v>
      </c>
      <c r="E11" s="118"/>
      <c r="F11" s="119">
        <v>39893</v>
      </c>
      <c r="G11" s="120"/>
      <c r="H11" s="121"/>
    </row>
    <row r="12" spans="1:8">
      <c r="A12" s="122"/>
      <c r="B12" s="123"/>
      <c r="C12" s="130"/>
      <c r="D12" s="125">
        <v>24884</v>
      </c>
      <c r="E12" s="126"/>
      <c r="F12" s="127">
        <v>26170</v>
      </c>
      <c r="G12" s="128"/>
      <c r="H12" s="129"/>
    </row>
    <row r="13" spans="1:8">
      <c r="A13" s="110"/>
      <c r="B13" s="115"/>
      <c r="C13" s="131"/>
      <c r="D13" s="132">
        <v>33985</v>
      </c>
      <c r="E13" s="133"/>
      <c r="F13" s="134">
        <v>41505</v>
      </c>
      <c r="G13" s="135"/>
      <c r="H13" s="121"/>
    </row>
    <row r="14" spans="1:8">
      <c r="A14" s="122"/>
      <c r="B14" s="123"/>
      <c r="C14" s="124"/>
      <c r="D14" s="125">
        <v>23682</v>
      </c>
      <c r="E14" s="126"/>
      <c r="F14" s="127">
        <v>23723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5.12</v>
      </c>
      <c r="C19" s="136">
        <f>ROUND(VALUE(SUBSTITUTE(実質収支比率等に係る経年分析!G$48,"▲","-")),2)</f>
        <v>5.68</v>
      </c>
      <c r="D19" s="136">
        <f>ROUND(VALUE(SUBSTITUTE(実質収支比率等に係る経年分析!H$48,"▲","-")),2)</f>
        <v>4.51</v>
      </c>
      <c r="E19" s="136">
        <f>ROUND(VALUE(SUBSTITUTE(実質収支比率等に係る経年分析!I$48,"▲","-")),2)</f>
        <v>4</v>
      </c>
      <c r="F19" s="136">
        <f>ROUND(VALUE(SUBSTITUTE(実質収支比率等に係る経年分析!J$48,"▲","-")),2)</f>
        <v>5.46</v>
      </c>
    </row>
    <row r="20" spans="1:11">
      <c r="A20" s="136" t="s">
        <v>44</v>
      </c>
      <c r="B20" s="136">
        <f>ROUND(VALUE(SUBSTITUTE(実質収支比率等に係る経年分析!F$47,"▲","-")),2)</f>
        <v>11.24</v>
      </c>
      <c r="C20" s="136">
        <f>ROUND(VALUE(SUBSTITUTE(実質収支比率等に係る経年分析!G$47,"▲","-")),2)</f>
        <v>8.85</v>
      </c>
      <c r="D20" s="136">
        <f>ROUND(VALUE(SUBSTITUTE(実質収支比率等に係る経年分析!H$47,"▲","-")),2)</f>
        <v>6.85</v>
      </c>
      <c r="E20" s="136">
        <f>ROUND(VALUE(SUBSTITUTE(実質収支比率等に係る経年分析!I$47,"▲","-")),2)</f>
        <v>5.95</v>
      </c>
      <c r="F20" s="136">
        <f>ROUND(VALUE(SUBSTITUTE(実質収支比率等に係る経年分析!J$47,"▲","-")),2)</f>
        <v>7.5</v>
      </c>
    </row>
    <row r="21" spans="1:11">
      <c r="A21" s="136" t="s">
        <v>45</v>
      </c>
      <c r="B21" s="136">
        <f>IF(ISNUMBER(VALUE(SUBSTITUTE(実質収支比率等に係る経年分析!F$49,"▲","-"))),ROUND(VALUE(SUBSTITUTE(実質収支比率等に係る経年分析!F$49,"▲","-")),2),NA())</f>
        <v>0.08</v>
      </c>
      <c r="C21" s="136">
        <f>IF(ISNUMBER(VALUE(SUBSTITUTE(実質収支比率等に係る経年分析!G$49,"▲","-"))),ROUND(VALUE(SUBSTITUTE(実質収支比率等に係る経年分析!G$49,"▲","-")),2),NA())</f>
        <v>-1.81</v>
      </c>
      <c r="D21" s="136">
        <f>IF(ISNUMBER(VALUE(SUBSTITUTE(実質収支比率等に係る経年分析!H$49,"▲","-"))),ROUND(VALUE(SUBSTITUTE(実質収支比率等に係る経年分析!H$49,"▲","-")),2),NA())</f>
        <v>-3.04</v>
      </c>
      <c r="E21" s="136">
        <f>IF(ISNUMBER(VALUE(SUBSTITUTE(実質収支比率等に係る経年分析!I$49,"▲","-"))),ROUND(VALUE(SUBSTITUTE(実質収支比率等に係る経年分析!I$49,"▲","-")),2),NA())</f>
        <v>-1.36</v>
      </c>
      <c r="F21" s="136">
        <f>IF(ISNUMBER(VALUE(SUBSTITUTE(実質収支比率等に係る経年分析!J$49,"▲","-"))),ROUND(VALUE(SUBSTITUTE(実質収支比率等に係る経年分析!J$49,"▲","-")),2),NA())</f>
        <v>3.13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新座都市計画事業大和田二・三丁目地区土地区画整理事業特別会計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0.56999999999999995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0.56000000000000005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c r="A32" s="137" t="str">
        <f>IF(連結実質赤字比率に係る赤字・黒字の構成分析!C$38="",NA(),連結実質赤字比率に係る赤字・黒字の構成分析!C$38)</f>
        <v>新座都市計画事業新座駅南口第２土地区画整理事業特別会計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0.57999999999999996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0.67</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2.3199999999999998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4.5199999999999996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4.6500000000000004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7.85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4057</v>
      </c>
      <c r="E42" s="138"/>
      <c r="F42" s="138"/>
      <c r="G42" s="138">
        <f>'実質公債費比率（分子）の構造'!L$52</f>
        <v>3989</v>
      </c>
      <c r="H42" s="138"/>
      <c r="I42" s="138"/>
      <c r="J42" s="138">
        <f>'実質公債費比率（分子）の構造'!M$52</f>
        <v>4012</v>
      </c>
      <c r="K42" s="138"/>
      <c r="L42" s="138"/>
      <c r="M42" s="138">
        <f>'実質公債費比率（分子）の構造'!N$52</f>
        <v>3637</v>
      </c>
      <c r="N42" s="138"/>
      <c r="O42" s="138"/>
      <c r="P42" s="138">
        <f>'実質公債費比率（分子）の構造'!O$52</f>
        <v>3700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113</v>
      </c>
      <c r="C44" s="138"/>
      <c r="D44" s="138"/>
      <c r="E44" s="138">
        <f>'実質公債費比率（分子）の構造'!L$50</f>
        <v>66</v>
      </c>
      <c r="F44" s="138"/>
      <c r="G44" s="138"/>
      <c r="H44" s="138">
        <f>'実質公債費比率（分子）の構造'!M$50</f>
        <v>88</v>
      </c>
      <c r="I44" s="138"/>
      <c r="J44" s="138"/>
      <c r="K44" s="138">
        <f>'実質公債費比率（分子）の構造'!N$50</f>
        <v>123</v>
      </c>
      <c r="L44" s="138"/>
      <c r="M44" s="138"/>
      <c r="N44" s="138">
        <f>'実質公債費比率（分子）の構造'!O$50</f>
        <v>86</v>
      </c>
      <c r="O44" s="138"/>
      <c r="P44" s="138"/>
    </row>
    <row r="45" spans="1:16">
      <c r="A45" s="138" t="s">
        <v>55</v>
      </c>
      <c r="B45" s="138">
        <f>'実質公債費比率（分子）の構造'!K$49</f>
        <v>99</v>
      </c>
      <c r="C45" s="138"/>
      <c r="D45" s="138"/>
      <c r="E45" s="138">
        <f>'実質公債費比率（分子）の構造'!L$49</f>
        <v>37</v>
      </c>
      <c r="F45" s="138"/>
      <c r="G45" s="138"/>
      <c r="H45" s="138">
        <f>'実質公債費比率（分子）の構造'!M$49</f>
        <v>49</v>
      </c>
      <c r="I45" s="138"/>
      <c r="J45" s="138"/>
      <c r="K45" s="138">
        <f>'実質公債費比率（分子）の構造'!N$49</f>
        <v>44</v>
      </c>
      <c r="L45" s="138"/>
      <c r="M45" s="138"/>
      <c r="N45" s="138">
        <f>'実質公債費比率（分子）の構造'!O$49</f>
        <v>43</v>
      </c>
      <c r="O45" s="138"/>
      <c r="P45" s="138"/>
    </row>
    <row r="46" spans="1:16">
      <c r="A46" s="138" t="s">
        <v>56</v>
      </c>
      <c r="B46" s="138">
        <f>'実質公債費比率（分子）の構造'!K$48</f>
        <v>1026</v>
      </c>
      <c r="C46" s="138"/>
      <c r="D46" s="138"/>
      <c r="E46" s="138">
        <f>'実質公債費比率（分子）の構造'!L$48</f>
        <v>776</v>
      </c>
      <c r="F46" s="138"/>
      <c r="G46" s="138"/>
      <c r="H46" s="138">
        <f>'実質公債費比率（分子）の構造'!M$48</f>
        <v>859</v>
      </c>
      <c r="I46" s="138"/>
      <c r="J46" s="138"/>
      <c r="K46" s="138">
        <f>'実質公債費比率（分子）の構造'!N$48</f>
        <v>703</v>
      </c>
      <c r="L46" s="138"/>
      <c r="M46" s="138"/>
      <c r="N46" s="138">
        <f>'実質公債費比率（分子）の構造'!O$48</f>
        <v>735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4011</v>
      </c>
      <c r="C49" s="138"/>
      <c r="D49" s="138"/>
      <c r="E49" s="138">
        <f>'実質公債費比率（分子）の構造'!L$45</f>
        <v>4281</v>
      </c>
      <c r="F49" s="138"/>
      <c r="G49" s="138"/>
      <c r="H49" s="138">
        <f>'実質公債費比率（分子）の構造'!M$45</f>
        <v>4496</v>
      </c>
      <c r="I49" s="138"/>
      <c r="J49" s="138"/>
      <c r="K49" s="138">
        <f>'実質公債費比率（分子）の構造'!N$45</f>
        <v>4331</v>
      </c>
      <c r="L49" s="138"/>
      <c r="M49" s="138"/>
      <c r="N49" s="138">
        <f>'実質公債費比率（分子）の構造'!O$45</f>
        <v>4401</v>
      </c>
      <c r="O49" s="138"/>
      <c r="P49" s="138"/>
    </row>
    <row r="50" spans="1:16">
      <c r="A50" s="138" t="s">
        <v>60</v>
      </c>
      <c r="B50" s="138" t="e">
        <f>NA()</f>
        <v>#N/A</v>
      </c>
      <c r="C50" s="138">
        <f>IF(ISNUMBER('実質公債費比率（分子）の構造'!K$53),'実質公債費比率（分子）の構造'!K$53,NA())</f>
        <v>1192</v>
      </c>
      <c r="D50" s="138" t="e">
        <f>NA()</f>
        <v>#N/A</v>
      </c>
      <c r="E50" s="138" t="e">
        <f>NA()</f>
        <v>#N/A</v>
      </c>
      <c r="F50" s="138">
        <f>IF(ISNUMBER('実質公債費比率（分子）の構造'!L$53),'実質公債費比率（分子）の構造'!L$53,NA())</f>
        <v>1171</v>
      </c>
      <c r="G50" s="138" t="e">
        <f>NA()</f>
        <v>#N/A</v>
      </c>
      <c r="H50" s="138" t="e">
        <f>NA()</f>
        <v>#N/A</v>
      </c>
      <c r="I50" s="138">
        <f>IF(ISNUMBER('実質公債費比率（分子）の構造'!M$53),'実質公債費比率（分子）の構造'!M$53,NA())</f>
        <v>1480</v>
      </c>
      <c r="J50" s="138" t="e">
        <f>NA()</f>
        <v>#N/A</v>
      </c>
      <c r="K50" s="138" t="e">
        <f>NA()</f>
        <v>#N/A</v>
      </c>
      <c r="L50" s="138">
        <f>IF(ISNUMBER('実質公債費比率（分子）の構造'!N$53),'実質公債費比率（分子）の構造'!N$53,NA())</f>
        <v>1564</v>
      </c>
      <c r="M50" s="138" t="e">
        <f>NA()</f>
        <v>#N/A</v>
      </c>
      <c r="N50" s="138" t="e">
        <f>NA()</f>
        <v>#N/A</v>
      </c>
      <c r="O50" s="138">
        <f>IF(ISNUMBER('実質公債費比率（分子）の構造'!O$53),'実質公債費比率（分子）の構造'!O$53,NA())</f>
        <v>1565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33496</v>
      </c>
      <c r="E56" s="137"/>
      <c r="F56" s="137"/>
      <c r="G56" s="137">
        <f>'将来負担比率（分子）の構造'!J$52</f>
        <v>34049</v>
      </c>
      <c r="H56" s="137"/>
      <c r="I56" s="137"/>
      <c r="J56" s="137">
        <f>'将来負担比率（分子）の構造'!K$52</f>
        <v>34161</v>
      </c>
      <c r="K56" s="137"/>
      <c r="L56" s="137"/>
      <c r="M56" s="137">
        <f>'将来負担比率（分子）の構造'!L$52</f>
        <v>34074</v>
      </c>
      <c r="N56" s="137"/>
      <c r="O56" s="137"/>
      <c r="P56" s="137">
        <f>'将来負担比率（分子）の構造'!M$52</f>
        <v>33752</v>
      </c>
    </row>
    <row r="57" spans="1:16">
      <c r="A57" s="137" t="s">
        <v>36</v>
      </c>
      <c r="B57" s="137"/>
      <c r="C57" s="137"/>
      <c r="D57" s="137">
        <f>'将来負担比率（分子）の構造'!I$51</f>
        <v>8941</v>
      </c>
      <c r="E57" s="137"/>
      <c r="F57" s="137"/>
      <c r="G57" s="137">
        <f>'将来負担比率（分子）の構造'!J$51</f>
        <v>8027</v>
      </c>
      <c r="H57" s="137"/>
      <c r="I57" s="137"/>
      <c r="J57" s="137">
        <f>'将来負担比率（分子）の構造'!K$51</f>
        <v>7989</v>
      </c>
      <c r="K57" s="137"/>
      <c r="L57" s="137"/>
      <c r="M57" s="137">
        <f>'将来負担比率（分子）の構造'!L$51</f>
        <v>7452</v>
      </c>
      <c r="N57" s="137"/>
      <c r="O57" s="137"/>
      <c r="P57" s="137">
        <f>'将来負担比率（分子）の構造'!M$51</f>
        <v>7362</v>
      </c>
    </row>
    <row r="58" spans="1:16">
      <c r="A58" s="137" t="s">
        <v>35</v>
      </c>
      <c r="B58" s="137"/>
      <c r="C58" s="137"/>
      <c r="D58" s="137">
        <f>'将来負担比率（分子）の構造'!I$50</f>
        <v>4851</v>
      </c>
      <c r="E58" s="137"/>
      <c r="F58" s="137"/>
      <c r="G58" s="137">
        <f>'将来負担比率（分子）の構造'!J$50</f>
        <v>4685</v>
      </c>
      <c r="H58" s="137"/>
      <c r="I58" s="137"/>
      <c r="J58" s="137">
        <f>'将来負担比率（分子）の構造'!K$50</f>
        <v>4855</v>
      </c>
      <c r="K58" s="137"/>
      <c r="L58" s="137"/>
      <c r="M58" s="137">
        <f>'将来負担比率（分子）の構造'!L$50</f>
        <v>4620</v>
      </c>
      <c r="N58" s="137"/>
      <c r="O58" s="137"/>
      <c r="P58" s="137">
        <f>'将来負担比率（分子）の構造'!M$50</f>
        <v>3949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v>
      </c>
      <c r="C61" s="137"/>
      <c r="D61" s="137"/>
      <c r="E61" s="137">
        <f>'将来負担比率（分子）の構造'!J$46</f>
        <v>13</v>
      </c>
      <c r="F61" s="137"/>
      <c r="G61" s="137"/>
      <c r="H61" s="137">
        <f>'将来負担比率（分子）の構造'!K$46</f>
        <v>10</v>
      </c>
      <c r="I61" s="137"/>
      <c r="J61" s="137"/>
      <c r="K61" s="137" t="str">
        <f>'将来負担比率（分子）の構造'!L$46</f>
        <v>-</v>
      </c>
      <c r="L61" s="137"/>
      <c r="M61" s="137"/>
      <c r="N61" s="137">
        <f>'将来負担比率（分子）の構造'!M$46</f>
        <v>9</v>
      </c>
      <c r="O61" s="137"/>
      <c r="P61" s="137"/>
    </row>
    <row r="62" spans="1:16">
      <c r="A62" s="137" t="s">
        <v>29</v>
      </c>
      <c r="B62" s="137">
        <f>'将来負担比率（分子）の構造'!I$45</f>
        <v>5221</v>
      </c>
      <c r="C62" s="137"/>
      <c r="D62" s="137"/>
      <c r="E62" s="137">
        <f>'将来負担比率（分子）の構造'!J$45</f>
        <v>5060</v>
      </c>
      <c r="F62" s="137"/>
      <c r="G62" s="137"/>
      <c r="H62" s="137">
        <f>'将来負担比率（分子）の構造'!K$45</f>
        <v>4456</v>
      </c>
      <c r="I62" s="137"/>
      <c r="J62" s="137"/>
      <c r="K62" s="137">
        <f>'将来負担比率（分子）の構造'!L$45</f>
        <v>4257</v>
      </c>
      <c r="L62" s="137"/>
      <c r="M62" s="137"/>
      <c r="N62" s="137">
        <f>'将来負担比率（分子）の構造'!M$45</f>
        <v>4121</v>
      </c>
      <c r="O62" s="137"/>
      <c r="P62" s="137"/>
    </row>
    <row r="63" spans="1:16">
      <c r="A63" s="137" t="s">
        <v>28</v>
      </c>
      <c r="B63" s="137">
        <f>'将来負担比率（分子）の構造'!I$44</f>
        <v>163</v>
      </c>
      <c r="C63" s="137"/>
      <c r="D63" s="137"/>
      <c r="E63" s="137">
        <f>'将来負担比率（分子）の構造'!J$44</f>
        <v>312</v>
      </c>
      <c r="F63" s="137"/>
      <c r="G63" s="137"/>
      <c r="H63" s="137">
        <f>'将来負担比率（分子）の構造'!K$44</f>
        <v>637</v>
      </c>
      <c r="I63" s="137"/>
      <c r="J63" s="137"/>
      <c r="K63" s="137">
        <f>'将来負担比率（分子）の構造'!L$44</f>
        <v>587</v>
      </c>
      <c r="L63" s="137"/>
      <c r="M63" s="137"/>
      <c r="N63" s="137">
        <f>'将来負担比率（分子）の構造'!M$44</f>
        <v>551</v>
      </c>
      <c r="O63" s="137"/>
      <c r="P63" s="137"/>
    </row>
    <row r="64" spans="1:16">
      <c r="A64" s="137" t="s">
        <v>27</v>
      </c>
      <c r="B64" s="137">
        <f>'将来負担比率（分子）の構造'!I$43</f>
        <v>9514</v>
      </c>
      <c r="C64" s="137"/>
      <c r="D64" s="137"/>
      <c r="E64" s="137">
        <f>'将来負担比率（分子）の構造'!J$43</f>
        <v>8660</v>
      </c>
      <c r="F64" s="137"/>
      <c r="G64" s="137"/>
      <c r="H64" s="137">
        <f>'将来負担比率（分子）の構造'!K$43</f>
        <v>7750</v>
      </c>
      <c r="I64" s="137"/>
      <c r="J64" s="137"/>
      <c r="K64" s="137">
        <f>'将来負担比率（分子）の構造'!L$43</f>
        <v>6730</v>
      </c>
      <c r="L64" s="137"/>
      <c r="M64" s="137"/>
      <c r="N64" s="137">
        <f>'将来負担比率（分子）の構造'!M$43</f>
        <v>6537</v>
      </c>
      <c r="O64" s="137"/>
      <c r="P64" s="137"/>
    </row>
    <row r="65" spans="1:16">
      <c r="A65" s="137" t="s">
        <v>26</v>
      </c>
      <c r="B65" s="137">
        <f>'将来負担比率（分子）の構造'!I$42</f>
        <v>178</v>
      </c>
      <c r="C65" s="137"/>
      <c r="D65" s="137"/>
      <c r="E65" s="137">
        <f>'将来負担比率（分子）の構造'!J$42</f>
        <v>204</v>
      </c>
      <c r="F65" s="137"/>
      <c r="G65" s="137"/>
      <c r="H65" s="137">
        <f>'将来負担比率（分子）の構造'!K$42</f>
        <v>344</v>
      </c>
      <c r="I65" s="137"/>
      <c r="J65" s="137"/>
      <c r="K65" s="137">
        <f>'将来負担比率（分子）の構造'!L$42</f>
        <v>222</v>
      </c>
      <c r="L65" s="137"/>
      <c r="M65" s="137"/>
      <c r="N65" s="137">
        <f>'将来負担比率（分子）の構造'!M$42</f>
        <v>243</v>
      </c>
      <c r="O65" s="137"/>
      <c r="P65" s="137"/>
    </row>
    <row r="66" spans="1:16">
      <c r="A66" s="137" t="s">
        <v>25</v>
      </c>
      <c r="B66" s="137">
        <f>'将来負担比率（分子）の構造'!I$41</f>
        <v>43796</v>
      </c>
      <c r="C66" s="137"/>
      <c r="D66" s="137"/>
      <c r="E66" s="137">
        <f>'将来負担比率（分子）の構造'!J$41</f>
        <v>45946</v>
      </c>
      <c r="F66" s="137"/>
      <c r="G66" s="137"/>
      <c r="H66" s="137">
        <f>'将来負担比率（分子）の構造'!K$41</f>
        <v>47140</v>
      </c>
      <c r="I66" s="137"/>
      <c r="J66" s="137"/>
      <c r="K66" s="137">
        <f>'将来負担比率（分子）の構造'!L$41</f>
        <v>46776</v>
      </c>
      <c r="L66" s="137"/>
      <c r="M66" s="137"/>
      <c r="N66" s="137">
        <f>'将来負担比率（分子）の構造'!M$41</f>
        <v>47632</v>
      </c>
      <c r="O66" s="137"/>
      <c r="P66" s="137"/>
    </row>
    <row r="67" spans="1:16">
      <c r="A67" s="137" t="s">
        <v>64</v>
      </c>
      <c r="B67" s="137" t="e">
        <f>NA()</f>
        <v>#N/A</v>
      </c>
      <c r="C67" s="137">
        <f>IF(ISNUMBER('将来負担比率（分子）の構造'!I$53), IF('将来負担比率（分子）の構造'!I$53 &lt; 0, 0, '将来負担比率（分子）の構造'!I$53), NA())</f>
        <v>11596</v>
      </c>
      <c r="D67" s="137" t="e">
        <f>NA()</f>
        <v>#N/A</v>
      </c>
      <c r="E67" s="137" t="e">
        <f>NA()</f>
        <v>#N/A</v>
      </c>
      <c r="F67" s="137">
        <f>IF(ISNUMBER('将来負担比率（分子）の構造'!J$53), IF('将来負担比率（分子）の構造'!J$53 &lt; 0, 0, '将来負担比率（分子）の構造'!J$53), NA())</f>
        <v>13434</v>
      </c>
      <c r="G67" s="137" t="e">
        <f>NA()</f>
        <v>#N/A</v>
      </c>
      <c r="H67" s="137" t="e">
        <f>NA()</f>
        <v>#N/A</v>
      </c>
      <c r="I67" s="137">
        <f>IF(ISNUMBER('将来負担比率（分子）の構造'!K$53), IF('将来負担比率（分子）の構造'!K$53 &lt; 0, 0, '将来負担比率（分子）の構造'!K$53), NA())</f>
        <v>13332</v>
      </c>
      <c r="J67" s="137" t="e">
        <f>NA()</f>
        <v>#N/A</v>
      </c>
      <c r="K67" s="137" t="e">
        <f>NA()</f>
        <v>#N/A</v>
      </c>
      <c r="L67" s="137">
        <f>IF(ISNUMBER('将来負担比率（分子）の構造'!L$53), IF('将来負担比率（分子）の構造'!L$53 &lt; 0, 0, '将来負担比率（分子）の構造'!L$53), NA())</f>
        <v>12427</v>
      </c>
      <c r="M67" s="137" t="e">
        <f>NA()</f>
        <v>#N/A</v>
      </c>
      <c r="N67" s="137" t="e">
        <f>NA()</f>
        <v>#N/A</v>
      </c>
      <c r="O67" s="137">
        <f>IF(ISNUMBER('将来負担比率（分子）の構造'!M$53), IF('将来負担比率（分子）の構造'!M$53 &lt; 0, 0, '将来負担比率（分子）の構造'!M$53), NA())</f>
        <v>14030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23437427</v>
      </c>
      <c r="S5" s="615"/>
      <c r="T5" s="615"/>
      <c r="U5" s="615"/>
      <c r="V5" s="615"/>
      <c r="W5" s="615"/>
      <c r="X5" s="615"/>
      <c r="Y5" s="616"/>
      <c r="Z5" s="617">
        <v>44.3</v>
      </c>
      <c r="AA5" s="617"/>
      <c r="AB5" s="617"/>
      <c r="AC5" s="617"/>
      <c r="AD5" s="618">
        <v>22265374</v>
      </c>
      <c r="AE5" s="618"/>
      <c r="AF5" s="618"/>
      <c r="AG5" s="618"/>
      <c r="AH5" s="618"/>
      <c r="AI5" s="618"/>
      <c r="AJ5" s="618"/>
      <c r="AK5" s="618"/>
      <c r="AL5" s="619">
        <v>80.5</v>
      </c>
      <c r="AM5" s="620"/>
      <c r="AN5" s="620"/>
      <c r="AO5" s="621"/>
      <c r="AP5" s="611" t="s">
        <v>210</v>
      </c>
      <c r="AQ5" s="612"/>
      <c r="AR5" s="612"/>
      <c r="AS5" s="612"/>
      <c r="AT5" s="612"/>
      <c r="AU5" s="612"/>
      <c r="AV5" s="612"/>
      <c r="AW5" s="612"/>
      <c r="AX5" s="612"/>
      <c r="AY5" s="612"/>
      <c r="AZ5" s="612"/>
      <c r="BA5" s="612"/>
      <c r="BB5" s="612"/>
      <c r="BC5" s="612"/>
      <c r="BD5" s="612"/>
      <c r="BE5" s="612"/>
      <c r="BF5" s="613"/>
      <c r="BG5" s="625">
        <v>22265374</v>
      </c>
      <c r="BH5" s="626"/>
      <c r="BI5" s="626"/>
      <c r="BJ5" s="626"/>
      <c r="BK5" s="626"/>
      <c r="BL5" s="626"/>
      <c r="BM5" s="626"/>
      <c r="BN5" s="627"/>
      <c r="BO5" s="628">
        <v>95</v>
      </c>
      <c r="BP5" s="628"/>
      <c r="BQ5" s="628"/>
      <c r="BR5" s="628"/>
      <c r="BS5" s="629">
        <v>138157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237738</v>
      </c>
      <c r="S6" s="626"/>
      <c r="T6" s="626"/>
      <c r="U6" s="626"/>
      <c r="V6" s="626"/>
      <c r="W6" s="626"/>
      <c r="X6" s="626"/>
      <c r="Y6" s="627"/>
      <c r="Z6" s="628">
        <v>0.4</v>
      </c>
      <c r="AA6" s="628"/>
      <c r="AB6" s="628"/>
      <c r="AC6" s="628"/>
      <c r="AD6" s="629">
        <v>237738</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22265374</v>
      </c>
      <c r="BH6" s="626"/>
      <c r="BI6" s="626"/>
      <c r="BJ6" s="626"/>
      <c r="BK6" s="626"/>
      <c r="BL6" s="626"/>
      <c r="BM6" s="626"/>
      <c r="BN6" s="627"/>
      <c r="BO6" s="628">
        <v>95</v>
      </c>
      <c r="BP6" s="628"/>
      <c r="BQ6" s="628"/>
      <c r="BR6" s="628"/>
      <c r="BS6" s="629">
        <v>138157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316595</v>
      </c>
      <c r="CS6" s="626"/>
      <c r="CT6" s="626"/>
      <c r="CU6" s="626"/>
      <c r="CV6" s="626"/>
      <c r="CW6" s="626"/>
      <c r="CX6" s="626"/>
      <c r="CY6" s="627"/>
      <c r="CZ6" s="628">
        <v>0.6</v>
      </c>
      <c r="DA6" s="628"/>
      <c r="DB6" s="628"/>
      <c r="DC6" s="628"/>
      <c r="DD6" s="634" t="s">
        <v>217</v>
      </c>
      <c r="DE6" s="626"/>
      <c r="DF6" s="626"/>
      <c r="DG6" s="626"/>
      <c r="DH6" s="626"/>
      <c r="DI6" s="626"/>
      <c r="DJ6" s="626"/>
      <c r="DK6" s="626"/>
      <c r="DL6" s="626"/>
      <c r="DM6" s="626"/>
      <c r="DN6" s="626"/>
      <c r="DO6" s="626"/>
      <c r="DP6" s="627"/>
      <c r="DQ6" s="634">
        <v>316595</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21768</v>
      </c>
      <c r="S7" s="626"/>
      <c r="T7" s="626"/>
      <c r="U7" s="626"/>
      <c r="V7" s="626"/>
      <c r="W7" s="626"/>
      <c r="X7" s="626"/>
      <c r="Y7" s="627"/>
      <c r="Z7" s="628">
        <v>0</v>
      </c>
      <c r="AA7" s="628"/>
      <c r="AB7" s="628"/>
      <c r="AC7" s="628"/>
      <c r="AD7" s="629">
        <v>21768</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11317703</v>
      </c>
      <c r="BH7" s="626"/>
      <c r="BI7" s="626"/>
      <c r="BJ7" s="626"/>
      <c r="BK7" s="626"/>
      <c r="BL7" s="626"/>
      <c r="BM7" s="626"/>
      <c r="BN7" s="627"/>
      <c r="BO7" s="628">
        <v>48.3</v>
      </c>
      <c r="BP7" s="628"/>
      <c r="BQ7" s="628"/>
      <c r="BR7" s="628"/>
      <c r="BS7" s="629">
        <v>138157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8054829</v>
      </c>
      <c r="CS7" s="626"/>
      <c r="CT7" s="626"/>
      <c r="CU7" s="626"/>
      <c r="CV7" s="626"/>
      <c r="CW7" s="626"/>
      <c r="CX7" s="626"/>
      <c r="CY7" s="627"/>
      <c r="CZ7" s="628">
        <v>15.9</v>
      </c>
      <c r="DA7" s="628"/>
      <c r="DB7" s="628"/>
      <c r="DC7" s="628"/>
      <c r="DD7" s="634">
        <v>2187190</v>
      </c>
      <c r="DE7" s="626"/>
      <c r="DF7" s="626"/>
      <c r="DG7" s="626"/>
      <c r="DH7" s="626"/>
      <c r="DI7" s="626"/>
      <c r="DJ7" s="626"/>
      <c r="DK7" s="626"/>
      <c r="DL7" s="626"/>
      <c r="DM7" s="626"/>
      <c r="DN7" s="626"/>
      <c r="DO7" s="626"/>
      <c r="DP7" s="627"/>
      <c r="DQ7" s="634">
        <v>5474813</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90749</v>
      </c>
      <c r="S8" s="626"/>
      <c r="T8" s="626"/>
      <c r="U8" s="626"/>
      <c r="V8" s="626"/>
      <c r="W8" s="626"/>
      <c r="X8" s="626"/>
      <c r="Y8" s="627"/>
      <c r="Z8" s="628">
        <v>0.2</v>
      </c>
      <c r="AA8" s="628"/>
      <c r="AB8" s="628"/>
      <c r="AC8" s="628"/>
      <c r="AD8" s="629">
        <v>90749</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278621</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24699693</v>
      </c>
      <c r="CS8" s="626"/>
      <c r="CT8" s="626"/>
      <c r="CU8" s="626"/>
      <c r="CV8" s="626"/>
      <c r="CW8" s="626"/>
      <c r="CX8" s="626"/>
      <c r="CY8" s="627"/>
      <c r="CZ8" s="628">
        <v>48.7</v>
      </c>
      <c r="DA8" s="628"/>
      <c r="DB8" s="628"/>
      <c r="DC8" s="628"/>
      <c r="DD8" s="634">
        <v>510803</v>
      </c>
      <c r="DE8" s="626"/>
      <c r="DF8" s="626"/>
      <c r="DG8" s="626"/>
      <c r="DH8" s="626"/>
      <c r="DI8" s="626"/>
      <c r="DJ8" s="626"/>
      <c r="DK8" s="626"/>
      <c r="DL8" s="626"/>
      <c r="DM8" s="626"/>
      <c r="DN8" s="626"/>
      <c r="DO8" s="626"/>
      <c r="DP8" s="627"/>
      <c r="DQ8" s="634">
        <v>12305384</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55376</v>
      </c>
      <c r="S9" s="626"/>
      <c r="T9" s="626"/>
      <c r="U9" s="626"/>
      <c r="V9" s="626"/>
      <c r="W9" s="626"/>
      <c r="X9" s="626"/>
      <c r="Y9" s="627"/>
      <c r="Z9" s="628">
        <v>0.1</v>
      </c>
      <c r="AA9" s="628"/>
      <c r="AB9" s="628"/>
      <c r="AC9" s="628"/>
      <c r="AD9" s="629">
        <v>55376</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9778189</v>
      </c>
      <c r="BH9" s="626"/>
      <c r="BI9" s="626"/>
      <c r="BJ9" s="626"/>
      <c r="BK9" s="626"/>
      <c r="BL9" s="626"/>
      <c r="BM9" s="626"/>
      <c r="BN9" s="627"/>
      <c r="BO9" s="628">
        <v>41.7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2707528</v>
      </c>
      <c r="CS9" s="626"/>
      <c r="CT9" s="626"/>
      <c r="CU9" s="626"/>
      <c r="CV9" s="626"/>
      <c r="CW9" s="626"/>
      <c r="CX9" s="626"/>
      <c r="CY9" s="627"/>
      <c r="CZ9" s="628">
        <v>5.3</v>
      </c>
      <c r="DA9" s="628"/>
      <c r="DB9" s="628"/>
      <c r="DC9" s="628"/>
      <c r="DD9" s="634">
        <v>8635</v>
      </c>
      <c r="DE9" s="626"/>
      <c r="DF9" s="626"/>
      <c r="DG9" s="626"/>
      <c r="DH9" s="626"/>
      <c r="DI9" s="626"/>
      <c r="DJ9" s="626"/>
      <c r="DK9" s="626"/>
      <c r="DL9" s="626"/>
      <c r="DM9" s="626"/>
      <c r="DN9" s="626"/>
      <c r="DO9" s="626"/>
      <c r="DP9" s="627"/>
      <c r="DQ9" s="634">
        <v>2603790</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2269182</v>
      </c>
      <c r="S10" s="626"/>
      <c r="T10" s="626"/>
      <c r="U10" s="626"/>
      <c r="V10" s="626"/>
      <c r="W10" s="626"/>
      <c r="X10" s="626"/>
      <c r="Y10" s="627"/>
      <c r="Z10" s="628">
        <v>4.3</v>
      </c>
      <c r="AA10" s="628"/>
      <c r="AB10" s="628"/>
      <c r="AC10" s="628"/>
      <c r="AD10" s="629">
        <v>2269182</v>
      </c>
      <c r="AE10" s="629"/>
      <c r="AF10" s="629"/>
      <c r="AG10" s="629"/>
      <c r="AH10" s="629"/>
      <c r="AI10" s="629"/>
      <c r="AJ10" s="629"/>
      <c r="AK10" s="629"/>
      <c r="AL10" s="630">
        <v>8.1999999999999993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406988</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520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520</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853905</v>
      </c>
      <c r="BH11" s="626"/>
      <c r="BI11" s="626"/>
      <c r="BJ11" s="626"/>
      <c r="BK11" s="626"/>
      <c r="BL11" s="626"/>
      <c r="BM11" s="626"/>
      <c r="BN11" s="627"/>
      <c r="BO11" s="628">
        <v>3.6</v>
      </c>
      <c r="BP11" s="628"/>
      <c r="BQ11" s="628"/>
      <c r="BR11" s="628"/>
      <c r="BS11" s="634">
        <v>138157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98845</v>
      </c>
      <c r="CS11" s="626"/>
      <c r="CT11" s="626"/>
      <c r="CU11" s="626"/>
      <c r="CV11" s="626"/>
      <c r="CW11" s="626"/>
      <c r="CX11" s="626"/>
      <c r="CY11" s="627"/>
      <c r="CZ11" s="628">
        <v>0.2</v>
      </c>
      <c r="DA11" s="628"/>
      <c r="DB11" s="628"/>
      <c r="DC11" s="628"/>
      <c r="DD11" s="634">
        <v>5913</v>
      </c>
      <c r="DE11" s="626"/>
      <c r="DF11" s="626"/>
      <c r="DG11" s="626"/>
      <c r="DH11" s="626"/>
      <c r="DI11" s="626"/>
      <c r="DJ11" s="626"/>
      <c r="DK11" s="626"/>
      <c r="DL11" s="626"/>
      <c r="DM11" s="626"/>
      <c r="DN11" s="626"/>
      <c r="DO11" s="626"/>
      <c r="DP11" s="627"/>
      <c r="DQ11" s="634">
        <v>96800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9769420</v>
      </c>
      <c r="BH12" s="626"/>
      <c r="BI12" s="626"/>
      <c r="BJ12" s="626"/>
      <c r="BK12" s="626"/>
      <c r="BL12" s="626"/>
      <c r="BM12" s="626"/>
      <c r="BN12" s="627"/>
      <c r="BO12" s="628">
        <v>41.7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194288</v>
      </c>
      <c r="CS12" s="626"/>
      <c r="CT12" s="626"/>
      <c r="CU12" s="626"/>
      <c r="CV12" s="626"/>
      <c r="CW12" s="626"/>
      <c r="CX12" s="626"/>
      <c r="CY12" s="627"/>
      <c r="CZ12" s="628">
        <v>0.4</v>
      </c>
      <c r="DA12" s="628"/>
      <c r="DB12" s="628"/>
      <c r="DC12" s="628"/>
      <c r="DD12" s="634" t="s">
        <v>112</v>
      </c>
      <c r="DE12" s="626"/>
      <c r="DF12" s="626"/>
      <c r="DG12" s="626"/>
      <c r="DH12" s="626"/>
      <c r="DI12" s="626"/>
      <c r="DJ12" s="626"/>
      <c r="DK12" s="626"/>
      <c r="DL12" s="626"/>
      <c r="DM12" s="626"/>
      <c r="DN12" s="626"/>
      <c r="DO12" s="626"/>
      <c r="DP12" s="627"/>
      <c r="DQ12" s="634">
        <v>186305</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74867</v>
      </c>
      <c r="S13" s="626"/>
      <c r="T13" s="626"/>
      <c r="U13" s="626"/>
      <c r="V13" s="626"/>
      <c r="W13" s="626"/>
      <c r="X13" s="626"/>
      <c r="Y13" s="627"/>
      <c r="Z13" s="628">
        <v>0.1</v>
      </c>
      <c r="AA13" s="628"/>
      <c r="AB13" s="628"/>
      <c r="AC13" s="628"/>
      <c r="AD13" s="629">
        <v>74867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9682620</v>
      </c>
      <c r="BH13" s="626"/>
      <c r="BI13" s="626"/>
      <c r="BJ13" s="626"/>
      <c r="BK13" s="626"/>
      <c r="BL13" s="626"/>
      <c r="BM13" s="626"/>
      <c r="BN13" s="627"/>
      <c r="BO13" s="628">
        <v>41.3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4484856</v>
      </c>
      <c r="CS13" s="626"/>
      <c r="CT13" s="626"/>
      <c r="CU13" s="626"/>
      <c r="CV13" s="626"/>
      <c r="CW13" s="626"/>
      <c r="CX13" s="626"/>
      <c r="CY13" s="627"/>
      <c r="CZ13" s="628">
        <v>8.8000000000000007</v>
      </c>
      <c r="DA13" s="628"/>
      <c r="DB13" s="628"/>
      <c r="DC13" s="628"/>
      <c r="DD13" s="634">
        <v>2075044</v>
      </c>
      <c r="DE13" s="626"/>
      <c r="DF13" s="626"/>
      <c r="DG13" s="626"/>
      <c r="DH13" s="626"/>
      <c r="DI13" s="626"/>
      <c r="DJ13" s="626"/>
      <c r="DK13" s="626"/>
      <c r="DL13" s="626"/>
      <c r="DM13" s="626"/>
      <c r="DN13" s="626"/>
      <c r="DO13" s="626"/>
      <c r="DP13" s="627"/>
      <c r="DQ13" s="634">
        <v>2699796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168838</v>
      </c>
      <c r="BH14" s="626"/>
      <c r="BI14" s="626"/>
      <c r="BJ14" s="626"/>
      <c r="BK14" s="626"/>
      <c r="BL14" s="626"/>
      <c r="BM14" s="626"/>
      <c r="BN14" s="627"/>
      <c r="BO14" s="628">
        <v>0.7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1532254</v>
      </c>
      <c r="CS14" s="626"/>
      <c r="CT14" s="626"/>
      <c r="CU14" s="626"/>
      <c r="CV14" s="626"/>
      <c r="CW14" s="626"/>
      <c r="CX14" s="626"/>
      <c r="CY14" s="627"/>
      <c r="CZ14" s="628">
        <v>3</v>
      </c>
      <c r="DA14" s="628"/>
      <c r="DB14" s="628"/>
      <c r="DC14" s="628"/>
      <c r="DD14" s="634">
        <v>44394</v>
      </c>
      <c r="DE14" s="626"/>
      <c r="DF14" s="626"/>
      <c r="DG14" s="626"/>
      <c r="DH14" s="626"/>
      <c r="DI14" s="626"/>
      <c r="DJ14" s="626"/>
      <c r="DK14" s="626"/>
      <c r="DL14" s="626"/>
      <c r="DM14" s="626"/>
      <c r="DN14" s="626"/>
      <c r="DO14" s="626"/>
      <c r="DP14" s="627"/>
      <c r="DQ14" s="634">
        <v>1489588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149399</v>
      </c>
      <c r="S15" s="626"/>
      <c r="T15" s="626"/>
      <c r="U15" s="626"/>
      <c r="V15" s="626"/>
      <c r="W15" s="626"/>
      <c r="X15" s="626"/>
      <c r="Y15" s="627"/>
      <c r="Z15" s="628">
        <v>0.3</v>
      </c>
      <c r="AA15" s="628"/>
      <c r="AB15" s="628"/>
      <c r="AC15" s="628"/>
      <c r="AD15" s="629">
        <v>149399</v>
      </c>
      <c r="AE15" s="629"/>
      <c r="AF15" s="629"/>
      <c r="AG15" s="629"/>
      <c r="AH15" s="629"/>
      <c r="AI15" s="629"/>
      <c r="AJ15" s="629"/>
      <c r="AK15" s="629"/>
      <c r="AL15" s="630">
        <v>0.5</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1009413</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4270370</v>
      </c>
      <c r="CS15" s="626"/>
      <c r="CT15" s="626"/>
      <c r="CU15" s="626"/>
      <c r="CV15" s="626"/>
      <c r="CW15" s="626"/>
      <c r="CX15" s="626"/>
      <c r="CY15" s="627"/>
      <c r="CZ15" s="628">
        <v>8.4</v>
      </c>
      <c r="DA15" s="628"/>
      <c r="DB15" s="628"/>
      <c r="DC15" s="628"/>
      <c r="DD15" s="634">
        <v>329239</v>
      </c>
      <c r="DE15" s="626"/>
      <c r="DF15" s="626"/>
      <c r="DG15" s="626"/>
      <c r="DH15" s="626"/>
      <c r="DI15" s="626"/>
      <c r="DJ15" s="626"/>
      <c r="DK15" s="626"/>
      <c r="DL15" s="626"/>
      <c r="DM15" s="626"/>
      <c r="DN15" s="626"/>
      <c r="DO15" s="626"/>
      <c r="DP15" s="627"/>
      <c r="DQ15" s="634">
        <v>3850110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2216534</v>
      </c>
      <c r="S16" s="626"/>
      <c r="T16" s="626"/>
      <c r="U16" s="626"/>
      <c r="V16" s="626"/>
      <c r="W16" s="626"/>
      <c r="X16" s="626"/>
      <c r="Y16" s="627"/>
      <c r="Z16" s="628">
        <v>4.2</v>
      </c>
      <c r="AA16" s="628"/>
      <c r="AB16" s="628"/>
      <c r="AC16" s="628"/>
      <c r="AD16" s="629">
        <v>1983057</v>
      </c>
      <c r="AE16" s="629"/>
      <c r="AF16" s="629"/>
      <c r="AG16" s="629"/>
      <c r="AH16" s="629"/>
      <c r="AI16" s="629"/>
      <c r="AJ16" s="629"/>
      <c r="AK16" s="629"/>
      <c r="AL16" s="630">
        <v>7.2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1983057</v>
      </c>
      <c r="S17" s="626"/>
      <c r="T17" s="626"/>
      <c r="U17" s="626"/>
      <c r="V17" s="626"/>
      <c r="W17" s="626"/>
      <c r="X17" s="626"/>
      <c r="Y17" s="627"/>
      <c r="Z17" s="628">
        <v>3.7</v>
      </c>
      <c r="AA17" s="628"/>
      <c r="AB17" s="628"/>
      <c r="AC17" s="628"/>
      <c r="AD17" s="629">
        <v>1983057</v>
      </c>
      <c r="AE17" s="629"/>
      <c r="AF17" s="629"/>
      <c r="AG17" s="629"/>
      <c r="AH17" s="629"/>
      <c r="AI17" s="629"/>
      <c r="AJ17" s="629"/>
      <c r="AK17" s="629"/>
      <c r="AL17" s="630">
        <v>7.2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4400926</v>
      </c>
      <c r="CS17" s="626"/>
      <c r="CT17" s="626"/>
      <c r="CU17" s="626"/>
      <c r="CV17" s="626"/>
      <c r="CW17" s="626"/>
      <c r="CX17" s="626"/>
      <c r="CY17" s="627"/>
      <c r="CZ17" s="628">
        <v>8.6999999999999993</v>
      </c>
      <c r="DA17" s="628"/>
      <c r="DB17" s="628"/>
      <c r="DC17" s="628"/>
      <c r="DD17" s="634" t="s">
        <v>112</v>
      </c>
      <c r="DE17" s="626"/>
      <c r="DF17" s="626"/>
      <c r="DG17" s="626"/>
      <c r="DH17" s="626"/>
      <c r="DI17" s="626"/>
      <c r="DJ17" s="626"/>
      <c r="DK17" s="626"/>
      <c r="DL17" s="626"/>
      <c r="DM17" s="626"/>
      <c r="DN17" s="626"/>
      <c r="DO17" s="626"/>
      <c r="DP17" s="627"/>
      <c r="DQ17" s="634">
        <v>4400926</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233477</v>
      </c>
      <c r="S18" s="626"/>
      <c r="T18" s="626"/>
      <c r="U18" s="626"/>
      <c r="V18" s="626"/>
      <c r="W18" s="626"/>
      <c r="X18" s="626"/>
      <c r="Y18" s="627"/>
      <c r="Z18" s="628">
        <v>0.4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1172053</v>
      </c>
      <c r="BH19" s="626"/>
      <c r="BI19" s="626"/>
      <c r="BJ19" s="626"/>
      <c r="BK19" s="626"/>
      <c r="BL19" s="626"/>
      <c r="BM19" s="626"/>
      <c r="BN19" s="627"/>
      <c r="BO19" s="628">
        <v>5</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28553040</v>
      </c>
      <c r="S20" s="626"/>
      <c r="T20" s="626"/>
      <c r="U20" s="626"/>
      <c r="V20" s="626"/>
      <c r="W20" s="626"/>
      <c r="X20" s="626"/>
      <c r="Y20" s="627"/>
      <c r="Z20" s="628">
        <v>54</v>
      </c>
      <c r="AA20" s="628"/>
      <c r="AB20" s="628"/>
      <c r="AC20" s="628"/>
      <c r="AD20" s="629">
        <v>27147510</v>
      </c>
      <c r="AE20" s="629"/>
      <c r="AF20" s="629"/>
      <c r="AG20" s="629"/>
      <c r="AH20" s="629"/>
      <c r="AI20" s="629"/>
      <c r="AJ20" s="629"/>
      <c r="AK20" s="629"/>
      <c r="AL20" s="630">
        <v>98.1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1172053</v>
      </c>
      <c r="BH20" s="626"/>
      <c r="BI20" s="626"/>
      <c r="BJ20" s="626"/>
      <c r="BK20" s="626"/>
      <c r="BL20" s="626"/>
      <c r="BM20" s="626"/>
      <c r="BN20" s="627"/>
      <c r="BO20" s="628">
        <v>5</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50760704</v>
      </c>
      <c r="CS20" s="626"/>
      <c r="CT20" s="626"/>
      <c r="CU20" s="626"/>
      <c r="CV20" s="626"/>
      <c r="CW20" s="626"/>
      <c r="CX20" s="626"/>
      <c r="CY20" s="627"/>
      <c r="CZ20" s="628">
        <v>100</v>
      </c>
      <c r="DA20" s="628"/>
      <c r="DB20" s="628"/>
      <c r="DC20" s="628"/>
      <c r="DD20" s="634">
        <v>5161218</v>
      </c>
      <c r="DE20" s="626"/>
      <c r="DF20" s="626"/>
      <c r="DG20" s="626"/>
      <c r="DH20" s="626"/>
      <c r="DI20" s="626"/>
      <c r="DJ20" s="626"/>
      <c r="DK20" s="626"/>
      <c r="DL20" s="626"/>
      <c r="DM20" s="626"/>
      <c r="DN20" s="626"/>
      <c r="DO20" s="626"/>
      <c r="DP20" s="627"/>
      <c r="DQ20" s="634">
        <v>33424627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17674</v>
      </c>
      <c r="S21" s="626"/>
      <c r="T21" s="626"/>
      <c r="U21" s="626"/>
      <c r="V21" s="626"/>
      <c r="W21" s="626"/>
      <c r="X21" s="626"/>
      <c r="Y21" s="627"/>
      <c r="Z21" s="628">
        <v>0</v>
      </c>
      <c r="AA21" s="628"/>
      <c r="AB21" s="628"/>
      <c r="AC21" s="628"/>
      <c r="AD21" s="629">
        <v>17674</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1475098</v>
      </c>
      <c r="S22" s="626"/>
      <c r="T22" s="626"/>
      <c r="U22" s="626"/>
      <c r="V22" s="626"/>
      <c r="W22" s="626"/>
      <c r="X22" s="626"/>
      <c r="Y22" s="627"/>
      <c r="Z22" s="628">
        <v>2.8</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756518</v>
      </c>
      <c r="S23" s="626"/>
      <c r="T23" s="626"/>
      <c r="U23" s="626"/>
      <c r="V23" s="626"/>
      <c r="W23" s="626"/>
      <c r="X23" s="626"/>
      <c r="Y23" s="627"/>
      <c r="Z23" s="628">
        <v>1.4</v>
      </c>
      <c r="AA23" s="628"/>
      <c r="AB23" s="628"/>
      <c r="AC23" s="628"/>
      <c r="AD23" s="629">
        <v>136270</v>
      </c>
      <c r="AE23" s="629"/>
      <c r="AF23" s="629"/>
      <c r="AG23" s="629"/>
      <c r="AH23" s="629"/>
      <c r="AI23" s="629"/>
      <c r="AJ23" s="629"/>
      <c r="AK23" s="629"/>
      <c r="AL23" s="630">
        <v>0.5</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1172053</v>
      </c>
      <c r="BH23" s="626"/>
      <c r="BI23" s="626"/>
      <c r="BJ23" s="626"/>
      <c r="BK23" s="626"/>
      <c r="BL23" s="626"/>
      <c r="BM23" s="626"/>
      <c r="BN23" s="627"/>
      <c r="BO23" s="628">
        <v>5</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89636</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27045752</v>
      </c>
      <c r="CS24" s="615"/>
      <c r="CT24" s="615"/>
      <c r="CU24" s="615"/>
      <c r="CV24" s="615"/>
      <c r="CW24" s="615"/>
      <c r="CX24" s="615"/>
      <c r="CY24" s="616"/>
      <c r="CZ24" s="652">
        <v>53.3</v>
      </c>
      <c r="DA24" s="653"/>
      <c r="DB24" s="653"/>
      <c r="DC24" s="654"/>
      <c r="DD24" s="651">
        <v>15723002</v>
      </c>
      <c r="DE24" s="615"/>
      <c r="DF24" s="615"/>
      <c r="DG24" s="615"/>
      <c r="DH24" s="615"/>
      <c r="DI24" s="615"/>
      <c r="DJ24" s="615"/>
      <c r="DK24" s="616"/>
      <c r="DL24" s="651">
        <v>15622917</v>
      </c>
      <c r="DM24" s="615"/>
      <c r="DN24" s="615"/>
      <c r="DO24" s="615"/>
      <c r="DP24" s="615"/>
      <c r="DQ24" s="615"/>
      <c r="DR24" s="615"/>
      <c r="DS24" s="615"/>
      <c r="DT24" s="615"/>
      <c r="DU24" s="615"/>
      <c r="DV24" s="616"/>
      <c r="DW24" s="619">
        <v>53</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9480052</v>
      </c>
      <c r="S25" s="626"/>
      <c r="T25" s="626"/>
      <c r="U25" s="626"/>
      <c r="V25" s="626"/>
      <c r="W25" s="626"/>
      <c r="X25" s="626"/>
      <c r="Y25" s="627"/>
      <c r="Z25" s="628">
        <v>17.899999999999999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6825458</v>
      </c>
      <c r="CS25" s="657"/>
      <c r="CT25" s="657"/>
      <c r="CU25" s="657"/>
      <c r="CV25" s="657"/>
      <c r="CW25" s="657"/>
      <c r="CX25" s="657"/>
      <c r="CY25" s="658"/>
      <c r="CZ25" s="659">
        <v>13.4</v>
      </c>
      <c r="DA25" s="660"/>
      <c r="DB25" s="660"/>
      <c r="DC25" s="661"/>
      <c r="DD25" s="634">
        <v>6352983</v>
      </c>
      <c r="DE25" s="657"/>
      <c r="DF25" s="657"/>
      <c r="DG25" s="657"/>
      <c r="DH25" s="657"/>
      <c r="DI25" s="657"/>
      <c r="DJ25" s="657"/>
      <c r="DK25" s="658"/>
      <c r="DL25" s="634">
        <v>6346878</v>
      </c>
      <c r="DM25" s="657"/>
      <c r="DN25" s="657"/>
      <c r="DO25" s="657"/>
      <c r="DP25" s="657"/>
      <c r="DQ25" s="657"/>
      <c r="DR25" s="657"/>
      <c r="DS25" s="657"/>
      <c r="DT25" s="657"/>
      <c r="DU25" s="657"/>
      <c r="DV25" s="658"/>
      <c r="DW25" s="630">
        <v>21.5</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190081</v>
      </c>
      <c r="S26" s="626"/>
      <c r="T26" s="626"/>
      <c r="U26" s="626"/>
      <c r="V26" s="626"/>
      <c r="W26" s="626"/>
      <c r="X26" s="626"/>
      <c r="Y26" s="627"/>
      <c r="Z26" s="628">
        <v>0.4</v>
      </c>
      <c r="AA26" s="628"/>
      <c r="AB26" s="628"/>
      <c r="AC26" s="628"/>
      <c r="AD26" s="629">
        <v>190081</v>
      </c>
      <c r="AE26" s="629"/>
      <c r="AF26" s="629"/>
      <c r="AG26" s="629"/>
      <c r="AH26" s="629"/>
      <c r="AI26" s="629"/>
      <c r="AJ26" s="629"/>
      <c r="AK26" s="629"/>
      <c r="AL26" s="630">
        <v>0.7</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4417452</v>
      </c>
      <c r="CS26" s="626"/>
      <c r="CT26" s="626"/>
      <c r="CU26" s="626"/>
      <c r="CV26" s="626"/>
      <c r="CW26" s="626"/>
      <c r="CX26" s="626"/>
      <c r="CY26" s="627"/>
      <c r="CZ26" s="659">
        <v>8.6999999999999993</v>
      </c>
      <c r="DA26" s="660"/>
      <c r="DB26" s="660"/>
      <c r="DC26" s="661"/>
      <c r="DD26" s="634">
        <v>3999809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2945195</v>
      </c>
      <c r="S27" s="626"/>
      <c r="T27" s="626"/>
      <c r="U27" s="626"/>
      <c r="V27" s="626"/>
      <c r="W27" s="626"/>
      <c r="X27" s="626"/>
      <c r="Y27" s="627"/>
      <c r="Z27" s="628">
        <v>5.6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23437427</v>
      </c>
      <c r="BH27" s="626"/>
      <c r="BI27" s="626"/>
      <c r="BJ27" s="626"/>
      <c r="BK27" s="626"/>
      <c r="BL27" s="626"/>
      <c r="BM27" s="626"/>
      <c r="BN27" s="627"/>
      <c r="BO27" s="628">
        <v>100</v>
      </c>
      <c r="BP27" s="628"/>
      <c r="BQ27" s="628"/>
      <c r="BR27" s="628"/>
      <c r="BS27" s="634">
        <v>138157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15819368</v>
      </c>
      <c r="CS27" s="657"/>
      <c r="CT27" s="657"/>
      <c r="CU27" s="657"/>
      <c r="CV27" s="657"/>
      <c r="CW27" s="657"/>
      <c r="CX27" s="657"/>
      <c r="CY27" s="658"/>
      <c r="CZ27" s="659">
        <v>31.2</v>
      </c>
      <c r="DA27" s="660"/>
      <c r="DB27" s="660"/>
      <c r="DC27" s="661"/>
      <c r="DD27" s="634">
        <v>4969093</v>
      </c>
      <c r="DE27" s="657"/>
      <c r="DF27" s="657"/>
      <c r="DG27" s="657"/>
      <c r="DH27" s="657"/>
      <c r="DI27" s="657"/>
      <c r="DJ27" s="657"/>
      <c r="DK27" s="658"/>
      <c r="DL27" s="634">
        <v>4875113</v>
      </c>
      <c r="DM27" s="657"/>
      <c r="DN27" s="657"/>
      <c r="DO27" s="657"/>
      <c r="DP27" s="657"/>
      <c r="DQ27" s="657"/>
      <c r="DR27" s="657"/>
      <c r="DS27" s="657"/>
      <c r="DT27" s="657"/>
      <c r="DU27" s="657"/>
      <c r="DV27" s="658"/>
      <c r="DW27" s="630">
        <v>16.5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290486</v>
      </c>
      <c r="S28" s="626"/>
      <c r="T28" s="626"/>
      <c r="U28" s="626"/>
      <c r="V28" s="626"/>
      <c r="W28" s="626"/>
      <c r="X28" s="626"/>
      <c r="Y28" s="627"/>
      <c r="Z28" s="628">
        <v>0.5</v>
      </c>
      <c r="AA28" s="628"/>
      <c r="AB28" s="628"/>
      <c r="AC28" s="628"/>
      <c r="AD28" s="629">
        <v>65632</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4400926</v>
      </c>
      <c r="CS28" s="626"/>
      <c r="CT28" s="626"/>
      <c r="CU28" s="626"/>
      <c r="CV28" s="626"/>
      <c r="CW28" s="626"/>
      <c r="CX28" s="626"/>
      <c r="CY28" s="627"/>
      <c r="CZ28" s="659">
        <v>8.6999999999999993</v>
      </c>
      <c r="DA28" s="660"/>
      <c r="DB28" s="660"/>
      <c r="DC28" s="661"/>
      <c r="DD28" s="634">
        <v>4400926</v>
      </c>
      <c r="DE28" s="626"/>
      <c r="DF28" s="626"/>
      <c r="DG28" s="626"/>
      <c r="DH28" s="626"/>
      <c r="DI28" s="626"/>
      <c r="DJ28" s="626"/>
      <c r="DK28" s="627"/>
      <c r="DL28" s="634">
        <v>4400926</v>
      </c>
      <c r="DM28" s="626"/>
      <c r="DN28" s="626"/>
      <c r="DO28" s="626"/>
      <c r="DP28" s="626"/>
      <c r="DQ28" s="626"/>
      <c r="DR28" s="626"/>
      <c r="DS28" s="626"/>
      <c r="DT28" s="626"/>
      <c r="DU28" s="626"/>
      <c r="DV28" s="627"/>
      <c r="DW28" s="630">
        <v>14.9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5639</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4400926</v>
      </c>
      <c r="CS29" s="657"/>
      <c r="CT29" s="657"/>
      <c r="CU29" s="657"/>
      <c r="CV29" s="657"/>
      <c r="CW29" s="657"/>
      <c r="CX29" s="657"/>
      <c r="CY29" s="658"/>
      <c r="CZ29" s="659">
        <v>8.6999999999999993</v>
      </c>
      <c r="DA29" s="660"/>
      <c r="DB29" s="660"/>
      <c r="DC29" s="661"/>
      <c r="DD29" s="634">
        <v>4400926</v>
      </c>
      <c r="DE29" s="657"/>
      <c r="DF29" s="657"/>
      <c r="DG29" s="657"/>
      <c r="DH29" s="657"/>
      <c r="DI29" s="657"/>
      <c r="DJ29" s="657"/>
      <c r="DK29" s="658"/>
      <c r="DL29" s="634">
        <v>4400926</v>
      </c>
      <c r="DM29" s="657"/>
      <c r="DN29" s="657"/>
      <c r="DO29" s="657"/>
      <c r="DP29" s="657"/>
      <c r="DQ29" s="657"/>
      <c r="DR29" s="657"/>
      <c r="DS29" s="657"/>
      <c r="DT29" s="657"/>
      <c r="DU29" s="657"/>
      <c r="DV29" s="658"/>
      <c r="DW29" s="630">
        <v>14.9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2489327</v>
      </c>
      <c r="S30" s="626"/>
      <c r="T30" s="626"/>
      <c r="U30" s="626"/>
      <c r="V30" s="626"/>
      <c r="W30" s="626"/>
      <c r="X30" s="626"/>
      <c r="Y30" s="627"/>
      <c r="Z30" s="628">
        <v>4.7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98.6</v>
      </c>
      <c r="BH30" s="684"/>
      <c r="BI30" s="684"/>
      <c r="BJ30" s="684"/>
      <c r="BK30" s="684"/>
      <c r="BL30" s="684"/>
      <c r="BM30" s="620">
        <v>94.1</v>
      </c>
      <c r="BN30" s="684"/>
      <c r="BO30" s="684"/>
      <c r="BP30" s="684"/>
      <c r="BQ30" s="685"/>
      <c r="BR30" s="683">
        <v>98.4</v>
      </c>
      <c r="BS30" s="684"/>
      <c r="BT30" s="684"/>
      <c r="BU30" s="684"/>
      <c r="BV30" s="684"/>
      <c r="BW30" s="684"/>
      <c r="BX30" s="620">
        <v>93.2</v>
      </c>
      <c r="BY30" s="684"/>
      <c r="BZ30" s="684"/>
      <c r="CA30" s="684"/>
      <c r="CB30" s="685"/>
      <c r="CD30" s="688"/>
      <c r="CE30" s="689"/>
      <c r="CF30" s="639" t="s">
        <v>293</v>
      </c>
      <c r="CG30" s="640"/>
      <c r="CH30" s="640"/>
      <c r="CI30" s="640"/>
      <c r="CJ30" s="640"/>
      <c r="CK30" s="640"/>
      <c r="CL30" s="640"/>
      <c r="CM30" s="640"/>
      <c r="CN30" s="640"/>
      <c r="CO30" s="640"/>
      <c r="CP30" s="640"/>
      <c r="CQ30" s="641"/>
      <c r="CR30" s="625">
        <v>3999734</v>
      </c>
      <c r="CS30" s="626"/>
      <c r="CT30" s="626"/>
      <c r="CU30" s="626"/>
      <c r="CV30" s="626"/>
      <c r="CW30" s="626"/>
      <c r="CX30" s="626"/>
      <c r="CY30" s="627"/>
      <c r="CZ30" s="659">
        <v>7.9</v>
      </c>
      <c r="DA30" s="660"/>
      <c r="DB30" s="660"/>
      <c r="DC30" s="661"/>
      <c r="DD30" s="634">
        <v>3999734</v>
      </c>
      <c r="DE30" s="626"/>
      <c r="DF30" s="626"/>
      <c r="DG30" s="626"/>
      <c r="DH30" s="626"/>
      <c r="DI30" s="626"/>
      <c r="DJ30" s="626"/>
      <c r="DK30" s="627"/>
      <c r="DL30" s="634">
        <v>3999734</v>
      </c>
      <c r="DM30" s="626"/>
      <c r="DN30" s="626"/>
      <c r="DO30" s="626"/>
      <c r="DP30" s="626"/>
      <c r="DQ30" s="626"/>
      <c r="DR30" s="626"/>
      <c r="DS30" s="626"/>
      <c r="DT30" s="626"/>
      <c r="DU30" s="626"/>
      <c r="DV30" s="627"/>
      <c r="DW30" s="630">
        <v>13.6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1303815</v>
      </c>
      <c r="S31" s="626"/>
      <c r="T31" s="626"/>
      <c r="U31" s="626"/>
      <c r="V31" s="626"/>
      <c r="W31" s="626"/>
      <c r="X31" s="626"/>
      <c r="Y31" s="627"/>
      <c r="Z31" s="628">
        <v>2.5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98.2</v>
      </c>
      <c r="BH31" s="657"/>
      <c r="BI31" s="657"/>
      <c r="BJ31" s="657"/>
      <c r="BK31" s="657"/>
      <c r="BL31" s="657"/>
      <c r="BM31" s="631">
        <v>92.2</v>
      </c>
      <c r="BN31" s="681"/>
      <c r="BO31" s="681"/>
      <c r="BP31" s="681"/>
      <c r="BQ31" s="682"/>
      <c r="BR31" s="680">
        <v>97.9</v>
      </c>
      <c r="BS31" s="657"/>
      <c r="BT31" s="657"/>
      <c r="BU31" s="657"/>
      <c r="BV31" s="657"/>
      <c r="BW31" s="657"/>
      <c r="BX31" s="631">
        <v>91</v>
      </c>
      <c r="BY31" s="681"/>
      <c r="BZ31" s="681"/>
      <c r="CA31" s="681"/>
      <c r="CB31" s="682"/>
      <c r="CD31" s="688"/>
      <c r="CE31" s="689"/>
      <c r="CF31" s="639" t="s">
        <v>297</v>
      </c>
      <c r="CG31" s="640"/>
      <c r="CH31" s="640"/>
      <c r="CI31" s="640"/>
      <c r="CJ31" s="640"/>
      <c r="CK31" s="640"/>
      <c r="CL31" s="640"/>
      <c r="CM31" s="640"/>
      <c r="CN31" s="640"/>
      <c r="CO31" s="640"/>
      <c r="CP31" s="640"/>
      <c r="CQ31" s="641"/>
      <c r="CR31" s="625">
        <v>401192</v>
      </c>
      <c r="CS31" s="657"/>
      <c r="CT31" s="657"/>
      <c r="CU31" s="657"/>
      <c r="CV31" s="657"/>
      <c r="CW31" s="657"/>
      <c r="CX31" s="657"/>
      <c r="CY31" s="658"/>
      <c r="CZ31" s="659">
        <v>0.8</v>
      </c>
      <c r="DA31" s="660"/>
      <c r="DB31" s="660"/>
      <c r="DC31" s="661"/>
      <c r="DD31" s="634">
        <v>401192</v>
      </c>
      <c r="DE31" s="657"/>
      <c r="DF31" s="657"/>
      <c r="DG31" s="657"/>
      <c r="DH31" s="657"/>
      <c r="DI31" s="657"/>
      <c r="DJ31" s="657"/>
      <c r="DK31" s="658"/>
      <c r="DL31" s="634">
        <v>401192</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456222</v>
      </c>
      <c r="S32" s="626"/>
      <c r="T32" s="626"/>
      <c r="U32" s="626"/>
      <c r="V32" s="626"/>
      <c r="W32" s="626"/>
      <c r="X32" s="626"/>
      <c r="Y32" s="627"/>
      <c r="Z32" s="628">
        <v>0.9</v>
      </c>
      <c r="AA32" s="628"/>
      <c r="AB32" s="628"/>
      <c r="AC32" s="628"/>
      <c r="AD32" s="629">
        <v>114026</v>
      </c>
      <c r="AE32" s="629"/>
      <c r="AF32" s="629"/>
      <c r="AG32" s="629"/>
      <c r="AH32" s="629"/>
      <c r="AI32" s="629"/>
      <c r="AJ32" s="629"/>
      <c r="AK32" s="629"/>
      <c r="AL32" s="630">
        <v>0.4</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95.6</v>
      </c>
      <c r="BN32" s="693"/>
      <c r="BO32" s="693"/>
      <c r="BP32" s="693"/>
      <c r="BQ32" s="695"/>
      <c r="BR32" s="692">
        <v>98.6</v>
      </c>
      <c r="BS32" s="693"/>
      <c r="BT32" s="693"/>
      <c r="BU32" s="693"/>
      <c r="BV32" s="693"/>
      <c r="BW32" s="693"/>
      <c r="BX32" s="694">
        <v>94.9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4856600</v>
      </c>
      <c r="S33" s="626"/>
      <c r="T33" s="626"/>
      <c r="U33" s="626"/>
      <c r="V33" s="626"/>
      <c r="W33" s="626"/>
      <c r="X33" s="626"/>
      <c r="Y33" s="627"/>
      <c r="Z33" s="628">
        <v>9.1999999999999993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18553734</v>
      </c>
      <c r="CS33" s="657"/>
      <c r="CT33" s="657"/>
      <c r="CU33" s="657"/>
      <c r="CV33" s="657"/>
      <c r="CW33" s="657"/>
      <c r="CX33" s="657"/>
      <c r="CY33" s="658"/>
      <c r="CZ33" s="659">
        <v>36.6</v>
      </c>
      <c r="DA33" s="660"/>
      <c r="DB33" s="660"/>
      <c r="DC33" s="661"/>
      <c r="DD33" s="634">
        <v>16623319</v>
      </c>
      <c r="DE33" s="657"/>
      <c r="DF33" s="657"/>
      <c r="DG33" s="657"/>
      <c r="DH33" s="657"/>
      <c r="DI33" s="657"/>
      <c r="DJ33" s="657"/>
      <c r="DK33" s="658"/>
      <c r="DL33" s="634">
        <v>12421701</v>
      </c>
      <c r="DM33" s="657"/>
      <c r="DN33" s="657"/>
      <c r="DO33" s="657"/>
      <c r="DP33" s="657"/>
      <c r="DQ33" s="657"/>
      <c r="DR33" s="657"/>
      <c r="DS33" s="657"/>
      <c r="DT33" s="657"/>
      <c r="DU33" s="657"/>
      <c r="DV33" s="658"/>
      <c r="DW33" s="630">
        <v>42.2</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5360496</v>
      </c>
      <c r="CS34" s="626"/>
      <c r="CT34" s="626"/>
      <c r="CU34" s="626"/>
      <c r="CV34" s="626"/>
      <c r="CW34" s="626"/>
      <c r="CX34" s="626"/>
      <c r="CY34" s="627"/>
      <c r="CZ34" s="659">
        <v>10.6</v>
      </c>
      <c r="DA34" s="660"/>
      <c r="DB34" s="660"/>
      <c r="DC34" s="661"/>
      <c r="DD34" s="634">
        <v>4474518</v>
      </c>
      <c r="DE34" s="626"/>
      <c r="DF34" s="626"/>
      <c r="DG34" s="626"/>
      <c r="DH34" s="626"/>
      <c r="DI34" s="626"/>
      <c r="DJ34" s="626"/>
      <c r="DK34" s="627"/>
      <c r="DL34" s="634">
        <v>3973817</v>
      </c>
      <c r="DM34" s="626"/>
      <c r="DN34" s="626"/>
      <c r="DO34" s="626"/>
      <c r="DP34" s="626"/>
      <c r="DQ34" s="626"/>
      <c r="DR34" s="626"/>
      <c r="DS34" s="626"/>
      <c r="DT34" s="626"/>
      <c r="DU34" s="626"/>
      <c r="DV34" s="627"/>
      <c r="DW34" s="630">
        <v>13.5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1794600</v>
      </c>
      <c r="S35" s="626"/>
      <c r="T35" s="626"/>
      <c r="U35" s="626"/>
      <c r="V35" s="626"/>
      <c r="W35" s="626"/>
      <c r="X35" s="626"/>
      <c r="Y35" s="627"/>
      <c r="Z35" s="628">
        <v>3.4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5704928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698864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294772</v>
      </c>
      <c r="CS35" s="657"/>
      <c r="CT35" s="657"/>
      <c r="CU35" s="657"/>
      <c r="CV35" s="657"/>
      <c r="CW35" s="657"/>
      <c r="CX35" s="657"/>
      <c r="CY35" s="658"/>
      <c r="CZ35" s="659">
        <v>0.6</v>
      </c>
      <c r="DA35" s="660"/>
      <c r="DB35" s="660"/>
      <c r="DC35" s="661"/>
      <c r="DD35" s="634">
        <v>276136</v>
      </c>
      <c r="DE35" s="657"/>
      <c r="DF35" s="657"/>
      <c r="DG35" s="657"/>
      <c r="DH35" s="657"/>
      <c r="DI35" s="657"/>
      <c r="DJ35" s="657"/>
      <c r="DK35" s="658"/>
      <c r="DL35" s="634">
        <v>275937</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52909383</v>
      </c>
      <c r="S36" s="698"/>
      <c r="T36" s="698"/>
      <c r="U36" s="698"/>
      <c r="V36" s="698"/>
      <c r="W36" s="698"/>
      <c r="X36" s="698"/>
      <c r="Y36" s="699"/>
      <c r="Z36" s="700">
        <v>100</v>
      </c>
      <c r="AA36" s="700"/>
      <c r="AB36" s="700"/>
      <c r="AC36" s="700"/>
      <c r="AD36" s="701">
        <v>27671193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1137418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-411423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5138532</v>
      </c>
      <c r="CS36" s="626"/>
      <c r="CT36" s="626"/>
      <c r="CU36" s="626"/>
      <c r="CV36" s="626"/>
      <c r="CW36" s="626"/>
      <c r="CX36" s="626"/>
      <c r="CY36" s="627"/>
      <c r="CZ36" s="659">
        <v>10.1</v>
      </c>
      <c r="DA36" s="660"/>
      <c r="DB36" s="660"/>
      <c r="DC36" s="661"/>
      <c r="DD36" s="634">
        <v>4686477</v>
      </c>
      <c r="DE36" s="626"/>
      <c r="DF36" s="626"/>
      <c r="DG36" s="626"/>
      <c r="DH36" s="626"/>
      <c r="DI36" s="626"/>
      <c r="DJ36" s="626"/>
      <c r="DK36" s="627"/>
      <c r="DL36" s="634">
        <v>4511644</v>
      </c>
      <c r="DM36" s="626"/>
      <c r="DN36" s="626"/>
      <c r="DO36" s="626"/>
      <c r="DP36" s="626"/>
      <c r="DQ36" s="626"/>
      <c r="DR36" s="626"/>
      <c r="DS36" s="626"/>
      <c r="DT36" s="626"/>
      <c r="DU36" s="626"/>
      <c r="DV36" s="627"/>
      <c r="DW36" s="630">
        <v>15.3</v>
      </c>
      <c r="DX36" s="655"/>
      <c r="DY36" s="655"/>
      <c r="DZ36" s="655"/>
      <c r="EA36" s="655"/>
      <c r="EB36" s="655"/>
      <c r="EC36" s="656"/>
    </row>
    <row r="37" spans="2:133" ht="11.25" customHeight="1">
      <c r="AQ37" s="704" t="s">
        <v>315</v>
      </c>
      <c r="AR37" s="705"/>
      <c r="AS37" s="705"/>
      <c r="AT37" s="705"/>
      <c r="AU37" s="705"/>
      <c r="AV37" s="705"/>
      <c r="AW37" s="705"/>
      <c r="AX37" s="705"/>
      <c r="AY37" s="706"/>
      <c r="AZ37" s="625">
        <v>41483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25600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2256783</v>
      </c>
      <c r="CS37" s="657"/>
      <c r="CT37" s="657"/>
      <c r="CU37" s="657"/>
      <c r="CV37" s="657"/>
      <c r="CW37" s="657"/>
      <c r="CX37" s="657"/>
      <c r="CY37" s="658"/>
      <c r="CZ37" s="659">
        <v>4.4000000000000004</v>
      </c>
      <c r="DA37" s="660"/>
      <c r="DB37" s="660"/>
      <c r="DC37" s="661"/>
      <c r="DD37" s="634">
        <v>2256664</v>
      </c>
      <c r="DE37" s="657"/>
      <c r="DF37" s="657"/>
      <c r="DG37" s="657"/>
      <c r="DH37" s="657"/>
      <c r="DI37" s="657"/>
      <c r="DJ37" s="657"/>
      <c r="DK37" s="658"/>
      <c r="DL37" s="634">
        <v>2256664</v>
      </c>
      <c r="DM37" s="657"/>
      <c r="DN37" s="657"/>
      <c r="DO37" s="657"/>
      <c r="DP37" s="657"/>
      <c r="DQ37" s="657"/>
      <c r="DR37" s="657"/>
      <c r="DS37" s="657"/>
      <c r="DT37" s="657"/>
      <c r="DU37" s="657"/>
      <c r="DV37" s="658"/>
      <c r="DW37" s="630">
        <v>7.7</v>
      </c>
      <c r="DX37" s="655"/>
      <c r="DY37" s="655"/>
      <c r="DZ37" s="655"/>
      <c r="EA37" s="655"/>
      <c r="EB37" s="655"/>
      <c r="EC37" s="656"/>
    </row>
    <row r="38" spans="2:133" ht="11.25" customHeight="1">
      <c r="AQ38" s="704" t="s">
        <v>318</v>
      </c>
      <c r="AR38" s="705"/>
      <c r="AS38" s="705"/>
      <c r="AT38" s="705"/>
      <c r="AU38" s="705"/>
      <c r="AV38" s="705"/>
      <c r="AW38" s="705"/>
      <c r="AX38" s="705"/>
      <c r="AY38" s="706"/>
      <c r="AZ38" s="625">
        <v>4896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41373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5700032</v>
      </c>
      <c r="CS38" s="626"/>
      <c r="CT38" s="626"/>
      <c r="CU38" s="626"/>
      <c r="CV38" s="626"/>
      <c r="CW38" s="626"/>
      <c r="CX38" s="626"/>
      <c r="CY38" s="627"/>
      <c r="CZ38" s="659">
        <v>11.2</v>
      </c>
      <c r="DA38" s="660"/>
      <c r="DB38" s="660"/>
      <c r="DC38" s="661"/>
      <c r="DD38" s="634">
        <v>5130762</v>
      </c>
      <c r="DE38" s="626"/>
      <c r="DF38" s="626"/>
      <c r="DG38" s="626"/>
      <c r="DH38" s="626"/>
      <c r="DI38" s="626"/>
      <c r="DJ38" s="626"/>
      <c r="DK38" s="627"/>
      <c r="DL38" s="634">
        <v>3580033</v>
      </c>
      <c r="DM38" s="626"/>
      <c r="DN38" s="626"/>
      <c r="DO38" s="626"/>
      <c r="DP38" s="626"/>
      <c r="DQ38" s="626"/>
      <c r="DR38" s="626"/>
      <c r="DS38" s="626"/>
      <c r="DT38" s="626"/>
      <c r="DU38" s="626"/>
      <c r="DV38" s="627"/>
      <c r="DW38" s="630">
        <v>12.1</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1976632</v>
      </c>
      <c r="CS39" s="657"/>
      <c r="CT39" s="657"/>
      <c r="CU39" s="657"/>
      <c r="CV39" s="657"/>
      <c r="CW39" s="657"/>
      <c r="CX39" s="657"/>
      <c r="CY39" s="658"/>
      <c r="CZ39" s="659">
        <v>3.9</v>
      </c>
      <c r="DA39" s="660"/>
      <c r="DB39" s="660"/>
      <c r="DC39" s="661"/>
      <c r="DD39" s="634">
        <v>1972156</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1683891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83270</v>
      </c>
      <c r="CS40" s="626"/>
      <c r="CT40" s="626"/>
      <c r="CU40" s="626"/>
      <c r="CV40" s="626"/>
      <c r="CW40" s="626"/>
      <c r="CX40" s="626"/>
      <c r="CY40" s="627"/>
      <c r="CZ40" s="659">
        <v>0.2</v>
      </c>
      <c r="DA40" s="660"/>
      <c r="DB40" s="660"/>
      <c r="DC40" s="661"/>
      <c r="DD40" s="634">
        <v>83270</v>
      </c>
      <c r="DE40" s="626"/>
      <c r="DF40" s="626"/>
      <c r="DG40" s="626"/>
      <c r="DH40" s="626"/>
      <c r="DI40" s="626"/>
      <c r="DJ40" s="626"/>
      <c r="DK40" s="627"/>
      <c r="DL40" s="634">
        <v>80270</v>
      </c>
      <c r="DM40" s="626"/>
      <c r="DN40" s="626"/>
      <c r="DO40" s="626"/>
      <c r="DP40" s="626"/>
      <c r="DQ40" s="626"/>
      <c r="DR40" s="626"/>
      <c r="DS40" s="626"/>
      <c r="DT40" s="626"/>
      <c r="DU40" s="626"/>
      <c r="DV40" s="627"/>
      <c r="DW40" s="630">
        <v>0.3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2837240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5161218</v>
      </c>
      <c r="CS42" s="626"/>
      <c r="CT42" s="626"/>
      <c r="CU42" s="626"/>
      <c r="CV42" s="626"/>
      <c r="CW42" s="626"/>
      <c r="CX42" s="626"/>
      <c r="CY42" s="627"/>
      <c r="CZ42" s="659">
        <v>10.199999999999999</v>
      </c>
      <c r="DA42" s="708"/>
      <c r="DB42" s="708"/>
      <c r="DC42" s="709"/>
      <c r="DD42" s="634">
        <v>1078306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135687</v>
      </c>
      <c r="CS43" s="657"/>
      <c r="CT43" s="657"/>
      <c r="CU43" s="657"/>
      <c r="CV43" s="657"/>
      <c r="CW43" s="657"/>
      <c r="CX43" s="657"/>
      <c r="CY43" s="658"/>
      <c r="CZ43" s="659">
        <v>0.3</v>
      </c>
      <c r="DA43" s="660"/>
      <c r="DB43" s="660"/>
      <c r="DC43" s="661"/>
      <c r="DD43" s="634">
        <v>135687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5161218</v>
      </c>
      <c r="CS44" s="626"/>
      <c r="CT44" s="626"/>
      <c r="CU44" s="626"/>
      <c r="CV44" s="626"/>
      <c r="CW44" s="626"/>
      <c r="CX44" s="626"/>
      <c r="CY44" s="627"/>
      <c r="CZ44" s="659">
        <v>10.199999999999999</v>
      </c>
      <c r="DA44" s="708"/>
      <c r="DB44" s="708"/>
      <c r="DC44" s="709"/>
      <c r="DD44" s="634">
        <v>1078306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978121</v>
      </c>
      <c r="CS45" s="657"/>
      <c r="CT45" s="657"/>
      <c r="CU45" s="657"/>
      <c r="CV45" s="657"/>
      <c r="CW45" s="657"/>
      <c r="CX45" s="657"/>
      <c r="CY45" s="658"/>
      <c r="CZ45" s="659">
        <v>1.9</v>
      </c>
      <c r="DA45" s="660"/>
      <c r="DB45" s="660"/>
      <c r="DC45" s="661"/>
      <c r="DD45" s="634">
        <v>81723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4100051</v>
      </c>
      <c r="CS46" s="626"/>
      <c r="CT46" s="626"/>
      <c r="CU46" s="626"/>
      <c r="CV46" s="626"/>
      <c r="CW46" s="626"/>
      <c r="CX46" s="626"/>
      <c r="CY46" s="627"/>
      <c r="CZ46" s="659">
        <v>8.1</v>
      </c>
      <c r="DA46" s="708"/>
      <c r="DB46" s="708"/>
      <c r="DC46" s="709"/>
      <c r="DD46" s="634">
        <v>987237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50760704</v>
      </c>
      <c r="CS49" s="693"/>
      <c r="CT49" s="693"/>
      <c r="CU49" s="693"/>
      <c r="CV49" s="693"/>
      <c r="CW49" s="693"/>
      <c r="CX49" s="693"/>
      <c r="CY49" s="720"/>
      <c r="CZ49" s="721">
        <v>100</v>
      </c>
      <c r="DA49" s="722"/>
      <c r="DB49" s="722"/>
      <c r="DC49" s="723"/>
      <c r="DD49" s="724">
        <v>33424627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51264</v>
      </c>
      <c r="R7" s="755"/>
      <c r="S7" s="755"/>
      <c r="T7" s="755"/>
      <c r="U7" s="755"/>
      <c r="V7" s="755">
        <v>49810</v>
      </c>
      <c r="W7" s="755"/>
      <c r="X7" s="755"/>
      <c r="Y7" s="755"/>
      <c r="Z7" s="755"/>
      <c r="AA7" s="755">
        <v>1454</v>
      </c>
      <c r="AB7" s="755"/>
      <c r="AC7" s="755"/>
      <c r="AD7" s="755"/>
      <c r="AE7" s="756"/>
      <c r="AF7" s="757">
        <v>1408</v>
      </c>
      <c r="AG7" s="758"/>
      <c r="AH7" s="758"/>
      <c r="AI7" s="758"/>
      <c r="AJ7" s="759"/>
      <c r="AK7" s="794">
        <v>2489</v>
      </c>
      <c r="AL7" s="795"/>
      <c r="AM7" s="795"/>
      <c r="AN7" s="795"/>
      <c r="AO7" s="795"/>
      <c r="AP7" s="795">
        <v>43749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3</v>
      </c>
      <c r="CI7" s="792"/>
      <c r="CJ7" s="792"/>
      <c r="CK7" s="792"/>
      <c r="CL7" s="793"/>
      <c r="CM7" s="791">
        <v>110</v>
      </c>
      <c r="CN7" s="792"/>
      <c r="CO7" s="792"/>
      <c r="CP7" s="792"/>
      <c r="CQ7" s="793"/>
      <c r="CR7" s="791">
        <v>25</v>
      </c>
      <c r="CS7" s="792"/>
      <c r="CT7" s="792"/>
      <c r="CU7" s="792"/>
      <c r="CV7" s="793"/>
      <c r="CW7" s="791">
        <v>20</v>
      </c>
      <c r="CX7" s="792"/>
      <c r="CY7" s="792"/>
      <c r="CZ7" s="792"/>
      <c r="DA7" s="793"/>
      <c r="DB7" s="791" t="s">
        <v>555</v>
      </c>
      <c r="DC7" s="792"/>
      <c r="DD7" s="792"/>
      <c r="DE7" s="792"/>
      <c r="DF7" s="793"/>
      <c r="DG7" s="791" t="s">
        <v>555</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686</v>
      </c>
      <c r="R8" s="779"/>
      <c r="S8" s="779"/>
      <c r="T8" s="779"/>
      <c r="U8" s="779"/>
      <c r="V8" s="779">
        <v>569</v>
      </c>
      <c r="W8" s="779"/>
      <c r="X8" s="779"/>
      <c r="Y8" s="779"/>
      <c r="Z8" s="779"/>
      <c r="AA8" s="779">
        <v>117</v>
      </c>
      <c r="AB8" s="779"/>
      <c r="AC8" s="779"/>
      <c r="AD8" s="779"/>
      <c r="AE8" s="780"/>
      <c r="AF8" s="781">
        <v>117</v>
      </c>
      <c r="AG8" s="782"/>
      <c r="AH8" s="782"/>
      <c r="AI8" s="782"/>
      <c r="AJ8" s="783"/>
      <c r="AK8" s="784">
        <v>501</v>
      </c>
      <c r="AL8" s="785"/>
      <c r="AM8" s="785"/>
      <c r="AN8" s="785"/>
      <c r="AO8" s="785"/>
      <c r="AP8" s="785">
        <v>2513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674</v>
      </c>
      <c r="R9" s="779"/>
      <c r="S9" s="779"/>
      <c r="T9" s="779"/>
      <c r="U9" s="779"/>
      <c r="V9" s="779">
        <v>643</v>
      </c>
      <c r="W9" s="779"/>
      <c r="X9" s="779"/>
      <c r="Y9" s="779"/>
      <c r="Z9" s="779"/>
      <c r="AA9" s="779">
        <v>32</v>
      </c>
      <c r="AB9" s="779"/>
      <c r="AC9" s="779"/>
      <c r="AD9" s="779"/>
      <c r="AE9" s="780"/>
      <c r="AF9" s="781">
        <v>23</v>
      </c>
      <c r="AG9" s="782"/>
      <c r="AH9" s="782"/>
      <c r="AI9" s="782"/>
      <c r="AJ9" s="783"/>
      <c r="AK9" s="784">
        <v>162</v>
      </c>
      <c r="AL9" s="785"/>
      <c r="AM9" s="785"/>
      <c r="AN9" s="785"/>
      <c r="AO9" s="785"/>
      <c r="AP9" s="785">
        <v>1125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1221</v>
      </c>
      <c r="R10" s="779"/>
      <c r="S10" s="779"/>
      <c r="T10" s="779"/>
      <c r="U10" s="779"/>
      <c r="V10" s="779">
        <v>674</v>
      </c>
      <c r="W10" s="779"/>
      <c r="X10" s="779"/>
      <c r="Y10" s="779"/>
      <c r="Z10" s="779"/>
      <c r="AA10" s="779">
        <v>546</v>
      </c>
      <c r="AB10" s="779"/>
      <c r="AC10" s="779"/>
      <c r="AD10" s="779"/>
      <c r="AE10" s="780"/>
      <c r="AF10" s="781">
        <v>24</v>
      </c>
      <c r="AG10" s="782"/>
      <c r="AH10" s="782"/>
      <c r="AI10" s="782"/>
      <c r="AJ10" s="783"/>
      <c r="AK10" s="784">
        <v>111</v>
      </c>
      <c r="AL10" s="785"/>
      <c r="AM10" s="785"/>
      <c r="AN10" s="785"/>
      <c r="AO10" s="785"/>
      <c r="AP10" s="785">
        <v>245</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53071</v>
      </c>
      <c r="R23" s="814"/>
      <c r="S23" s="814"/>
      <c r="T23" s="814"/>
      <c r="U23" s="814"/>
      <c r="V23" s="814">
        <v>50922</v>
      </c>
      <c r="W23" s="814"/>
      <c r="X23" s="814"/>
      <c r="Y23" s="814"/>
      <c r="Z23" s="814"/>
      <c r="AA23" s="814">
        <v>2149</v>
      </c>
      <c r="AB23" s="814"/>
      <c r="AC23" s="814"/>
      <c r="AD23" s="814"/>
      <c r="AE23" s="815"/>
      <c r="AF23" s="816">
        <v>1571</v>
      </c>
      <c r="AG23" s="814"/>
      <c r="AH23" s="814"/>
      <c r="AI23" s="814"/>
      <c r="AJ23" s="817"/>
      <c r="AK23" s="818"/>
      <c r="AL23" s="819"/>
      <c r="AM23" s="819"/>
      <c r="AN23" s="819"/>
      <c r="AO23" s="819"/>
      <c r="AP23" s="814">
        <v>47632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20605</v>
      </c>
      <c r="R28" s="843"/>
      <c r="S28" s="843"/>
      <c r="T28" s="843"/>
      <c r="U28" s="843"/>
      <c r="V28" s="843">
        <v>19907</v>
      </c>
      <c r="W28" s="843"/>
      <c r="X28" s="843"/>
      <c r="Y28" s="843"/>
      <c r="Z28" s="843"/>
      <c r="AA28" s="843">
        <v>699</v>
      </c>
      <c r="AB28" s="843"/>
      <c r="AC28" s="843"/>
      <c r="AD28" s="843"/>
      <c r="AE28" s="844"/>
      <c r="AF28" s="845">
        <v>699</v>
      </c>
      <c r="AG28" s="843"/>
      <c r="AH28" s="843"/>
      <c r="AI28" s="843"/>
      <c r="AJ28" s="846"/>
      <c r="AK28" s="847">
        <v>2035</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8811</v>
      </c>
      <c r="R29" s="779"/>
      <c r="S29" s="779"/>
      <c r="T29" s="779"/>
      <c r="U29" s="779"/>
      <c r="V29" s="779">
        <v>8617</v>
      </c>
      <c r="W29" s="779"/>
      <c r="X29" s="779"/>
      <c r="Y29" s="779"/>
      <c r="Z29" s="779"/>
      <c r="AA29" s="779">
        <v>194</v>
      </c>
      <c r="AB29" s="779"/>
      <c r="AC29" s="779"/>
      <c r="AD29" s="779"/>
      <c r="AE29" s="780"/>
      <c r="AF29" s="781">
        <v>194</v>
      </c>
      <c r="AG29" s="782"/>
      <c r="AH29" s="782"/>
      <c r="AI29" s="782"/>
      <c r="AJ29" s="783"/>
      <c r="AK29" s="850">
        <v>1321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1603</v>
      </c>
      <c r="R30" s="779"/>
      <c r="S30" s="779"/>
      <c r="T30" s="779"/>
      <c r="U30" s="779"/>
      <c r="V30" s="779">
        <v>1568</v>
      </c>
      <c r="W30" s="779"/>
      <c r="X30" s="779"/>
      <c r="Y30" s="779"/>
      <c r="Z30" s="779"/>
      <c r="AA30" s="779">
        <v>35</v>
      </c>
      <c r="AB30" s="779"/>
      <c r="AC30" s="779"/>
      <c r="AD30" s="779"/>
      <c r="AE30" s="780"/>
      <c r="AF30" s="781">
        <v>35</v>
      </c>
      <c r="AG30" s="782"/>
      <c r="AH30" s="782"/>
      <c r="AI30" s="782"/>
      <c r="AJ30" s="783"/>
      <c r="AK30" s="850">
        <v>241</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2483</v>
      </c>
      <c r="R31" s="779"/>
      <c r="S31" s="779"/>
      <c r="T31" s="779"/>
      <c r="U31" s="779"/>
      <c r="V31" s="779">
        <v>2525</v>
      </c>
      <c r="W31" s="779"/>
      <c r="X31" s="779"/>
      <c r="Y31" s="779"/>
      <c r="Z31" s="779"/>
      <c r="AA31" s="779">
        <v>-42</v>
      </c>
      <c r="AB31" s="779"/>
      <c r="AC31" s="779"/>
      <c r="AD31" s="779"/>
      <c r="AE31" s="780"/>
      <c r="AF31" s="781">
        <v>2262</v>
      </c>
      <c r="AG31" s="782"/>
      <c r="AH31" s="782"/>
      <c r="AI31" s="782"/>
      <c r="AJ31" s="783"/>
      <c r="AK31" s="850">
        <v>3</v>
      </c>
      <c r="AL31" s="851"/>
      <c r="AM31" s="851"/>
      <c r="AN31" s="851"/>
      <c r="AO31" s="851"/>
      <c r="AP31" s="851">
        <v>2232</v>
      </c>
      <c r="AQ31" s="851"/>
      <c r="AR31" s="851"/>
      <c r="AS31" s="851"/>
      <c r="AT31" s="851"/>
      <c r="AU31" s="851">
        <v>13</v>
      </c>
      <c r="AV31" s="851"/>
      <c r="AW31" s="851"/>
      <c r="AX31" s="851"/>
      <c r="AY31" s="851"/>
      <c r="AZ31" s="852"/>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3893</v>
      </c>
      <c r="R32" s="779"/>
      <c r="S32" s="779"/>
      <c r="T32" s="779"/>
      <c r="U32" s="779"/>
      <c r="V32" s="779">
        <v>3823</v>
      </c>
      <c r="W32" s="779"/>
      <c r="X32" s="779"/>
      <c r="Y32" s="779"/>
      <c r="Z32" s="779"/>
      <c r="AA32" s="779">
        <v>70</v>
      </c>
      <c r="AB32" s="779"/>
      <c r="AC32" s="779"/>
      <c r="AD32" s="779"/>
      <c r="AE32" s="780"/>
      <c r="AF32" s="781">
        <v>66</v>
      </c>
      <c r="AG32" s="782"/>
      <c r="AH32" s="782"/>
      <c r="AI32" s="782"/>
      <c r="AJ32" s="783"/>
      <c r="AK32" s="850">
        <v>1137</v>
      </c>
      <c r="AL32" s="851"/>
      <c r="AM32" s="851"/>
      <c r="AN32" s="851"/>
      <c r="AO32" s="851"/>
      <c r="AP32" s="851">
        <v>14338</v>
      </c>
      <c r="AQ32" s="851"/>
      <c r="AR32" s="851"/>
      <c r="AS32" s="851"/>
      <c r="AT32" s="851"/>
      <c r="AU32" s="851">
        <v>6524</v>
      </c>
      <c r="AV32" s="851"/>
      <c r="AW32" s="851"/>
      <c r="AX32" s="851"/>
      <c r="AY32" s="851"/>
      <c r="AZ32" s="852"/>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3256</v>
      </c>
      <c r="AG63" s="862"/>
      <c r="AH63" s="862"/>
      <c r="AI63" s="862"/>
      <c r="AJ63" s="863"/>
      <c r="AK63" s="864"/>
      <c r="AL63" s="859"/>
      <c r="AM63" s="859"/>
      <c r="AN63" s="859"/>
      <c r="AO63" s="859"/>
      <c r="AP63" s="862">
        <v>16570</v>
      </c>
      <c r="AQ63" s="862"/>
      <c r="AR63" s="862"/>
      <c r="AS63" s="862"/>
      <c r="AT63" s="862"/>
      <c r="AU63" s="862">
        <v>6537</v>
      </c>
      <c r="AV63" s="862"/>
      <c r="AW63" s="862"/>
      <c r="AX63" s="862"/>
      <c r="AY63" s="862"/>
      <c r="AZ63" s="866"/>
      <c r="BA63" s="866"/>
      <c r="BB63" s="866"/>
      <c r="BC63" s="866"/>
      <c r="BD63" s="866"/>
      <c r="BE63" s="867"/>
      <c r="BF63" s="867"/>
      <c r="BG63" s="867"/>
      <c r="BH63" s="867"/>
      <c r="BI63" s="868"/>
      <c r="BJ63" s="869" t="s">
        <v>392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547</v>
      </c>
      <c r="C68" s="890"/>
      <c r="D68" s="890"/>
      <c r="E68" s="890"/>
      <c r="F68" s="890"/>
      <c r="G68" s="890"/>
      <c r="H68" s="890"/>
      <c r="I68" s="890"/>
      <c r="J68" s="890"/>
      <c r="K68" s="890"/>
      <c r="L68" s="890"/>
      <c r="M68" s="890"/>
      <c r="N68" s="890"/>
      <c r="O68" s="890"/>
      <c r="P68" s="891"/>
      <c r="Q68" s="892">
        <v>4956</v>
      </c>
      <c r="R68" s="886"/>
      <c r="S68" s="886"/>
      <c r="T68" s="886"/>
      <c r="U68" s="886"/>
      <c r="V68" s="886">
        <v>4734</v>
      </c>
      <c r="W68" s="886"/>
      <c r="X68" s="886"/>
      <c r="Y68" s="886"/>
      <c r="Z68" s="886"/>
      <c r="AA68" s="886">
        <v>222</v>
      </c>
      <c r="AB68" s="886"/>
      <c r="AC68" s="886"/>
      <c r="AD68" s="886"/>
      <c r="AE68" s="886"/>
      <c r="AF68" s="886">
        <v>222</v>
      </c>
      <c r="AG68" s="886"/>
      <c r="AH68" s="886"/>
      <c r="AI68" s="886"/>
      <c r="AJ68" s="886"/>
      <c r="AK68" s="886" t="s">
        <v>556</v>
      </c>
      <c r="AL68" s="886"/>
      <c r="AM68" s="886"/>
      <c r="AN68" s="886"/>
      <c r="AO68" s="886"/>
      <c r="AP68" s="886">
        <v>334</v>
      </c>
      <c r="AQ68" s="886"/>
      <c r="AR68" s="886"/>
      <c r="AS68" s="886"/>
      <c r="AT68" s="886"/>
      <c r="AU68" s="886">
        <v>114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2245</v>
      </c>
      <c r="R69" s="851"/>
      <c r="S69" s="851"/>
      <c r="T69" s="851"/>
      <c r="U69" s="851"/>
      <c r="V69" s="851">
        <v>2176</v>
      </c>
      <c r="W69" s="851"/>
      <c r="X69" s="851"/>
      <c r="Y69" s="851"/>
      <c r="Z69" s="851"/>
      <c r="AA69" s="851">
        <v>69</v>
      </c>
      <c r="AB69" s="851"/>
      <c r="AC69" s="851"/>
      <c r="AD69" s="851"/>
      <c r="AE69" s="851"/>
      <c r="AF69" s="851">
        <v>69</v>
      </c>
      <c r="AG69" s="851"/>
      <c r="AH69" s="851"/>
      <c r="AI69" s="851"/>
      <c r="AJ69" s="851"/>
      <c r="AK69" s="851" t="s">
        <v>557</v>
      </c>
      <c r="AL69" s="851"/>
      <c r="AM69" s="851"/>
      <c r="AN69" s="851"/>
      <c r="AO69" s="851"/>
      <c r="AP69" s="851">
        <v>984</v>
      </c>
      <c r="AQ69" s="851"/>
      <c r="AR69" s="851"/>
      <c r="AS69" s="851"/>
      <c r="AT69" s="851"/>
      <c r="AU69" s="851">
        <v>437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1551</v>
      </c>
      <c r="R70" s="851"/>
      <c r="S70" s="851"/>
      <c r="T70" s="851"/>
      <c r="U70" s="851"/>
      <c r="V70" s="851">
        <v>1512</v>
      </c>
      <c r="W70" s="851"/>
      <c r="X70" s="851"/>
      <c r="Y70" s="851"/>
      <c r="Z70" s="851"/>
      <c r="AA70" s="851">
        <v>38</v>
      </c>
      <c r="AB70" s="851"/>
      <c r="AC70" s="851"/>
      <c r="AD70" s="851"/>
      <c r="AE70" s="851"/>
      <c r="AF70" s="851">
        <v>38</v>
      </c>
      <c r="AG70" s="851"/>
      <c r="AH70" s="851"/>
      <c r="AI70" s="851"/>
      <c r="AJ70" s="851"/>
      <c r="AK70" s="851" t="s">
        <v>557</v>
      </c>
      <c r="AL70" s="851"/>
      <c r="AM70" s="851"/>
      <c r="AN70" s="851"/>
      <c r="AO70" s="851"/>
      <c r="AP70" s="851" t="s">
        <v>557</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653677</v>
      </c>
      <c r="R71" s="851"/>
      <c r="S71" s="851"/>
      <c r="T71" s="851"/>
      <c r="U71" s="851"/>
      <c r="V71" s="851">
        <v>638723</v>
      </c>
      <c r="W71" s="851"/>
      <c r="X71" s="851"/>
      <c r="Y71" s="851"/>
      <c r="Z71" s="851"/>
      <c r="AA71" s="851">
        <v>14954</v>
      </c>
      <c r="AB71" s="851"/>
      <c r="AC71" s="851"/>
      <c r="AD71" s="851"/>
      <c r="AE71" s="851"/>
      <c r="AF71" s="851">
        <v>14954</v>
      </c>
      <c r="AG71" s="851"/>
      <c r="AH71" s="851"/>
      <c r="AI71" s="851"/>
      <c r="AJ71" s="851"/>
      <c r="AK71" s="851">
        <v>3939</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28888</v>
      </c>
      <c r="R72" s="851"/>
      <c r="S72" s="851"/>
      <c r="T72" s="851"/>
      <c r="U72" s="851"/>
      <c r="V72" s="851">
        <v>27514</v>
      </c>
      <c r="W72" s="851"/>
      <c r="X72" s="851"/>
      <c r="Y72" s="851"/>
      <c r="Z72" s="851"/>
      <c r="AA72" s="851">
        <v>1374</v>
      </c>
      <c r="AB72" s="851"/>
      <c r="AC72" s="851"/>
      <c r="AD72" s="851"/>
      <c r="AE72" s="851"/>
      <c r="AF72" s="851">
        <v>1374</v>
      </c>
      <c r="AG72" s="851"/>
      <c r="AH72" s="851"/>
      <c r="AI72" s="851"/>
      <c r="AJ72" s="851"/>
      <c r="AK72" s="851">
        <v>22</v>
      </c>
      <c r="AL72" s="851"/>
      <c r="AM72" s="851"/>
      <c r="AN72" s="851"/>
      <c r="AO72" s="851"/>
      <c r="AP72" s="851" t="s">
        <v>556</v>
      </c>
      <c r="AQ72" s="851"/>
      <c r="AR72" s="851"/>
      <c r="AS72" s="851"/>
      <c r="AT72" s="851"/>
      <c r="AU72" s="851" t="s">
        <v>556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552</v>
      </c>
      <c r="C73" s="894"/>
      <c r="D73" s="894"/>
      <c r="E73" s="894"/>
      <c r="F73" s="894"/>
      <c r="G73" s="894"/>
      <c r="H73" s="894"/>
      <c r="I73" s="894"/>
      <c r="J73" s="894"/>
      <c r="K73" s="894"/>
      <c r="L73" s="894"/>
      <c r="M73" s="894"/>
      <c r="N73" s="894"/>
      <c r="O73" s="894"/>
      <c r="P73" s="895"/>
      <c r="Q73" s="896">
        <v>366</v>
      </c>
      <c r="R73" s="851"/>
      <c r="S73" s="851"/>
      <c r="T73" s="851"/>
      <c r="U73" s="851"/>
      <c r="V73" s="851">
        <v>149</v>
      </c>
      <c r="W73" s="851"/>
      <c r="X73" s="851"/>
      <c r="Y73" s="851"/>
      <c r="Z73" s="851"/>
      <c r="AA73" s="851">
        <v>218</v>
      </c>
      <c r="AB73" s="851"/>
      <c r="AC73" s="851"/>
      <c r="AD73" s="851"/>
      <c r="AE73" s="851"/>
      <c r="AF73" s="851">
        <v>218</v>
      </c>
      <c r="AG73" s="851"/>
      <c r="AH73" s="851"/>
      <c r="AI73" s="851"/>
      <c r="AJ73" s="851"/>
      <c r="AK73" s="851" t="s">
        <v>556</v>
      </c>
      <c r="AL73" s="851"/>
      <c r="AM73" s="851"/>
      <c r="AN73" s="851"/>
      <c r="AO73" s="851"/>
      <c r="AP73" s="851" t="s">
        <v>556</v>
      </c>
      <c r="AQ73" s="851"/>
      <c r="AR73" s="851"/>
      <c r="AS73" s="851"/>
      <c r="AT73" s="851"/>
      <c r="AU73" s="851" t="s">
        <v>556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553</v>
      </c>
      <c r="C74" s="894"/>
      <c r="D74" s="894"/>
      <c r="E74" s="894"/>
      <c r="F74" s="894"/>
      <c r="G74" s="894"/>
      <c r="H74" s="894"/>
      <c r="I74" s="894"/>
      <c r="J74" s="894"/>
      <c r="K74" s="894"/>
      <c r="L74" s="894"/>
      <c r="M74" s="894"/>
      <c r="N74" s="894"/>
      <c r="O74" s="894"/>
      <c r="P74" s="895"/>
      <c r="Q74" s="896">
        <v>437</v>
      </c>
      <c r="R74" s="851"/>
      <c r="S74" s="851"/>
      <c r="T74" s="851"/>
      <c r="U74" s="851"/>
      <c r="V74" s="851">
        <v>412</v>
      </c>
      <c r="W74" s="851"/>
      <c r="X74" s="851"/>
      <c r="Y74" s="851"/>
      <c r="Z74" s="851"/>
      <c r="AA74" s="851">
        <v>25</v>
      </c>
      <c r="AB74" s="851"/>
      <c r="AC74" s="851"/>
      <c r="AD74" s="851"/>
      <c r="AE74" s="851"/>
      <c r="AF74" s="851">
        <v>25</v>
      </c>
      <c r="AG74" s="851"/>
      <c r="AH74" s="851"/>
      <c r="AI74" s="851"/>
      <c r="AJ74" s="851"/>
      <c r="AK74" s="851">
        <v>90</v>
      </c>
      <c r="AL74" s="851"/>
      <c r="AM74" s="851"/>
      <c r="AN74" s="851"/>
      <c r="AO74" s="851"/>
      <c r="AP74" s="851" t="s">
        <v>556</v>
      </c>
      <c r="AQ74" s="851"/>
      <c r="AR74" s="851"/>
      <c r="AS74" s="851"/>
      <c r="AT74" s="851"/>
      <c r="AU74" s="851" t="s">
        <v>556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16900</v>
      </c>
      <c r="AG88" s="862"/>
      <c r="AH88" s="862"/>
      <c r="AI88" s="862"/>
      <c r="AJ88" s="862"/>
      <c r="AK88" s="859"/>
      <c r="AL88" s="859"/>
      <c r="AM88" s="859"/>
      <c r="AN88" s="859"/>
      <c r="AO88" s="859"/>
      <c r="AP88" s="862">
        <v>1318</v>
      </c>
      <c r="AQ88" s="862"/>
      <c r="AR88" s="862"/>
      <c r="AS88" s="862"/>
      <c r="AT88" s="862"/>
      <c r="AU88" s="862">
        <v>551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25</v>
      </c>
      <c r="CS102" s="870"/>
      <c r="CT102" s="870"/>
      <c r="CU102" s="870"/>
      <c r="CV102" s="913"/>
      <c r="CW102" s="912">
        <v>20</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288</v>
      </c>
      <c r="AG109" s="915"/>
      <c r="AH109" s="915"/>
      <c r="AI109" s="915"/>
      <c r="AJ109" s="916"/>
      <c r="AK109" s="914" t="s">
        <v>287</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288</v>
      </c>
      <c r="BW109" s="915"/>
      <c r="BX109" s="915"/>
      <c r="BY109" s="915"/>
      <c r="BZ109" s="916"/>
      <c r="CA109" s="914" t="s">
        <v>287</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288</v>
      </c>
      <c r="DM109" s="915"/>
      <c r="DN109" s="915"/>
      <c r="DO109" s="915"/>
      <c r="DP109" s="916"/>
      <c r="DQ109" s="914" t="s">
        <v>287</v>
      </c>
      <c r="DR109" s="915"/>
      <c r="DS109" s="915"/>
      <c r="DT109" s="915"/>
      <c r="DU109" s="916"/>
      <c r="DV109" s="914" t="s">
        <v>412</v>
      </c>
      <c r="DW109" s="915"/>
      <c r="DX109" s="915"/>
      <c r="DY109" s="915"/>
      <c r="DZ109" s="917"/>
    </row>
    <row r="110" spans="1:131" s="199" customFormat="1" ht="26.25" customHeight="1">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4495707</v>
      </c>
      <c r="AB110" s="922"/>
      <c r="AC110" s="922"/>
      <c r="AD110" s="922"/>
      <c r="AE110" s="923"/>
      <c r="AF110" s="924">
        <v>4331336</v>
      </c>
      <c r="AG110" s="922"/>
      <c r="AH110" s="922"/>
      <c r="AI110" s="922"/>
      <c r="AJ110" s="923"/>
      <c r="AK110" s="924">
        <v>4400926</v>
      </c>
      <c r="AL110" s="922"/>
      <c r="AM110" s="922"/>
      <c r="AN110" s="922"/>
      <c r="AO110" s="923"/>
      <c r="AP110" s="925">
        <v>17</v>
      </c>
      <c r="AQ110" s="926"/>
      <c r="AR110" s="926"/>
      <c r="AS110" s="926"/>
      <c r="AT110" s="927"/>
      <c r="AU110" s="928" t="s">
        <v>62</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47139784</v>
      </c>
      <c r="BR110" s="957"/>
      <c r="BS110" s="957"/>
      <c r="BT110" s="957"/>
      <c r="BU110" s="957"/>
      <c r="BV110" s="957">
        <v>46775565</v>
      </c>
      <c r="BW110" s="957"/>
      <c r="BX110" s="957"/>
      <c r="BY110" s="957"/>
      <c r="BZ110" s="957"/>
      <c r="CA110" s="957">
        <v>47632432</v>
      </c>
      <c r="CB110" s="957"/>
      <c r="CC110" s="957"/>
      <c r="CD110" s="957"/>
      <c r="CE110" s="957"/>
      <c r="CF110" s="971">
        <v>184.3</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419</v>
      </c>
      <c r="BA111" s="980"/>
      <c r="BB111" s="980"/>
      <c r="BC111" s="980"/>
      <c r="BD111" s="980"/>
      <c r="BE111" s="980"/>
      <c r="BF111" s="980"/>
      <c r="BG111" s="980"/>
      <c r="BH111" s="980"/>
      <c r="BI111" s="980"/>
      <c r="BJ111" s="980"/>
      <c r="BK111" s="980"/>
      <c r="BL111" s="980"/>
      <c r="BM111" s="980"/>
      <c r="BN111" s="980"/>
      <c r="BO111" s="980"/>
      <c r="BP111" s="981"/>
      <c r="BQ111" s="949">
        <v>344134</v>
      </c>
      <c r="BR111" s="950"/>
      <c r="BS111" s="950"/>
      <c r="BT111" s="950"/>
      <c r="BU111" s="950"/>
      <c r="BV111" s="950">
        <v>221857</v>
      </c>
      <c r="BW111" s="950"/>
      <c r="BX111" s="950"/>
      <c r="BY111" s="950"/>
      <c r="BZ111" s="950"/>
      <c r="CA111" s="950">
        <v>242534</v>
      </c>
      <c r="CB111" s="950"/>
      <c r="CC111" s="950"/>
      <c r="CD111" s="950"/>
      <c r="CE111" s="950"/>
      <c r="CF111" s="944">
        <v>0.9</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423</v>
      </c>
      <c r="BA112" s="980"/>
      <c r="BB112" s="980"/>
      <c r="BC112" s="980"/>
      <c r="BD112" s="980"/>
      <c r="BE112" s="980"/>
      <c r="BF112" s="980"/>
      <c r="BG112" s="980"/>
      <c r="BH112" s="980"/>
      <c r="BI112" s="980"/>
      <c r="BJ112" s="980"/>
      <c r="BK112" s="980"/>
      <c r="BL112" s="980"/>
      <c r="BM112" s="980"/>
      <c r="BN112" s="980"/>
      <c r="BO112" s="980"/>
      <c r="BP112" s="981"/>
      <c r="BQ112" s="949">
        <v>7749636</v>
      </c>
      <c r="BR112" s="950"/>
      <c r="BS112" s="950"/>
      <c r="BT112" s="950"/>
      <c r="BU112" s="950"/>
      <c r="BV112" s="950">
        <v>6730224</v>
      </c>
      <c r="BW112" s="950"/>
      <c r="BX112" s="950"/>
      <c r="BY112" s="950"/>
      <c r="BZ112" s="950"/>
      <c r="CA112" s="950">
        <v>6537070</v>
      </c>
      <c r="CB112" s="950"/>
      <c r="CC112" s="950"/>
      <c r="CD112" s="950"/>
      <c r="CE112" s="950"/>
      <c r="CF112" s="944">
        <v>25.3</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859186</v>
      </c>
      <c r="AB113" s="964"/>
      <c r="AC113" s="964"/>
      <c r="AD113" s="964"/>
      <c r="AE113" s="965"/>
      <c r="AF113" s="966">
        <v>702945</v>
      </c>
      <c r="AG113" s="964"/>
      <c r="AH113" s="964"/>
      <c r="AI113" s="964"/>
      <c r="AJ113" s="965"/>
      <c r="AK113" s="966">
        <v>734802</v>
      </c>
      <c r="AL113" s="964"/>
      <c r="AM113" s="964"/>
      <c r="AN113" s="964"/>
      <c r="AO113" s="965"/>
      <c r="AP113" s="967">
        <v>2.8</v>
      </c>
      <c r="AQ113" s="968"/>
      <c r="AR113" s="968"/>
      <c r="AS113" s="968"/>
      <c r="AT113" s="969"/>
      <c r="AU113" s="930"/>
      <c r="AV113" s="931"/>
      <c r="AW113" s="931"/>
      <c r="AX113" s="931"/>
      <c r="AY113" s="931"/>
      <c r="AZ113" s="979" t="s">
        <v>426</v>
      </c>
      <c r="BA113" s="980"/>
      <c r="BB113" s="980"/>
      <c r="BC113" s="980"/>
      <c r="BD113" s="980"/>
      <c r="BE113" s="980"/>
      <c r="BF113" s="980"/>
      <c r="BG113" s="980"/>
      <c r="BH113" s="980"/>
      <c r="BI113" s="980"/>
      <c r="BJ113" s="980"/>
      <c r="BK113" s="980"/>
      <c r="BL113" s="980"/>
      <c r="BM113" s="980"/>
      <c r="BN113" s="980"/>
      <c r="BO113" s="980"/>
      <c r="BP113" s="981"/>
      <c r="BQ113" s="949">
        <v>637274</v>
      </c>
      <c r="BR113" s="950"/>
      <c r="BS113" s="950"/>
      <c r="BT113" s="950"/>
      <c r="BU113" s="950"/>
      <c r="BV113" s="950">
        <v>587162</v>
      </c>
      <c r="BW113" s="950"/>
      <c r="BX113" s="950"/>
      <c r="BY113" s="950"/>
      <c r="BZ113" s="950"/>
      <c r="CA113" s="950">
        <v>551458</v>
      </c>
      <c r="CB113" s="950"/>
      <c r="CC113" s="950"/>
      <c r="CD113" s="950"/>
      <c r="CE113" s="950"/>
      <c r="CF113" s="944">
        <v>2.1</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49295</v>
      </c>
      <c r="AB114" s="989"/>
      <c r="AC114" s="989"/>
      <c r="AD114" s="989"/>
      <c r="AE114" s="990"/>
      <c r="AF114" s="991">
        <v>43565</v>
      </c>
      <c r="AG114" s="989"/>
      <c r="AH114" s="989"/>
      <c r="AI114" s="989"/>
      <c r="AJ114" s="990"/>
      <c r="AK114" s="991">
        <v>43233</v>
      </c>
      <c r="AL114" s="989"/>
      <c r="AM114" s="989"/>
      <c r="AN114" s="989"/>
      <c r="AO114" s="990"/>
      <c r="AP114" s="992">
        <v>0.2</v>
      </c>
      <c r="AQ114" s="993"/>
      <c r="AR114" s="993"/>
      <c r="AS114" s="993"/>
      <c r="AT114" s="994"/>
      <c r="AU114" s="930"/>
      <c r="AV114" s="931"/>
      <c r="AW114" s="931"/>
      <c r="AX114" s="931"/>
      <c r="AY114" s="931"/>
      <c r="AZ114" s="979" t="s">
        <v>429</v>
      </c>
      <c r="BA114" s="980"/>
      <c r="BB114" s="980"/>
      <c r="BC114" s="980"/>
      <c r="BD114" s="980"/>
      <c r="BE114" s="980"/>
      <c r="BF114" s="980"/>
      <c r="BG114" s="980"/>
      <c r="BH114" s="980"/>
      <c r="BI114" s="980"/>
      <c r="BJ114" s="980"/>
      <c r="BK114" s="980"/>
      <c r="BL114" s="980"/>
      <c r="BM114" s="980"/>
      <c r="BN114" s="980"/>
      <c r="BO114" s="980"/>
      <c r="BP114" s="981"/>
      <c r="BQ114" s="949">
        <v>4456180</v>
      </c>
      <c r="BR114" s="950"/>
      <c r="BS114" s="950"/>
      <c r="BT114" s="950"/>
      <c r="BU114" s="950"/>
      <c r="BV114" s="950">
        <v>4257371</v>
      </c>
      <c r="BW114" s="950"/>
      <c r="BX114" s="950"/>
      <c r="BY114" s="950"/>
      <c r="BZ114" s="950"/>
      <c r="CA114" s="950">
        <v>4121290</v>
      </c>
      <c r="CB114" s="950"/>
      <c r="CC114" s="950"/>
      <c r="CD114" s="950"/>
      <c r="CE114" s="950"/>
      <c r="CF114" s="944">
        <v>15.9</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88120</v>
      </c>
      <c r="AB115" s="964"/>
      <c r="AC115" s="964"/>
      <c r="AD115" s="964"/>
      <c r="AE115" s="965"/>
      <c r="AF115" s="966">
        <v>122606</v>
      </c>
      <c r="AG115" s="964"/>
      <c r="AH115" s="964"/>
      <c r="AI115" s="964"/>
      <c r="AJ115" s="965"/>
      <c r="AK115" s="966">
        <v>85541</v>
      </c>
      <c r="AL115" s="964"/>
      <c r="AM115" s="964"/>
      <c r="AN115" s="964"/>
      <c r="AO115" s="965"/>
      <c r="AP115" s="967">
        <v>0.3</v>
      </c>
      <c r="AQ115" s="968"/>
      <c r="AR115" s="968"/>
      <c r="AS115" s="968"/>
      <c r="AT115" s="969"/>
      <c r="AU115" s="930"/>
      <c r="AV115" s="931"/>
      <c r="AW115" s="931"/>
      <c r="AX115" s="931"/>
      <c r="AY115" s="931"/>
      <c r="AZ115" s="979" t="s">
        <v>432</v>
      </c>
      <c r="BA115" s="980"/>
      <c r="BB115" s="980"/>
      <c r="BC115" s="980"/>
      <c r="BD115" s="980"/>
      <c r="BE115" s="980"/>
      <c r="BF115" s="980"/>
      <c r="BG115" s="980"/>
      <c r="BH115" s="980"/>
      <c r="BI115" s="980"/>
      <c r="BJ115" s="980"/>
      <c r="BK115" s="980"/>
      <c r="BL115" s="980"/>
      <c r="BM115" s="980"/>
      <c r="BN115" s="980"/>
      <c r="BO115" s="980"/>
      <c r="BP115" s="981"/>
      <c r="BQ115" s="949">
        <v>10035</v>
      </c>
      <c r="BR115" s="950"/>
      <c r="BS115" s="950"/>
      <c r="BT115" s="950"/>
      <c r="BU115" s="950"/>
      <c r="BV115" s="950" t="s">
        <v>112</v>
      </c>
      <c r="BW115" s="950"/>
      <c r="BX115" s="950"/>
      <c r="BY115" s="950"/>
      <c r="BZ115" s="950"/>
      <c r="CA115" s="950">
        <v>8631</v>
      </c>
      <c r="CB115" s="950"/>
      <c r="CC115" s="950"/>
      <c r="CD115" s="950"/>
      <c r="CE115" s="950"/>
      <c r="CF115" s="944">
        <v>0</v>
      </c>
      <c r="CG115" s="945"/>
      <c r="CH115" s="945"/>
      <c r="CI115" s="945"/>
      <c r="CJ115" s="945"/>
      <c r="CK115" s="975"/>
      <c r="CL115" s="976"/>
      <c r="CM115" s="979" t="s">
        <v>433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344134</v>
      </c>
      <c r="DH116" s="989"/>
      <c r="DI116" s="989"/>
      <c r="DJ116" s="989"/>
      <c r="DK116" s="990"/>
      <c r="DL116" s="991">
        <v>221857</v>
      </c>
      <c r="DM116" s="989"/>
      <c r="DN116" s="989"/>
      <c r="DO116" s="989"/>
      <c r="DP116" s="990"/>
      <c r="DQ116" s="991">
        <v>242534</v>
      </c>
      <c r="DR116" s="989"/>
      <c r="DS116" s="989"/>
      <c r="DT116" s="989"/>
      <c r="DU116" s="990"/>
      <c r="DV116" s="992">
        <v>0.9</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437</v>
      </c>
      <c r="Z117" s="916"/>
      <c r="AA117" s="1006">
        <v>5492308</v>
      </c>
      <c r="AB117" s="1007"/>
      <c r="AC117" s="1007"/>
      <c r="AD117" s="1007"/>
      <c r="AE117" s="1008"/>
      <c r="AF117" s="1009">
        <v>5200452</v>
      </c>
      <c r="AG117" s="1007"/>
      <c r="AH117" s="1007"/>
      <c r="AI117" s="1007"/>
      <c r="AJ117" s="1008"/>
      <c r="AK117" s="1009">
        <v>5264502</v>
      </c>
      <c r="AL117" s="1007"/>
      <c r="AM117" s="1007"/>
      <c r="AN117" s="1007"/>
      <c r="AO117" s="1008"/>
      <c r="AP117" s="1010"/>
      <c r="AQ117" s="1011"/>
      <c r="AR117" s="1011"/>
      <c r="AS117" s="1011"/>
      <c r="AT117" s="1012"/>
      <c r="AU117" s="930"/>
      <c r="AV117" s="931"/>
      <c r="AW117" s="931"/>
      <c r="AX117" s="931"/>
      <c r="AY117" s="931"/>
      <c r="AZ117" s="997" t="s">
        <v>438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288</v>
      </c>
      <c r="AG118" s="915"/>
      <c r="AH118" s="915"/>
      <c r="AI118" s="915"/>
      <c r="AJ118" s="916"/>
      <c r="AK118" s="914" t="s">
        <v>287</v>
      </c>
      <c r="AL118" s="915"/>
      <c r="AM118" s="915"/>
      <c r="AN118" s="915"/>
      <c r="AO118" s="916"/>
      <c r="AP118" s="1001" t="s">
        <v>412</v>
      </c>
      <c r="AQ118" s="1002"/>
      <c r="AR118" s="1002"/>
      <c r="AS118" s="1002"/>
      <c r="AT118" s="1003"/>
      <c r="AU118" s="930"/>
      <c r="AV118" s="931"/>
      <c r="AW118" s="931"/>
      <c r="AX118" s="931"/>
      <c r="AY118" s="931"/>
      <c r="AZ118" s="1004" t="s">
        <v>440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442</v>
      </c>
      <c r="BP119" s="1036"/>
      <c r="BQ119" s="1027">
        <v>60337043</v>
      </c>
      <c r="BR119" s="1028"/>
      <c r="BS119" s="1028"/>
      <c r="BT119" s="1028"/>
      <c r="BU119" s="1028"/>
      <c r="BV119" s="1028">
        <v>58572179</v>
      </c>
      <c r="BW119" s="1028"/>
      <c r="BX119" s="1028"/>
      <c r="BY119" s="1028"/>
      <c r="BZ119" s="1028"/>
      <c r="CA119" s="1028">
        <v>59093415</v>
      </c>
      <c r="CB119" s="1028"/>
      <c r="CC119" s="1028"/>
      <c r="CD119" s="1028"/>
      <c r="CE119" s="1028"/>
      <c r="CF119" s="1029"/>
      <c r="CG119" s="1030"/>
      <c r="CH119" s="1030"/>
      <c r="CI119" s="1030"/>
      <c r="CJ119" s="1031"/>
      <c r="CK119" s="977"/>
      <c r="CL119" s="978"/>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444</v>
      </c>
      <c r="AV120" s="1020"/>
      <c r="AW120" s="1020"/>
      <c r="AX120" s="1020"/>
      <c r="AY120" s="1021"/>
      <c r="AZ120" s="970" t="s">
        <v>445</v>
      </c>
      <c r="BA120" s="919"/>
      <c r="BB120" s="919"/>
      <c r="BC120" s="919"/>
      <c r="BD120" s="919"/>
      <c r="BE120" s="919"/>
      <c r="BF120" s="919"/>
      <c r="BG120" s="919"/>
      <c r="BH120" s="919"/>
      <c r="BI120" s="919"/>
      <c r="BJ120" s="919"/>
      <c r="BK120" s="919"/>
      <c r="BL120" s="919"/>
      <c r="BM120" s="919"/>
      <c r="BN120" s="919"/>
      <c r="BO120" s="919"/>
      <c r="BP120" s="920"/>
      <c r="BQ120" s="956">
        <v>4855286</v>
      </c>
      <c r="BR120" s="957"/>
      <c r="BS120" s="957"/>
      <c r="BT120" s="957"/>
      <c r="BU120" s="957"/>
      <c r="BV120" s="957">
        <v>4619509</v>
      </c>
      <c r="BW120" s="957"/>
      <c r="BX120" s="957"/>
      <c r="BY120" s="957"/>
      <c r="BZ120" s="957"/>
      <c r="CA120" s="957">
        <v>3949433</v>
      </c>
      <c r="CB120" s="957"/>
      <c r="CC120" s="957"/>
      <c r="CD120" s="957"/>
      <c r="CE120" s="957"/>
      <c r="CF120" s="971">
        <v>15.3</v>
      </c>
      <c r="CG120" s="972"/>
      <c r="CH120" s="972"/>
      <c r="CI120" s="972"/>
      <c r="CJ120" s="972"/>
      <c r="CK120" s="1037" t="s">
        <v>446</v>
      </c>
      <c r="CL120" s="1038"/>
      <c r="CM120" s="1038"/>
      <c r="CN120" s="1038"/>
      <c r="CO120" s="1039"/>
      <c r="CP120" s="1045" t="s">
        <v>447</v>
      </c>
      <c r="CQ120" s="1046"/>
      <c r="CR120" s="1046"/>
      <c r="CS120" s="1046"/>
      <c r="CT120" s="1046"/>
      <c r="CU120" s="1046"/>
      <c r="CV120" s="1046"/>
      <c r="CW120" s="1046"/>
      <c r="CX120" s="1046"/>
      <c r="CY120" s="1046"/>
      <c r="CZ120" s="1046"/>
      <c r="DA120" s="1046"/>
      <c r="DB120" s="1046"/>
      <c r="DC120" s="1046"/>
      <c r="DD120" s="1046"/>
      <c r="DE120" s="1046"/>
      <c r="DF120" s="1047"/>
      <c r="DG120" s="956">
        <v>7670577</v>
      </c>
      <c r="DH120" s="957"/>
      <c r="DI120" s="957"/>
      <c r="DJ120" s="957"/>
      <c r="DK120" s="957"/>
      <c r="DL120" s="957">
        <v>6699705</v>
      </c>
      <c r="DM120" s="957"/>
      <c r="DN120" s="957"/>
      <c r="DO120" s="957"/>
      <c r="DP120" s="957"/>
      <c r="DQ120" s="957">
        <v>6523676</v>
      </c>
      <c r="DR120" s="957"/>
      <c r="DS120" s="957"/>
      <c r="DT120" s="957"/>
      <c r="DU120" s="957"/>
      <c r="DV120" s="958">
        <v>25.2</v>
      </c>
      <c r="DW120" s="958"/>
      <c r="DX120" s="958"/>
      <c r="DY120" s="958"/>
      <c r="DZ120" s="959"/>
    </row>
    <row r="121" spans="1:130" s="199" customFormat="1" ht="26.25" customHeight="1">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7989039</v>
      </c>
      <c r="BR121" s="950"/>
      <c r="BS121" s="950"/>
      <c r="BT121" s="950"/>
      <c r="BU121" s="950"/>
      <c r="BV121" s="950">
        <v>7451869</v>
      </c>
      <c r="BW121" s="950"/>
      <c r="BX121" s="950"/>
      <c r="BY121" s="950"/>
      <c r="BZ121" s="950"/>
      <c r="CA121" s="950">
        <v>7362171</v>
      </c>
      <c r="CB121" s="950"/>
      <c r="CC121" s="950"/>
      <c r="CD121" s="950"/>
      <c r="CE121" s="950"/>
      <c r="CF121" s="944">
        <v>28.5</v>
      </c>
      <c r="CG121" s="945"/>
      <c r="CH121" s="945"/>
      <c r="CI121" s="945"/>
      <c r="CJ121" s="945"/>
      <c r="CK121" s="1040"/>
      <c r="CL121" s="1041"/>
      <c r="CM121" s="1041"/>
      <c r="CN121" s="1041"/>
      <c r="CO121" s="1042"/>
      <c r="CP121" s="1050" t="s">
        <v>450</v>
      </c>
      <c r="CQ121" s="1051"/>
      <c r="CR121" s="1051"/>
      <c r="CS121" s="1051"/>
      <c r="CT121" s="1051"/>
      <c r="CU121" s="1051"/>
      <c r="CV121" s="1051"/>
      <c r="CW121" s="1051"/>
      <c r="CX121" s="1051"/>
      <c r="CY121" s="1051"/>
      <c r="CZ121" s="1051"/>
      <c r="DA121" s="1051"/>
      <c r="DB121" s="1051"/>
      <c r="DC121" s="1051"/>
      <c r="DD121" s="1051"/>
      <c r="DE121" s="1051"/>
      <c r="DF121" s="1052"/>
      <c r="DG121" s="949">
        <v>79059</v>
      </c>
      <c r="DH121" s="950"/>
      <c r="DI121" s="950"/>
      <c r="DJ121" s="950"/>
      <c r="DK121" s="950"/>
      <c r="DL121" s="950">
        <v>30519</v>
      </c>
      <c r="DM121" s="950"/>
      <c r="DN121" s="950"/>
      <c r="DO121" s="950"/>
      <c r="DP121" s="950"/>
      <c r="DQ121" s="950">
        <v>13394</v>
      </c>
      <c r="DR121" s="950"/>
      <c r="DS121" s="950"/>
      <c r="DT121" s="950"/>
      <c r="DU121" s="950"/>
      <c r="DV121" s="951">
        <v>0.1</v>
      </c>
      <c r="DW121" s="951"/>
      <c r="DX121" s="951"/>
      <c r="DY121" s="951"/>
      <c r="DZ121" s="952"/>
    </row>
    <row r="122" spans="1:130" s="199" customFormat="1" ht="26.25" customHeight="1">
      <c r="A122" s="1089"/>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451</v>
      </c>
      <c r="BA122" s="995"/>
      <c r="BB122" s="995"/>
      <c r="BC122" s="995"/>
      <c r="BD122" s="995"/>
      <c r="BE122" s="995"/>
      <c r="BF122" s="995"/>
      <c r="BG122" s="995"/>
      <c r="BH122" s="995"/>
      <c r="BI122" s="995"/>
      <c r="BJ122" s="995"/>
      <c r="BK122" s="995"/>
      <c r="BL122" s="995"/>
      <c r="BM122" s="995"/>
      <c r="BN122" s="995"/>
      <c r="BO122" s="995"/>
      <c r="BP122" s="996"/>
      <c r="BQ122" s="1027">
        <v>34160560</v>
      </c>
      <c r="BR122" s="1028"/>
      <c r="BS122" s="1028"/>
      <c r="BT122" s="1028"/>
      <c r="BU122" s="1028"/>
      <c r="BV122" s="1028">
        <v>34073788</v>
      </c>
      <c r="BW122" s="1028"/>
      <c r="BX122" s="1028"/>
      <c r="BY122" s="1028"/>
      <c r="BZ122" s="1028"/>
      <c r="CA122" s="1028">
        <v>33751714</v>
      </c>
      <c r="CB122" s="1028"/>
      <c r="CC122" s="1028"/>
      <c r="CD122" s="1028"/>
      <c r="CE122" s="1028"/>
      <c r="CF122" s="1048">
        <v>130.6</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452</v>
      </c>
      <c r="BP123" s="1036"/>
      <c r="BQ123" s="1095">
        <v>47004885</v>
      </c>
      <c r="BR123" s="1096"/>
      <c r="BS123" s="1096"/>
      <c r="BT123" s="1096"/>
      <c r="BU123" s="1096"/>
      <c r="BV123" s="1096">
        <v>46145166</v>
      </c>
      <c r="BW123" s="1096"/>
      <c r="BX123" s="1096"/>
      <c r="BY123" s="1096"/>
      <c r="BZ123" s="1096"/>
      <c r="CA123" s="1096">
        <v>45063318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52.9</v>
      </c>
      <c r="BR124" s="1058"/>
      <c r="BS124" s="1058"/>
      <c r="BT124" s="1058"/>
      <c r="BU124" s="1058"/>
      <c r="BV124" s="1058">
        <v>48.6</v>
      </c>
      <c r="BW124" s="1058"/>
      <c r="BX124" s="1058"/>
      <c r="BY124" s="1058"/>
      <c r="BZ124" s="1058"/>
      <c r="CA124" s="1058">
        <v>54.2</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65435</v>
      </c>
      <c r="AB126" s="989"/>
      <c r="AC126" s="989"/>
      <c r="AD126" s="989"/>
      <c r="AE126" s="990"/>
      <c r="AF126" s="991">
        <v>100368</v>
      </c>
      <c r="AG126" s="989"/>
      <c r="AH126" s="989"/>
      <c r="AI126" s="989"/>
      <c r="AJ126" s="990"/>
      <c r="AK126" s="991">
        <v>85541</v>
      </c>
      <c r="AL126" s="989"/>
      <c r="AM126" s="989"/>
      <c r="AN126" s="989"/>
      <c r="AO126" s="990"/>
      <c r="AP126" s="992">
        <v>0.3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22685</v>
      </c>
      <c r="AB127" s="989"/>
      <c r="AC127" s="989"/>
      <c r="AD127" s="989"/>
      <c r="AE127" s="990"/>
      <c r="AF127" s="991">
        <v>22238</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v>849739</v>
      </c>
      <c r="AB128" s="1078"/>
      <c r="AC128" s="1078"/>
      <c r="AD128" s="1078"/>
      <c r="AE128" s="1079"/>
      <c r="AF128" s="1080">
        <v>770939</v>
      </c>
      <c r="AG128" s="1078"/>
      <c r="AH128" s="1078"/>
      <c r="AI128" s="1078"/>
      <c r="AJ128" s="1079"/>
      <c r="AK128" s="1080">
        <v>757458</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112</v>
      </c>
      <c r="BG128" s="1085"/>
      <c r="BH128" s="1085"/>
      <c r="BI128" s="1085"/>
      <c r="BJ128" s="1085"/>
      <c r="BK128" s="1085"/>
      <c r="BL128" s="1086"/>
      <c r="BM128" s="1084">
        <v>11.86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v>10035</v>
      </c>
      <c r="DH128" s="1070"/>
      <c r="DI128" s="1070"/>
      <c r="DJ128" s="1070"/>
      <c r="DK128" s="1070"/>
      <c r="DL128" s="1070" t="s">
        <v>112</v>
      </c>
      <c r="DM128" s="1070"/>
      <c r="DN128" s="1070"/>
      <c r="DO128" s="1070"/>
      <c r="DP128" s="1070"/>
      <c r="DQ128" s="1070">
        <v>8631</v>
      </c>
      <c r="DR128" s="1070"/>
      <c r="DS128" s="1070"/>
      <c r="DT128" s="1070"/>
      <c r="DU128" s="1070"/>
      <c r="DV128" s="1071">
        <v>0</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28332084</v>
      </c>
      <c r="AB129" s="989"/>
      <c r="AC129" s="989"/>
      <c r="AD129" s="989"/>
      <c r="AE129" s="990"/>
      <c r="AF129" s="991">
        <v>28431222</v>
      </c>
      <c r="AG129" s="989"/>
      <c r="AH129" s="989"/>
      <c r="AI129" s="989"/>
      <c r="AJ129" s="990"/>
      <c r="AK129" s="991">
        <v>28791653</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112</v>
      </c>
      <c r="BG129" s="1099"/>
      <c r="BH129" s="1099"/>
      <c r="BI129" s="1099"/>
      <c r="BJ129" s="1099"/>
      <c r="BK129" s="1099"/>
      <c r="BL129" s="1100"/>
      <c r="BM129" s="1098">
        <v>16.86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3161788</v>
      </c>
      <c r="AB130" s="989"/>
      <c r="AC130" s="989"/>
      <c r="AD130" s="989"/>
      <c r="AE130" s="990"/>
      <c r="AF130" s="991">
        <v>2865624</v>
      </c>
      <c r="AG130" s="989"/>
      <c r="AH130" s="989"/>
      <c r="AI130" s="989"/>
      <c r="AJ130" s="990"/>
      <c r="AK130" s="991">
        <v>2943422</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25170296</v>
      </c>
      <c r="AB131" s="1014"/>
      <c r="AC131" s="1014"/>
      <c r="AD131" s="1014"/>
      <c r="AE131" s="1015"/>
      <c r="AF131" s="1013">
        <v>25565598</v>
      </c>
      <c r="AG131" s="1014"/>
      <c r="AH131" s="1014"/>
      <c r="AI131" s="1014"/>
      <c r="AJ131" s="1015"/>
      <c r="AK131" s="1013">
        <v>25848231</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54.2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5.8830496070000002</v>
      </c>
      <c r="AB132" s="1130"/>
      <c r="AC132" s="1130"/>
      <c r="AD132" s="1130"/>
      <c r="AE132" s="1131"/>
      <c r="AF132" s="1132">
        <v>6.1171618199999998</v>
      </c>
      <c r="AG132" s="1130"/>
      <c r="AH132" s="1130"/>
      <c r="AI132" s="1130"/>
      <c r="AJ132" s="1131"/>
      <c r="AK132" s="1132">
        <v>6.0492418219999999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5.0999999999999996</v>
      </c>
      <c r="AB133" s="1113"/>
      <c r="AC133" s="1113"/>
      <c r="AD133" s="1113"/>
      <c r="AE133" s="1114"/>
      <c r="AF133" s="1112">
        <v>5.5</v>
      </c>
      <c r="AG133" s="1113"/>
      <c r="AH133" s="1113"/>
      <c r="AI133" s="1113"/>
      <c r="AJ133" s="1114"/>
      <c r="AK133" s="1112">
        <v>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O50" sqref="O5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0" t="s">
        <v>480</v>
      </c>
      <c r="L7" s="256"/>
      <c r="M7" s="257" t="s">
        <v>481</v>
      </c>
      <c r="N7" s="258"/>
    </row>
    <row r="8" spans="1:16">
      <c r="A8" s="250"/>
      <c r="B8" s="246"/>
      <c r="C8" s="246"/>
      <c r="D8" s="246"/>
      <c r="E8" s="246"/>
      <c r="F8" s="246"/>
      <c r="G8" s="259"/>
      <c r="H8" s="260"/>
      <c r="I8" s="260"/>
      <c r="J8" s="261"/>
      <c r="K8" s="1151"/>
      <c r="L8" s="262" t="s">
        <v>482</v>
      </c>
      <c r="M8" s="263" t="s">
        <v>483</v>
      </c>
      <c r="N8" s="264" t="s">
        <v>484</v>
      </c>
    </row>
    <row r="9" spans="1:16">
      <c r="A9" s="250"/>
      <c r="B9" s="246"/>
      <c r="C9" s="246"/>
      <c r="D9" s="246"/>
      <c r="E9" s="246"/>
      <c r="F9" s="246"/>
      <c r="G9" s="1152" t="s">
        <v>485</v>
      </c>
      <c r="H9" s="1153"/>
      <c r="I9" s="1153"/>
      <c r="J9" s="1154"/>
      <c r="K9" s="265">
        <v>6825458</v>
      </c>
      <c r="L9" s="266">
        <v>41425</v>
      </c>
      <c r="M9" s="267">
        <v>56186</v>
      </c>
      <c r="N9" s="268">
        <v>-26.3</v>
      </c>
    </row>
    <row r="10" spans="1:16">
      <c r="A10" s="250"/>
      <c r="B10" s="246"/>
      <c r="C10" s="246"/>
      <c r="D10" s="246"/>
      <c r="E10" s="246"/>
      <c r="F10" s="246"/>
      <c r="G10" s="1152" t="s">
        <v>486</v>
      </c>
      <c r="H10" s="1153"/>
      <c r="I10" s="1153"/>
      <c r="J10" s="1154"/>
      <c r="K10" s="269">
        <v>188854</v>
      </c>
      <c r="L10" s="270">
        <v>1146</v>
      </c>
      <c r="M10" s="271">
        <v>3767</v>
      </c>
      <c r="N10" s="272">
        <v>-69.599999999999994</v>
      </c>
    </row>
    <row r="11" spans="1:16" ht="13.5" customHeight="1">
      <c r="A11" s="250"/>
      <c r="B11" s="246"/>
      <c r="C11" s="246"/>
      <c r="D11" s="246"/>
      <c r="E11" s="246"/>
      <c r="F11" s="246"/>
      <c r="G11" s="1152" t="s">
        <v>487</v>
      </c>
      <c r="H11" s="1153"/>
      <c r="I11" s="1153"/>
      <c r="J11" s="1154"/>
      <c r="K11" s="269">
        <v>1322097</v>
      </c>
      <c r="L11" s="270">
        <v>8024</v>
      </c>
      <c r="M11" s="271">
        <v>1509</v>
      </c>
      <c r="N11" s="272">
        <v>431.7</v>
      </c>
    </row>
    <row r="12" spans="1:16" ht="13.5" customHeight="1">
      <c r="A12" s="250"/>
      <c r="B12" s="246"/>
      <c r="C12" s="246"/>
      <c r="D12" s="246"/>
      <c r="E12" s="246"/>
      <c r="F12" s="246"/>
      <c r="G12" s="1152" t="s">
        <v>488</v>
      </c>
      <c r="H12" s="1153"/>
      <c r="I12" s="1153"/>
      <c r="J12" s="1154"/>
      <c r="K12" s="269" t="s">
        <v>489</v>
      </c>
      <c r="L12" s="270" t="s">
        <v>489</v>
      </c>
      <c r="M12" s="271">
        <v>918</v>
      </c>
      <c r="N12" s="272" t="s">
        <v>489</v>
      </c>
    </row>
    <row r="13" spans="1:16" ht="13.5" customHeight="1">
      <c r="A13" s="250"/>
      <c r="B13" s="246"/>
      <c r="C13" s="246"/>
      <c r="D13" s="246"/>
      <c r="E13" s="246"/>
      <c r="F13" s="246"/>
      <c r="G13" s="1152" t="s">
        <v>490</v>
      </c>
      <c r="H13" s="1153"/>
      <c r="I13" s="1153"/>
      <c r="J13" s="1154"/>
      <c r="K13" s="269" t="s">
        <v>489</v>
      </c>
      <c r="L13" s="270" t="s">
        <v>489</v>
      </c>
      <c r="M13" s="271">
        <v>18</v>
      </c>
      <c r="N13" s="272" t="s">
        <v>489</v>
      </c>
    </row>
    <row r="14" spans="1:16" ht="13.5" customHeight="1">
      <c r="A14" s="250"/>
      <c r="B14" s="246"/>
      <c r="C14" s="246"/>
      <c r="D14" s="246"/>
      <c r="E14" s="246"/>
      <c r="F14" s="246"/>
      <c r="G14" s="1152" t="s">
        <v>491</v>
      </c>
      <c r="H14" s="1153"/>
      <c r="I14" s="1153"/>
      <c r="J14" s="1154"/>
      <c r="K14" s="269">
        <v>329177</v>
      </c>
      <c r="L14" s="270">
        <v>1998</v>
      </c>
      <c r="M14" s="271">
        <v>2305</v>
      </c>
      <c r="N14" s="272">
        <v>-13.3</v>
      </c>
    </row>
    <row r="15" spans="1:16" ht="13.5" customHeight="1">
      <c r="A15" s="250"/>
      <c r="B15" s="246"/>
      <c r="C15" s="246"/>
      <c r="D15" s="246"/>
      <c r="E15" s="246"/>
      <c r="F15" s="246"/>
      <c r="G15" s="1152" t="s">
        <v>492</v>
      </c>
      <c r="H15" s="1153"/>
      <c r="I15" s="1153"/>
      <c r="J15" s="1154"/>
      <c r="K15" s="269">
        <v>135687</v>
      </c>
      <c r="L15" s="270">
        <v>824</v>
      </c>
      <c r="M15" s="271">
        <v>1282</v>
      </c>
      <c r="N15" s="272">
        <v>-35.700000000000003</v>
      </c>
    </row>
    <row r="16" spans="1:16">
      <c r="A16" s="250"/>
      <c r="B16" s="246"/>
      <c r="C16" s="246"/>
      <c r="D16" s="246"/>
      <c r="E16" s="246"/>
      <c r="F16" s="246"/>
      <c r="G16" s="1155" t="s">
        <v>493</v>
      </c>
      <c r="H16" s="1156"/>
      <c r="I16" s="1156"/>
      <c r="J16" s="1157"/>
      <c r="K16" s="270">
        <v>-557365</v>
      </c>
      <c r="L16" s="270">
        <v>-3383</v>
      </c>
      <c r="M16" s="271">
        <v>-4349</v>
      </c>
      <c r="N16" s="272">
        <v>-22.2</v>
      </c>
    </row>
    <row r="17" spans="1:16">
      <c r="A17" s="250"/>
      <c r="B17" s="246"/>
      <c r="C17" s="246"/>
      <c r="D17" s="246"/>
      <c r="E17" s="246"/>
      <c r="F17" s="246"/>
      <c r="G17" s="1155" t="s">
        <v>171</v>
      </c>
      <c r="H17" s="1156"/>
      <c r="I17" s="1156"/>
      <c r="J17" s="1157"/>
      <c r="K17" s="270">
        <v>8243908</v>
      </c>
      <c r="L17" s="270">
        <v>50034</v>
      </c>
      <c r="M17" s="271">
        <v>61636</v>
      </c>
      <c r="N17" s="272">
        <v>-18.8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47" t="s">
        <v>498</v>
      </c>
      <c r="H21" s="1148"/>
      <c r="I21" s="1148"/>
      <c r="J21" s="1149"/>
      <c r="K21" s="282">
        <v>4.4400000000000004</v>
      </c>
      <c r="L21" s="283">
        <v>6.07</v>
      </c>
      <c r="M21" s="284">
        <v>-1.63</v>
      </c>
      <c r="N21" s="251"/>
      <c r="O21" s="285"/>
      <c r="P21" s="281"/>
    </row>
    <row r="22" spans="1:16" s="286" customFormat="1">
      <c r="A22" s="281"/>
      <c r="B22" s="251"/>
      <c r="C22" s="251"/>
      <c r="D22" s="251"/>
      <c r="E22" s="251"/>
      <c r="F22" s="251"/>
      <c r="G22" s="1147" t="s">
        <v>499</v>
      </c>
      <c r="H22" s="1148"/>
      <c r="I22" s="1148"/>
      <c r="J22" s="1149"/>
      <c r="K22" s="287">
        <v>101</v>
      </c>
      <c r="L22" s="288">
        <v>100.6</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0" t="s">
        <v>480</v>
      </c>
      <c r="L30" s="256"/>
      <c r="M30" s="257" t="s">
        <v>481</v>
      </c>
      <c r="N30" s="258"/>
    </row>
    <row r="31" spans="1:16">
      <c r="A31" s="250"/>
      <c r="B31" s="246"/>
      <c r="C31" s="246"/>
      <c r="D31" s="246"/>
      <c r="E31" s="246"/>
      <c r="F31" s="246"/>
      <c r="G31" s="259"/>
      <c r="H31" s="260"/>
      <c r="I31" s="260"/>
      <c r="J31" s="261"/>
      <c r="K31" s="1151"/>
      <c r="L31" s="262" t="s">
        <v>482</v>
      </c>
      <c r="M31" s="263" t="s">
        <v>483</v>
      </c>
      <c r="N31" s="264" t="s">
        <v>484</v>
      </c>
    </row>
    <row r="32" spans="1:16" ht="27" customHeight="1">
      <c r="A32" s="250"/>
      <c r="B32" s="246"/>
      <c r="C32" s="246"/>
      <c r="D32" s="246"/>
      <c r="E32" s="246"/>
      <c r="F32" s="246"/>
      <c r="G32" s="1163" t="s">
        <v>503</v>
      </c>
      <c r="H32" s="1164"/>
      <c r="I32" s="1164"/>
      <c r="J32" s="1165"/>
      <c r="K32" s="296">
        <v>4400926</v>
      </c>
      <c r="L32" s="296">
        <v>26710</v>
      </c>
      <c r="M32" s="297">
        <v>26755</v>
      </c>
      <c r="N32" s="298">
        <v>-0.2</v>
      </c>
    </row>
    <row r="33" spans="1:16" ht="13.5" customHeight="1">
      <c r="A33" s="250"/>
      <c r="B33" s="246"/>
      <c r="C33" s="246"/>
      <c r="D33" s="246"/>
      <c r="E33" s="246"/>
      <c r="F33" s="246"/>
      <c r="G33" s="1163" t="s">
        <v>504</v>
      </c>
      <c r="H33" s="1164"/>
      <c r="I33" s="1164"/>
      <c r="J33" s="1165"/>
      <c r="K33" s="296" t="s">
        <v>489</v>
      </c>
      <c r="L33" s="296" t="s">
        <v>489</v>
      </c>
      <c r="M33" s="297" t="s">
        <v>489</v>
      </c>
      <c r="N33" s="298" t="s">
        <v>489</v>
      </c>
    </row>
    <row r="34" spans="1:16" ht="27" customHeight="1">
      <c r="A34" s="250"/>
      <c r="B34" s="246"/>
      <c r="C34" s="246"/>
      <c r="D34" s="246"/>
      <c r="E34" s="246"/>
      <c r="F34" s="246"/>
      <c r="G34" s="1163" t="s">
        <v>505</v>
      </c>
      <c r="H34" s="1164"/>
      <c r="I34" s="1164"/>
      <c r="J34" s="1165"/>
      <c r="K34" s="296" t="s">
        <v>489</v>
      </c>
      <c r="L34" s="296" t="s">
        <v>489</v>
      </c>
      <c r="M34" s="297">
        <v>35</v>
      </c>
      <c r="N34" s="298" t="s">
        <v>489</v>
      </c>
    </row>
    <row r="35" spans="1:16" ht="27" customHeight="1">
      <c r="A35" s="250"/>
      <c r="B35" s="246"/>
      <c r="C35" s="246"/>
      <c r="D35" s="246"/>
      <c r="E35" s="246"/>
      <c r="F35" s="246"/>
      <c r="G35" s="1163" t="s">
        <v>506</v>
      </c>
      <c r="H35" s="1164"/>
      <c r="I35" s="1164"/>
      <c r="J35" s="1165"/>
      <c r="K35" s="296">
        <v>734802</v>
      </c>
      <c r="L35" s="296">
        <v>4460</v>
      </c>
      <c r="M35" s="297">
        <v>6876</v>
      </c>
      <c r="N35" s="298">
        <v>-35.1</v>
      </c>
    </row>
    <row r="36" spans="1:16" ht="27" customHeight="1">
      <c r="A36" s="250"/>
      <c r="B36" s="246"/>
      <c r="C36" s="246"/>
      <c r="D36" s="246"/>
      <c r="E36" s="246"/>
      <c r="F36" s="246"/>
      <c r="G36" s="1163" t="s">
        <v>507</v>
      </c>
      <c r="H36" s="1164"/>
      <c r="I36" s="1164"/>
      <c r="J36" s="1165"/>
      <c r="K36" s="296">
        <v>43233</v>
      </c>
      <c r="L36" s="296">
        <v>262</v>
      </c>
      <c r="M36" s="297">
        <v>711</v>
      </c>
      <c r="N36" s="298">
        <v>-63.2</v>
      </c>
    </row>
    <row r="37" spans="1:16" ht="13.5" customHeight="1">
      <c r="A37" s="250"/>
      <c r="B37" s="246"/>
      <c r="C37" s="246"/>
      <c r="D37" s="246"/>
      <c r="E37" s="246"/>
      <c r="F37" s="246"/>
      <c r="G37" s="1163" t="s">
        <v>508</v>
      </c>
      <c r="H37" s="1164"/>
      <c r="I37" s="1164"/>
      <c r="J37" s="1165"/>
      <c r="K37" s="296">
        <v>85541</v>
      </c>
      <c r="L37" s="296">
        <v>519</v>
      </c>
      <c r="M37" s="297">
        <v>1771</v>
      </c>
      <c r="N37" s="298">
        <v>-70.7</v>
      </c>
    </row>
    <row r="38" spans="1:16" ht="27" customHeight="1">
      <c r="A38" s="250"/>
      <c r="B38" s="246"/>
      <c r="C38" s="246"/>
      <c r="D38" s="246"/>
      <c r="E38" s="246"/>
      <c r="F38" s="246"/>
      <c r="G38" s="1166" t="s">
        <v>509</v>
      </c>
      <c r="H38" s="1167"/>
      <c r="I38" s="1167"/>
      <c r="J38" s="1168"/>
      <c r="K38" s="299" t="s">
        <v>489</v>
      </c>
      <c r="L38" s="299" t="s">
        <v>489</v>
      </c>
      <c r="M38" s="300">
        <v>0</v>
      </c>
      <c r="N38" s="301" t="s">
        <v>489</v>
      </c>
      <c r="O38" s="295"/>
    </row>
    <row r="39" spans="1:16">
      <c r="A39" s="250"/>
      <c r="B39" s="246"/>
      <c r="C39" s="246"/>
      <c r="D39" s="246"/>
      <c r="E39" s="246"/>
      <c r="F39" s="246"/>
      <c r="G39" s="1166" t="s">
        <v>510</v>
      </c>
      <c r="H39" s="1167"/>
      <c r="I39" s="1167"/>
      <c r="J39" s="1168"/>
      <c r="K39" s="302">
        <v>-757458</v>
      </c>
      <c r="L39" s="302">
        <v>-4597</v>
      </c>
      <c r="M39" s="303">
        <v>-7763</v>
      </c>
      <c r="N39" s="304">
        <v>-40.799999999999997</v>
      </c>
      <c r="O39" s="295"/>
    </row>
    <row r="40" spans="1:16" ht="27" customHeight="1">
      <c r="A40" s="250"/>
      <c r="B40" s="246"/>
      <c r="C40" s="246"/>
      <c r="D40" s="246"/>
      <c r="E40" s="246"/>
      <c r="F40" s="246"/>
      <c r="G40" s="1163" t="s">
        <v>511</v>
      </c>
      <c r="H40" s="1164"/>
      <c r="I40" s="1164"/>
      <c r="J40" s="1165"/>
      <c r="K40" s="302">
        <v>-2943422</v>
      </c>
      <c r="L40" s="302">
        <v>-17864</v>
      </c>
      <c r="M40" s="303">
        <v>-22050</v>
      </c>
      <c r="N40" s="304">
        <v>-19</v>
      </c>
      <c r="O40" s="295"/>
    </row>
    <row r="41" spans="1:16">
      <c r="A41" s="250"/>
      <c r="B41" s="246"/>
      <c r="C41" s="246"/>
      <c r="D41" s="246"/>
      <c r="E41" s="246"/>
      <c r="F41" s="246"/>
      <c r="G41" s="1169" t="s">
        <v>282</v>
      </c>
      <c r="H41" s="1170"/>
      <c r="I41" s="1170"/>
      <c r="J41" s="1171"/>
      <c r="K41" s="296">
        <v>1563622</v>
      </c>
      <c r="L41" s="302">
        <v>9490</v>
      </c>
      <c r="M41" s="303">
        <v>6336</v>
      </c>
      <c r="N41" s="304">
        <v>49.8</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58" t="s">
        <v>480</v>
      </c>
      <c r="J49" s="1160" t="s">
        <v>515</v>
      </c>
      <c r="K49" s="1161"/>
      <c r="L49" s="1161"/>
      <c r="M49" s="1161"/>
      <c r="N49" s="1162"/>
    </row>
    <row r="50" spans="1:14">
      <c r="A50" s="250"/>
      <c r="B50" s="246"/>
      <c r="C50" s="246"/>
      <c r="D50" s="246"/>
      <c r="E50" s="246"/>
      <c r="F50" s="246"/>
      <c r="G50" s="314"/>
      <c r="H50" s="315"/>
      <c r="I50" s="1159"/>
      <c r="J50" s="316" t="s">
        <v>516</v>
      </c>
      <c r="K50" s="317" t="s">
        <v>517</v>
      </c>
      <c r="L50" s="318" t="s">
        <v>518</v>
      </c>
      <c r="M50" s="319" t="s">
        <v>519</v>
      </c>
      <c r="N50" s="320" t="s">
        <v>520</v>
      </c>
    </row>
    <row r="51" spans="1:14">
      <c r="A51" s="250"/>
      <c r="B51" s="246"/>
      <c r="C51" s="246"/>
      <c r="D51" s="246"/>
      <c r="E51" s="246"/>
      <c r="F51" s="246"/>
      <c r="G51" s="312" t="s">
        <v>521</v>
      </c>
      <c r="H51" s="313"/>
      <c r="I51" s="321">
        <v>5050152</v>
      </c>
      <c r="J51" s="322">
        <v>31167</v>
      </c>
      <c r="K51" s="323">
        <v>-2.8</v>
      </c>
      <c r="L51" s="324">
        <v>39425</v>
      </c>
      <c r="M51" s="325">
        <v>2.1</v>
      </c>
      <c r="N51" s="326">
        <v>-4.9000000000000004</v>
      </c>
    </row>
    <row r="52" spans="1:14">
      <c r="A52" s="250"/>
      <c r="B52" s="246"/>
      <c r="C52" s="246"/>
      <c r="D52" s="246"/>
      <c r="E52" s="246"/>
      <c r="F52" s="246"/>
      <c r="G52" s="327"/>
      <c r="H52" s="328" t="s">
        <v>522</v>
      </c>
      <c r="I52" s="329">
        <v>4157522</v>
      </c>
      <c r="J52" s="330">
        <v>25658</v>
      </c>
      <c r="K52" s="331">
        <v>-5</v>
      </c>
      <c r="L52" s="332">
        <v>22414</v>
      </c>
      <c r="M52" s="333">
        <v>-0.1</v>
      </c>
      <c r="N52" s="334">
        <v>-4.9000000000000004</v>
      </c>
    </row>
    <row r="53" spans="1:14">
      <c r="A53" s="250"/>
      <c r="B53" s="246"/>
      <c r="C53" s="246"/>
      <c r="D53" s="246"/>
      <c r="E53" s="246"/>
      <c r="F53" s="246"/>
      <c r="G53" s="312" t="s">
        <v>523</v>
      </c>
      <c r="H53" s="313"/>
      <c r="I53" s="321">
        <v>7699149</v>
      </c>
      <c r="J53" s="322">
        <v>47372</v>
      </c>
      <c r="K53" s="323">
        <v>52</v>
      </c>
      <c r="L53" s="324">
        <v>43141</v>
      </c>
      <c r="M53" s="325">
        <v>9.4</v>
      </c>
      <c r="N53" s="326">
        <v>42.6</v>
      </c>
    </row>
    <row r="54" spans="1:14">
      <c r="A54" s="250"/>
      <c r="B54" s="246"/>
      <c r="C54" s="246"/>
      <c r="D54" s="246"/>
      <c r="E54" s="246"/>
      <c r="F54" s="246"/>
      <c r="G54" s="327"/>
      <c r="H54" s="328" t="s">
        <v>522</v>
      </c>
      <c r="I54" s="329">
        <v>4534958</v>
      </c>
      <c r="J54" s="330">
        <v>27903</v>
      </c>
      <c r="K54" s="331">
        <v>8.6999999999999993</v>
      </c>
      <c r="L54" s="332">
        <v>21887</v>
      </c>
      <c r="M54" s="333">
        <v>-2.4</v>
      </c>
      <c r="N54" s="334">
        <v>11.1</v>
      </c>
    </row>
    <row r="55" spans="1:14">
      <c r="A55" s="250"/>
      <c r="B55" s="246"/>
      <c r="C55" s="246"/>
      <c r="D55" s="246"/>
      <c r="E55" s="246"/>
      <c r="F55" s="246"/>
      <c r="G55" s="312" t="s">
        <v>524</v>
      </c>
      <c r="H55" s="313"/>
      <c r="I55" s="321">
        <v>6525015</v>
      </c>
      <c r="J55" s="322">
        <v>39993</v>
      </c>
      <c r="K55" s="323">
        <v>-15.6</v>
      </c>
      <c r="L55" s="324">
        <v>45117</v>
      </c>
      <c r="M55" s="325">
        <v>4.5999999999999996</v>
      </c>
      <c r="N55" s="326">
        <v>-20.2</v>
      </c>
    </row>
    <row r="56" spans="1:14">
      <c r="A56" s="250"/>
      <c r="B56" s="246"/>
      <c r="C56" s="246"/>
      <c r="D56" s="246"/>
      <c r="E56" s="246"/>
      <c r="F56" s="246"/>
      <c r="G56" s="327"/>
      <c r="H56" s="328" t="s">
        <v>522</v>
      </c>
      <c r="I56" s="329">
        <v>4006742</v>
      </c>
      <c r="J56" s="330">
        <v>24558</v>
      </c>
      <c r="K56" s="331">
        <v>-12</v>
      </c>
      <c r="L56" s="332">
        <v>25589</v>
      </c>
      <c r="M56" s="333">
        <v>16.899999999999999</v>
      </c>
      <c r="N56" s="334">
        <v>-28.9</v>
      </c>
    </row>
    <row r="57" spans="1:14">
      <c r="A57" s="250"/>
      <c r="B57" s="246"/>
      <c r="C57" s="246"/>
      <c r="D57" s="246"/>
      <c r="E57" s="246"/>
      <c r="F57" s="246"/>
      <c r="G57" s="312" t="s">
        <v>525</v>
      </c>
      <c r="H57" s="313"/>
      <c r="I57" s="321">
        <v>3292151</v>
      </c>
      <c r="J57" s="322">
        <v>20071</v>
      </c>
      <c r="K57" s="323">
        <v>-49.8</v>
      </c>
      <c r="L57" s="324">
        <v>39951</v>
      </c>
      <c r="M57" s="325">
        <v>-11.5</v>
      </c>
      <c r="N57" s="326">
        <v>-38.299999999999997</v>
      </c>
    </row>
    <row r="58" spans="1:14">
      <c r="A58" s="250"/>
      <c r="B58" s="246"/>
      <c r="C58" s="246"/>
      <c r="D58" s="246"/>
      <c r="E58" s="246"/>
      <c r="F58" s="246"/>
      <c r="G58" s="327"/>
      <c r="H58" s="328" t="s">
        <v>522</v>
      </c>
      <c r="I58" s="329">
        <v>2527043</v>
      </c>
      <c r="J58" s="330">
        <v>15406</v>
      </c>
      <c r="K58" s="331">
        <v>-37.299999999999997</v>
      </c>
      <c r="L58" s="332">
        <v>22555</v>
      </c>
      <c r="M58" s="333">
        <v>-11.9</v>
      </c>
      <c r="N58" s="334">
        <v>-25.4</v>
      </c>
    </row>
    <row r="59" spans="1:14">
      <c r="A59" s="250"/>
      <c r="B59" s="246"/>
      <c r="C59" s="246"/>
      <c r="D59" s="246"/>
      <c r="E59" s="246"/>
      <c r="F59" s="246"/>
      <c r="G59" s="312" t="s">
        <v>526</v>
      </c>
      <c r="H59" s="313"/>
      <c r="I59" s="321">
        <v>5161218</v>
      </c>
      <c r="J59" s="322">
        <v>31324</v>
      </c>
      <c r="K59" s="323">
        <v>56.1</v>
      </c>
      <c r="L59" s="324">
        <v>39893</v>
      </c>
      <c r="M59" s="325">
        <v>-0.1</v>
      </c>
      <c r="N59" s="326">
        <v>56.2</v>
      </c>
    </row>
    <row r="60" spans="1:14">
      <c r="A60" s="250"/>
      <c r="B60" s="246"/>
      <c r="C60" s="246"/>
      <c r="D60" s="246"/>
      <c r="E60" s="246"/>
      <c r="F60" s="246"/>
      <c r="G60" s="327"/>
      <c r="H60" s="328" t="s">
        <v>522</v>
      </c>
      <c r="I60" s="335">
        <v>4100051</v>
      </c>
      <c r="J60" s="330">
        <v>24884</v>
      </c>
      <c r="K60" s="331">
        <v>61.5</v>
      </c>
      <c r="L60" s="332">
        <v>26170</v>
      </c>
      <c r="M60" s="333">
        <v>16</v>
      </c>
      <c r="N60" s="334">
        <v>45.5</v>
      </c>
    </row>
    <row r="61" spans="1:14">
      <c r="A61" s="250"/>
      <c r="B61" s="246"/>
      <c r="C61" s="246"/>
      <c r="D61" s="246"/>
      <c r="E61" s="246"/>
      <c r="F61" s="246"/>
      <c r="G61" s="312" t="s">
        <v>527</v>
      </c>
      <c r="H61" s="336"/>
      <c r="I61" s="337">
        <v>5545537</v>
      </c>
      <c r="J61" s="338">
        <v>33985</v>
      </c>
      <c r="K61" s="339">
        <v>8</v>
      </c>
      <c r="L61" s="340">
        <v>41505</v>
      </c>
      <c r="M61" s="341">
        <v>0.9</v>
      </c>
      <c r="N61" s="326">
        <v>7.1</v>
      </c>
    </row>
    <row r="62" spans="1:14">
      <c r="A62" s="250"/>
      <c r="B62" s="246"/>
      <c r="C62" s="246"/>
      <c r="D62" s="246"/>
      <c r="E62" s="246"/>
      <c r="F62" s="246"/>
      <c r="G62" s="327"/>
      <c r="H62" s="328" t="s">
        <v>522</v>
      </c>
      <c r="I62" s="329">
        <v>3865263</v>
      </c>
      <c r="J62" s="330">
        <v>23682</v>
      </c>
      <c r="K62" s="331">
        <v>3.2</v>
      </c>
      <c r="L62" s="332">
        <v>23723</v>
      </c>
      <c r="M62" s="333">
        <v>3.7</v>
      </c>
      <c r="N62" s="334">
        <v>-0.5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26" sqref="J2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J50" sqref="J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11.24</v>
      </c>
      <c r="G47" s="12">
        <v>8.85</v>
      </c>
      <c r="H47" s="12">
        <v>6.85</v>
      </c>
      <c r="I47" s="12">
        <v>5.95</v>
      </c>
      <c r="J47" s="13">
        <v>7.5</v>
      </c>
    </row>
    <row r="48" spans="2:10" ht="57.75" customHeight="1">
      <c r="B48" s="14"/>
      <c r="C48" s="1174" t="s">
        <v>4</v>
      </c>
      <c r="D48" s="1174"/>
      <c r="E48" s="1175"/>
      <c r="F48" s="15">
        <v>5.12</v>
      </c>
      <c r="G48" s="16">
        <v>5.68</v>
      </c>
      <c r="H48" s="16">
        <v>4.51</v>
      </c>
      <c r="I48" s="16">
        <v>4</v>
      </c>
      <c r="J48" s="17">
        <v>5.46</v>
      </c>
    </row>
    <row r="49" spans="2:10" ht="57.75" customHeight="1" thickBot="1">
      <c r="B49" s="18"/>
      <c r="C49" s="1176" t="s">
        <v>5</v>
      </c>
      <c r="D49" s="1176"/>
      <c r="E49" s="1177"/>
      <c r="F49" s="19">
        <v>0.08</v>
      </c>
      <c r="G49" s="20" t="s">
        <v>534</v>
      </c>
      <c r="H49" s="20" t="s">
        <v>535</v>
      </c>
      <c r="I49" s="20" t="s">
        <v>536</v>
      </c>
      <c r="J49" s="21">
        <v>3.13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2018-10-19T06:24:13Z</cp:lastPrinted>
  <dcterms:created xsi:type="dcterms:W3CDTF">2018-01-24T04:16:01Z</dcterms:created>
  <dcterms:modified xsi:type="dcterms:W3CDTF">2018-11-20T11:48:00Z</dcterms:modified>
</cp:coreProperties>
</file>