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W38" i="9"/>
  <c r="BE38" i="9"/>
  <c r="AM38" i="9"/>
  <c r="U38" i="9"/>
  <c r="CO37" i="9"/>
  <c r="BW37" i="9"/>
  <c r="BE37" i="9"/>
  <c r="AM37" i="9"/>
  <c r="U37" i="9"/>
  <c r="CO36" i="9"/>
  <c r="BW36" i="9"/>
  <c r="BE36" i="9"/>
  <c r="AM36" i="9"/>
  <c r="CO35" i="9"/>
  <c r="BW35" i="9"/>
  <c r="BE35" i="9"/>
  <c r="AM35" i="9"/>
  <c r="CO34" i="9"/>
  <c r="BW34" i="9"/>
  <c r="BE34" i="9"/>
  <c r="AM34" i="9"/>
  <c r="C34" i="9"/>
  <c r="C35" i="9" l="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alcChain>
</file>

<file path=xl/sharedStrings.xml><?xml version="1.0" encoding="utf-8"?>
<sst xmlns="http://schemas.openxmlformats.org/spreadsheetml/2006/main" count="1077" uniqueCount="567">
  <si>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</si>
  <si>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</si>
  <si>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</si>
  <si>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</si>
  <si>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</si>
  <si>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</si>
  <si>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</si>
  <si>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</si>
  <si>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</si>
  <si>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</si>
  <si>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</si>
  <si>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</si>
  <si>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</si>
  <si>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</si>
  <si>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</si>
  <si>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</si>
  <si>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</si>
  <si>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</si>
  <si>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</si>
  <si>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</si>
  <si>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</si>
  <si>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</si>
  <si>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</si>
  <si>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</si>
  <si>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</si>
  <si>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</si>
  <si>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</si>
  <si>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</si>
  <si>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</si>
  <si>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</si>
  <si>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</si>
  <si>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</si>
  <si>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</si>
  <si>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</si>
  <si>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</si>
  <si>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</si>
  <si>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</si>
  <si>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</si>
  <si>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</si>
  <si>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</si>
  <si>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</si>
  <si>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</si>
  <si>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</si>
  <si>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</si>
  <si>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</si>
  <si>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</si>
  <si>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</si>
  <si>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</si>
  <si>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</si>
  <si>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</si>
  <si>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</si>
  <si>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</si>
  <si>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</si>
  <si>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</si>
  <si>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</si>
  <si>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</si>
  <si>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</si>
  <si>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</si>
  <si>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</si>
  <si>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</si>
  <si>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</si>
  <si>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</si>
  <si>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</si>
  <si>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</si>
  <si>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</si>
  <si>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</si>
  <si>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</si>
  <si>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</si>
  <si>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</si>
  <si>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</si>
  <si>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</si>
  <si>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</si>
  <si>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</si>
  <si>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</si>
  <si>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</si>
  <si>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</si>
  <si>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</si>
  <si>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</si>
  <si>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</si>
  <si>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</si>
  <si>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坂戸市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</si>
  <si>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</si>
  <si>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</si>
  <si>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</si>
  <si>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</si>
  <si>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</si>
  <si>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</si>
  <si>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</si>
  <si>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</si>
  <si>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</si>
  <si>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</si>
  <si>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</si>
  <si>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</si>
  <si>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</si>
  <si>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</si>
  <si>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</si>
  <si>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</si>
  <si>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</si>
  <si>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</si>
  <si>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</si>
  <si>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</si>
  <si>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</si>
  <si>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</si>
  <si>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</si>
  <si>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</si>
  <si>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</si>
  <si>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</si>
  <si>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</si>
  <si>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</si>
  <si>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</si>
  <si>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</si>
  <si>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</si>
  <si>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</si>
  <si>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</si>
  <si>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</si>
  <si>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</si>
  <si>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</si>
  <si>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</si>
  <si>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</si>
  <si>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</si>
  <si>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</si>
  <si>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</si>
  <si>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</si>
  <si>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</si>
  <si>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</si>
  <si>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</si>
  <si>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</si>
  <si>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</si>
  <si>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</si>
  <si>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</si>
  <si>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</si>
  <si>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</si>
  <si>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</si>
  <si>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</si>
  <si>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</si>
  <si>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</si>
  <si>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</si>
  <si>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</si>
  <si>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</si>
  <si>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</si>
  <si>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</si>
  <si>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</si>
  <si>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</si>
  <si>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</si>
  <si>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</si>
  <si>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</si>
  <si>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</si>
  <si>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</si>
  <si>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</si>
  <si>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</si>
  <si>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</si>
  <si>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</si>
  <si>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</si>
  <si>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</si>
  <si>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</si>
  <si>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</si>
  <si>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</si>
  <si>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</si>
  <si>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</si>
  <si>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</si>
  <si>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</si>
  <si>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</si>
  <si>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</si>
  <si>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</si>
  <si>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</si>
  <si>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</si>
  <si>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</si>
  <si>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</si>
  <si>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</si>
  <si>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</si>
  <si>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</si>
  <si>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</si>
  <si>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</si>
  <si>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</si>
  <si>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</si>
  <si>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</si>
  <si>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</si>
  <si>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</si>
  <si>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</si>
  <si>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</si>
  <si>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</si>
  <si>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</si>
  <si>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</si>
  <si>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</si>
  <si>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</si>
  <si>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</si>
  <si>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</si>
  <si>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</si>
  <si>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</si>
  <si>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</si>
  <si>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</si>
  <si>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</si>
  <si>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</si>
  <si>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埼玉県坂戸市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</si>
  <si>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</si>
  <si>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</si>
  <si>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</si>
  <si>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</si>
  <si>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</si>
  <si>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</si>
  <si>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</si>
  <si>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</si>
  <si>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</si>
  <si>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</si>
  <si>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</si>
  <si>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</si>
  <si>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</si>
  <si>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</si>
  <si>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</si>
  <si>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</si>
  <si>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</si>
  <si>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</si>
  <si>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</si>
  <si>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</si>
  <si>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</si>
  <si>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</si>
  <si>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</si>
  <si>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</si>
  <si>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</si>
  <si>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</si>
  <si>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</si>
  <si>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</si>
  <si>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</si>
  <si>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</si>
  <si>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</si>
  <si>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</si>
  <si>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</si>
  <si>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</si>
  <si>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</si>
  <si>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</si>
  <si>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</si>
  <si>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</si>
  <si>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</si>
  <si>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</si>
  <si>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</si>
  <si>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</si>
  <si>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</si>
  <si>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</si>
  <si>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</si>
  <si>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</si>
  <si>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</si>
  <si>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</si>
  <si>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</si>
  <si>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</si>
  <si>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</si>
  <si>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</si>
  <si>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</si>
  <si>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</si>
  <si>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</si>
  <si>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</si>
  <si>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</si>
  <si>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</si>
  <si>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</si>
  <si>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</si>
  <si>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</si>
  <si>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</si>
  <si>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</si>
  <si>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</si>
  <si>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</si>
  <si>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</si>
  <si>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</si>
  <si>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</si>
  <si>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</si>
  <si>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</si>
  <si>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</si>
  <si>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</si>
  <si>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</si>
  <si>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</si>
  <si>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</si>
  <si>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</si>
  <si>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</si>
  <si>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</si>
  <si>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</si>
  <si>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</si>
  <si>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</si>
  <si>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</si>
  <si>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</si>
  <si>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</si>
  <si>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</si>
  <si>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</si>
  <si>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</si>
  <si>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</si>
  <si>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</si>
  <si>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</si>
  <si>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</si>
  <si>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</si>
  <si>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</si>
  <si>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</si>
  <si>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</si>
  <si>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</si>
  <si>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</si>
  <si>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</si>
  <si>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</si>
  <si>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</si>
  <si>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</si>
  <si>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</si>
  <si>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</si>
  <si>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</si>
  <si>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</si>
  <si>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</si>
  <si>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</si>
  <si>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</si>
  <si>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</si>
  <si>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</si>
  <si>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</si>
  <si>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</si>
  <si>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</si>
  <si>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</si>
  <si>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</si>
  <si>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</si>
  <si>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</si>
  <si>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</si>
  <si>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</si>
  <si>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</si>
  <si>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</si>
  <si>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</si>
  <si>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</si>
  <si>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</si>
  <si>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</si>
  <si>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</si>
  <si>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</si>
  <si>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</si>
  <si>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</si>
  <si>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</si>
  <si>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</si>
  <si>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</si>
  <si>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</si>
  <si>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</si>
  <si>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</si>
  <si>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</si>
  <si>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</si>
  <si>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</si>
  <si>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</si>
  <si>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</si>
  <si>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</si>
  <si>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</si>
  <si>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</si>
  <si>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</si>
  <si>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</si>
  <si>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</si>
  <si>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</si>
  <si>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</si>
  <si>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埼玉県坂戸市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</si>
  <si>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</si>
  <si>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</si>
  <si>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</si>
  <si>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</si>
  <si>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</si>
  <si>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</si>
  <si>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</si>
  <si>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</si>
  <si>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</si>
  <si>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</si>
  <si>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</si>
  <si>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</si>
  <si>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</si>
  <si>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</si>
  <si>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</si>
  <si>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</si>
  <si>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</si>
  <si>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</si>
  <si>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</si>
  <si>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</si>
  <si>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石井土地区画整理事業特別会計</t>
    <phoneticPr fontId="5"/>
  </si>
  <si>
    <t>坂戸中央２日の出町土地区画整理事業特別会計</t>
    <phoneticPr fontId="5"/>
  </si>
  <si>
    <t>片柳土地区画整理事業特別会計</t>
    <phoneticPr fontId="5"/>
  </si>
  <si>
    <t>関間四丁目土地区画整理事業特別会計</t>
    <phoneticPr fontId="5"/>
  </si>
  <si>
    <t>坂戸市、鶴ヶ島市外三組合公平委員会特別会計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</si>
  <si>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</si>
  <si>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</si>
  <si>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</si>
  <si>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</si>
  <si>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</si>
  <si>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</si>
  <si>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</si>
  <si>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</si>
  <si>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</si>
  <si>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</si>
  <si>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</si>
  <si>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</si>
  <si>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</si>
  <si>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</si>
  <si>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</si>
  <si>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</si>
  <si>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</si>
  <si>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</si>
  <si>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</si>
  <si>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</si>
  <si>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</si>
  <si>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</si>
  <si>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</si>
  <si>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</si>
  <si>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</si>
  <si>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</si>
  <si>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</si>
  <si>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</si>
  <si>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</si>
  <si>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</si>
  <si>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</si>
  <si>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</si>
  <si>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</si>
  <si>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</si>
  <si>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</si>
  <si>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</si>
  <si>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</si>
  <si>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</si>
  <si>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</si>
  <si>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</si>
  <si>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</si>
  <si>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</si>
  <si>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</si>
  <si>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</si>
  <si>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</si>
  <si>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</si>
  <si>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</si>
  <si>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</si>
  <si>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</si>
  <si>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</si>
  <si>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</si>
  <si>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</si>
  <si>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</si>
  <si>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</si>
  <si>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</si>
  <si>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</si>
  <si>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</si>
  <si>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</si>
  <si>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</si>
  <si>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</si>
  <si>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</si>
  <si>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</si>
  <si>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</si>
  <si>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</si>
  <si>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</si>
  <si>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</si>
  <si>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</si>
  <si>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</si>
  <si>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</si>
  <si>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</si>
  <si>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</si>
  <si>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</si>
  <si>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</si>
  <si>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</si>
  <si>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</si>
  <si>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</si>
  <si>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</si>
  <si>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</si>
  <si>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</si>
  <si>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</si>
  <si>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</si>
  <si>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</si>
  <si>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</si>
  <si>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</si>
  <si>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</si>
  <si>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</si>
  <si>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</si>
  <si>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</si>
  <si>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</si>
  <si>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</si>
  <si>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</si>
  <si>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</si>
  <si>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</si>
  <si>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</si>
  <si>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</si>
  <si>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</si>
  <si>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</si>
  <si>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</si>
  <si>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</si>
  <si>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</si>
  <si>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</si>
  <si>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</si>
  <si>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</si>
  <si>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</si>
  <si>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</si>
  <si>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</si>
  <si>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</si>
  <si>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</si>
  <si>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</si>
  <si>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</si>
  <si>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</si>
  <si>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</si>
  <si>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</si>
  <si>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</si>
  <si>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</si>
  <si>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</si>
  <si>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</si>
  <si>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</si>
  <si>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</si>
  <si>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</si>
  <si>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</si>
  <si>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</si>
  <si>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</si>
  <si>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</si>
  <si>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</si>
  <si>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</si>
  <si>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</si>
  <si>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</si>
  <si>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</si>
  <si>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</si>
  <si>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</si>
  <si>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</si>
  <si>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</si>
  <si>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</si>
  <si>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</si>
  <si>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</si>
  <si>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</si>
  <si>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</si>
  <si>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</si>
  <si>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</si>
  <si>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</si>
  <si>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</si>
  <si>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</si>
  <si>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</si>
  <si>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</si>
  <si>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</si>
  <si>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</si>
  <si>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</si>
  <si>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</si>
  <si>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</si>
  <si>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0.25</t>
  </si>
  <si>
    <t>一般会計</t>
  </si>
  <si>
    <t>介護保険特別会計</t>
  </si>
  <si>
    <t>国民健康保険特別会計</t>
  </si>
  <si>
    <t>石井土地区画整理事業特別会計</t>
  </si>
  <si>
    <t>片柳土地区画整理事業特別会計</t>
  </si>
  <si>
    <t>後期高齢者医療特別会計</t>
  </si>
  <si>
    <t>坂戸中央２日の出町土地区画整理事業特別会計</t>
  </si>
  <si>
    <t>関間四丁目土地区画整理事業特別会計</t>
  </si>
  <si>
    <t>その他会計（赤字）</t>
  </si>
  <si>
    <t>その他会計（黒字）</t>
  </si>
  <si>
    <t>-</t>
    <phoneticPr fontId="2"/>
  </si>
  <si>
    <t>-</t>
    <phoneticPr fontId="2"/>
  </si>
  <si>
    <t>-</t>
    <phoneticPr fontId="2"/>
  </si>
  <si>
    <t>-</t>
    <phoneticPr fontId="2"/>
  </si>
  <si>
    <t>坂戸、鶴ヶ島下水道組合</t>
    <rPh sb="0" eb="2">
      <t>サカド</t>
    </rPh>
    <rPh sb="3" eb="6">
      <t>ツルガシマ</t>
    </rPh>
    <rPh sb="6" eb="9">
      <t>ゲスイドウ</t>
    </rPh>
    <rPh sb="9" eb="11">
      <t>クミアイ</t>
    </rPh>
    <phoneticPr fontId="2"/>
  </si>
  <si>
    <t>坂戸、鶴ヶ島水道企業団</t>
    <rPh sb="0" eb="2">
      <t>サカド</t>
    </rPh>
    <rPh sb="3" eb="6">
      <t>ツルガシマ</t>
    </rPh>
    <rPh sb="6" eb="8">
      <t>スイドウ</t>
    </rPh>
    <rPh sb="8" eb="10">
      <t>キギョウ</t>
    </rPh>
    <rPh sb="10" eb="11">
      <t>ダン</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</si>
  <si>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</si>
  <si>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</si>
  <si>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埼玉県後期高齢高齢者医療広域連合</t>
    <rPh sb="0" eb="3">
      <t>サイタマケン</t>
    </rPh>
    <rPh sb="3" eb="5">
      <t>コウキ</t>
    </rPh>
    <rPh sb="5" eb="7">
      <t>コウレイ</t>
    </rPh>
    <rPh sb="7" eb="10">
      <t>コウレイシャ</t>
    </rPh>
    <rPh sb="10" eb="12">
      <t>イリョウ</t>
    </rPh>
    <rPh sb="12" eb="14">
      <t>コウイキ</t>
    </rPh>
    <rPh sb="14" eb="16">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</si>
  <si>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</si>
  <si>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</si>
  <si>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t>
    <phoneticPr fontId="2"/>
  </si>
  <si>
    <t>一般会計</t>
    <rPh sb="0" eb="2">
      <t>イッパン</t>
    </rPh>
    <rPh sb="2" eb="4">
      <t>カイケイ</t>
    </rPh>
    <phoneticPr fontId="2"/>
  </si>
  <si>
    <t>-</t>
    <phoneticPr fontId="2"/>
  </si>
  <si>
    <t>特別会計</t>
    <rPh sb="0" eb="4">
      <t>トクベツカイケイ</t>
    </rPh>
    <phoneticPr fontId="2"/>
  </si>
  <si>
    <t>-</t>
    <phoneticPr fontId="2"/>
  </si>
  <si>
    <t>交通災害特別会計</t>
    <rPh sb="0" eb="2">
      <t>コウツウ</t>
    </rPh>
    <rPh sb="2" eb="4">
      <t>サイガイ</t>
    </rPh>
    <rPh sb="4" eb="6">
      <t>トクベツ</t>
    </rPh>
    <rPh sb="6" eb="8">
      <t>カイケイ</t>
    </rPh>
    <phoneticPr fontId="2"/>
  </si>
  <si>
    <t>-</t>
    <phoneticPr fontId="2"/>
  </si>
  <si>
    <t>-</t>
    <phoneticPr fontId="2"/>
  </si>
  <si>
    <t>公営企業会計</t>
    <rPh sb="0" eb="2">
      <t>コウエイ</t>
    </rPh>
    <rPh sb="2" eb="4">
      <t>キギョウ</t>
    </rPh>
    <rPh sb="4" eb="6">
      <t>カイケイ</t>
    </rPh>
    <phoneticPr fontId="2"/>
  </si>
  <si>
    <t>普通会計</t>
    <rPh sb="0" eb="2">
      <t>フツウ</t>
    </rPh>
    <rPh sb="2" eb="4">
      <t>カイケイ</t>
    </rPh>
    <phoneticPr fontId="2"/>
  </si>
  <si>
    <t>法適用企業</t>
    <rPh sb="0" eb="1">
      <t>ホウ</t>
    </rPh>
    <rPh sb="1" eb="3">
      <t>テキヨウ</t>
    </rPh>
    <rPh sb="3" eb="5">
      <t>キギョウ</t>
    </rPh>
    <phoneticPr fontId="2"/>
  </si>
  <si>
    <t>坂戸市土地開発公社</t>
    <rPh sb="0" eb="3">
      <t>サカドシ</t>
    </rPh>
    <rPh sb="3" eb="5">
      <t>トチ</t>
    </rPh>
    <rPh sb="5" eb="7">
      <t>カイハツ</t>
    </rPh>
    <rPh sb="7" eb="9">
      <t>コウシャ</t>
    </rPh>
    <phoneticPr fontId="2"/>
  </si>
  <si>
    <t>川越市総合卸売市場㈱</t>
    <rPh sb="0" eb="3">
      <t>カワゴエシ</t>
    </rPh>
    <rPh sb="3" eb="5">
      <t>ソウゴウ</t>
    </rPh>
    <rPh sb="5" eb="7">
      <t>オロシウリ</t>
    </rPh>
    <rPh sb="7" eb="9">
      <t>イチバ</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</si>
  <si>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</si>
  <si>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</si>
  <si>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</si>
  <si>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</si>
  <si>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</si>
  <si>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</si>
  <si>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</si>
  <si>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</si>
  <si>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</si>
  <si>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</si>
  <si>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</si>
  <si>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</si>
  <si>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が高いため、施設の更新等を推進しなければならない反面、将来負担比率も高く、厳しい状況であるが、補助金等、将来負担比率に影響のない特定財源を活用し、適切な管理に努める。</t>
    <phoneticPr fontId="5"/>
  </si>
  <si>
    <t>将来負担比率はH27年度と比べ、標準財政規模が増えたこと（399,619千円増）、充当可能基金が増えたこと（430,246千円増）、債務負担行為に基づく支出予定額が減ったこと（338,947千円減）により、数値が改善した。実質公債費比率は入西赤沼線整備事業に伴う起債の償還が開始されたことによる増（28,183千円皆増）、平成24年度臨時財政対策債に係る償還が開始されたことによる増（61,783千円皆増）、平成25年度臨時財政対策債に係る償還が開始されたことによる増（19,031千円皆増）等により比率が悪化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</si>
</sst>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34183</c:v>
                </c:pt>
                <c:pt idx="1">
                  <c:v>46480</c:v>
                </c:pt>
                <c:pt idx="2">
                  <c:v>24217</c:v>
                </c:pt>
                <c:pt idx="3">
                  <c:v>45796</c:v>
                </c:pt>
                <c:pt idx="4">
                  <c:v>38798</c:v>
                </c:pt>
              </c:numCache>
            </c:numRef>
          </c:val>
          <c:smooth val="0"/>
        </c:ser>
        <c:dLbls>
          <c:showLegendKey val="0"/>
          <c:showVal val="0"/>
          <c:showCatName val="0"/>
          <c:showSerName val="0"/>
          <c:showPercent val="0"/>
          <c:showBubbleSize val="0"/>
        </c:dLbls>
        <c:marker val="1"/>
        <c:smooth val="0"/>
        <c:axId val="134863488"/>
        <c:axId val="134865664"/>
      </c:lineChart>
      <c:catAx>
        <c:axId val="134863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65664"/>
        <c:crosses val="autoZero"/>
        <c:auto val="1"/>
        <c:lblAlgn val="ctr"/>
        <c:lblOffset val="100"/>
        <c:tickLblSkip val="1"/>
        <c:tickMarkSkip val="1"/>
        <c:noMultiLvlLbl val="0"/>
      </c:catAx>
      <c:valAx>
        <c:axId val="1348656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863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6.24</c:v>
                </c:pt>
                <c:pt idx="1">
                  <c:v>6.66</c:v>
                </c:pt>
                <c:pt idx="2">
                  <c:v>7.31</c:v>
                </c:pt>
                <c:pt idx="3">
                  <c:v>7.88</c:v>
                </c:pt>
                <c:pt idx="4">
                  <c:v>5.16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15.39</c:v>
                </c:pt>
                <c:pt idx="1">
                  <c:v>19.28</c:v>
                </c:pt>
                <c:pt idx="2">
                  <c:v>20.309999999999999</c:v>
                </c:pt>
                <c:pt idx="3">
                  <c:v>19.52</c:v>
                </c:pt>
                <c:pt idx="4">
                  <c:v>21.38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5072000"/>
        <c:axId val="155073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4.92</c:v>
                </c:pt>
                <c:pt idx="1">
                  <c:v>4.53</c:v>
                </c:pt>
                <c:pt idx="2">
                  <c:v>1.75</c:v>
                </c:pt>
                <c:pt idx="3">
                  <c:v>0.24</c:v>
                </c:pt>
                <c:pt idx="4">
                  <c:v>-0.25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5072000"/>
        <c:axId val="155073920"/>
      </c:lineChart>
      <c:catAx>
        <c:axId val="15507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5073920"/>
        <c:crosses val="autoZero"/>
        <c:auto val="1"/>
        <c:lblAlgn val="ctr"/>
        <c:lblOffset val="100"/>
        <c:tickLblSkip val="1"/>
        <c:tickMarkSkip val="1"/>
        <c:noMultiLvlLbl val="0"/>
      </c:catAx>
      <c:valAx>
        <c:axId val="155073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07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関間四丁目土地区画整理事業特別会計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0.26</c:v>
                </c:pt>
                <c:pt idx="2">
                  <c:v>#N/A</c:v>
                </c:pt>
                <c:pt idx="3">
                  <c:v>0.18</c:v>
                </c:pt>
                <c:pt idx="4">
                  <c:v>#N/A</c:v>
                </c:pt>
                <c:pt idx="5">
                  <c:v>0.13</c:v>
                </c:pt>
                <c:pt idx="6">
                  <c:v>#N/A</c:v>
                </c:pt>
                <c:pt idx="7">
                  <c:v>0.15</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坂戸中央２日の出町土地区画整理事業特別会計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0.1</c:v>
                </c:pt>
                <c:pt idx="4">
                  <c:v>#N/A</c:v>
                </c:pt>
                <c:pt idx="5">
                  <c:v>0.12</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c:v>
                </c:pt>
                <c:pt idx="2">
                  <c:v>#N/A</c:v>
                </c:pt>
                <c:pt idx="3">
                  <c:v>0.01</c:v>
                </c:pt>
                <c:pt idx="4">
                  <c:v>#N/A</c:v>
                </c:pt>
                <c:pt idx="5">
                  <c:v>0.08</c:v>
                </c:pt>
                <c:pt idx="6">
                  <c:v>#N/A</c:v>
                </c:pt>
                <c:pt idx="7">
                  <c:v>0.14000000000000001</c:v>
                </c:pt>
                <c:pt idx="8">
                  <c:v>#N/A</c:v>
                </c:pt>
                <c:pt idx="9">
                  <c:v>0.15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片柳土地区画整理事業特別会計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0.43</c:v>
                </c:pt>
                <c:pt idx="2">
                  <c:v>#N/A</c:v>
                </c:pt>
                <c:pt idx="3">
                  <c:v>0.55000000000000004</c:v>
                </c:pt>
                <c:pt idx="4">
                  <c:v>#N/A</c:v>
                </c:pt>
                <c:pt idx="5">
                  <c:v>0.56000000000000005</c:v>
                </c:pt>
                <c:pt idx="6">
                  <c:v>#N/A</c:v>
                </c:pt>
                <c:pt idx="7">
                  <c:v>0.48</c:v>
                </c:pt>
                <c:pt idx="8">
                  <c:v>#N/A</c:v>
                </c:pt>
                <c:pt idx="9">
                  <c:v>0.48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石井土地区画整理事業特別会計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1.35</c:v>
                </c:pt>
                <c:pt idx="2">
                  <c:v>#N/A</c:v>
                </c:pt>
                <c:pt idx="3">
                  <c:v>0.89</c:v>
                </c:pt>
                <c:pt idx="4">
                  <c:v>#N/A</c:v>
                </c:pt>
                <c:pt idx="5">
                  <c:v>0.96</c:v>
                </c:pt>
                <c:pt idx="6">
                  <c:v>#N/A</c:v>
                </c:pt>
                <c:pt idx="7">
                  <c:v>1.06</c:v>
                </c:pt>
                <c:pt idx="8">
                  <c:v>#N/A</c:v>
                </c:pt>
                <c:pt idx="9">
                  <c:v>1.04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1.51</c:v>
                </c:pt>
                <c:pt idx="2">
                  <c:v>#N/A</c:v>
                </c:pt>
                <c:pt idx="3">
                  <c:v>2.02</c:v>
                </c:pt>
                <c:pt idx="4">
                  <c:v>#N/A</c:v>
                </c:pt>
                <c:pt idx="5">
                  <c:v>1.27</c:v>
                </c:pt>
                <c:pt idx="6">
                  <c:v>#N/A</c:v>
                </c:pt>
                <c:pt idx="7">
                  <c:v>2.27</c:v>
                </c:pt>
                <c:pt idx="8">
                  <c:v>#N/A</c:v>
                </c:pt>
                <c:pt idx="9">
                  <c:v>2.19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1.32</c:v>
                </c:pt>
                <c:pt idx="2">
                  <c:v>#N/A</c:v>
                </c:pt>
                <c:pt idx="3">
                  <c:v>1.49</c:v>
                </c:pt>
                <c:pt idx="4">
                  <c:v>#N/A</c:v>
                </c:pt>
                <c:pt idx="5">
                  <c:v>3.39</c:v>
                </c:pt>
                <c:pt idx="6">
                  <c:v>#N/A</c:v>
                </c:pt>
                <c:pt idx="7">
                  <c:v>3.05</c:v>
                </c:pt>
                <c:pt idx="8">
                  <c:v>#N/A</c:v>
                </c:pt>
                <c:pt idx="9">
                  <c:v>3.26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5.49</c:v>
                </c:pt>
                <c:pt idx="2">
                  <c:v>#N/A</c:v>
                </c:pt>
                <c:pt idx="3">
                  <c:v>5.81</c:v>
                </c:pt>
                <c:pt idx="4">
                  <c:v>#N/A</c:v>
                </c:pt>
                <c:pt idx="5">
                  <c:v>6.47</c:v>
                </c:pt>
                <c:pt idx="6">
                  <c:v>#N/A</c:v>
                </c:pt>
                <c:pt idx="7">
                  <c:v>7.15</c:v>
                </c:pt>
                <c:pt idx="8">
                  <c:v>#N/A</c:v>
                </c:pt>
                <c:pt idx="9">
                  <c:v>4.58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6631040"/>
        <c:axId val="156632576"/>
      </c:barChart>
      <c:catAx>
        <c:axId val="15663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6632576"/>
        <c:crosses val="autoZero"/>
        <c:auto val="1"/>
        <c:lblAlgn val="ctr"/>
        <c:lblOffset val="100"/>
        <c:tickLblSkip val="1"/>
        <c:tickMarkSkip val="1"/>
        <c:noMultiLvlLbl val="0"/>
      </c:catAx>
      <c:valAx>
        <c:axId val="15663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63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2238</c:v>
                </c:pt>
                <c:pt idx="5">
                  <c:v>2320</c:v>
                </c:pt>
                <c:pt idx="8">
                  <c:v>2467</c:v>
                </c:pt>
                <c:pt idx="11">
                  <c:v>2379</c:v>
                </c:pt>
                <c:pt idx="14">
                  <c:v>2509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751</c:v>
                </c:pt>
                <c:pt idx="3">
                  <c:v>708</c:v>
                </c:pt>
                <c:pt idx="6">
                  <c:v>701</c:v>
                </c:pt>
                <c:pt idx="9">
                  <c:v>715</c:v>
                </c:pt>
                <c:pt idx="12">
                  <c:v>719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2206</c:v>
                </c:pt>
                <c:pt idx="3">
                  <c:v>2293</c:v>
                </c:pt>
                <c:pt idx="6">
                  <c:v>2418</c:v>
                </c:pt>
                <c:pt idx="9">
                  <c:v>2409</c:v>
                </c:pt>
                <c:pt idx="12">
                  <c:v>2588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6994560"/>
        <c:axId val="15700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719</c:v>
                </c:pt>
                <c:pt idx="2">
                  <c:v>#N/A</c:v>
                </c:pt>
                <c:pt idx="3">
                  <c:v>#N/A</c:v>
                </c:pt>
                <c:pt idx="4">
                  <c:v>681</c:v>
                </c:pt>
                <c:pt idx="5">
                  <c:v>#N/A</c:v>
                </c:pt>
                <c:pt idx="6">
                  <c:v>#N/A</c:v>
                </c:pt>
                <c:pt idx="7">
                  <c:v>652</c:v>
                </c:pt>
                <c:pt idx="8">
                  <c:v>#N/A</c:v>
                </c:pt>
                <c:pt idx="9">
                  <c:v>#N/A</c:v>
                </c:pt>
                <c:pt idx="10">
                  <c:v>745</c:v>
                </c:pt>
                <c:pt idx="11">
                  <c:v>#N/A</c:v>
                </c:pt>
                <c:pt idx="12">
                  <c:v>#N/A</c:v>
                </c:pt>
                <c:pt idx="13">
                  <c:v>798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6994560"/>
        <c:axId val="157009024"/>
      </c:lineChart>
      <c:catAx>
        <c:axId val="15699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009024"/>
        <c:crosses val="autoZero"/>
        <c:auto val="1"/>
        <c:lblAlgn val="ctr"/>
        <c:lblOffset val="100"/>
        <c:tickLblSkip val="1"/>
        <c:tickMarkSkip val="1"/>
        <c:noMultiLvlLbl val="0"/>
      </c:catAx>
      <c:valAx>
        <c:axId val="15700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9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23276</c:v>
                </c:pt>
                <c:pt idx="5">
                  <c:v>23794</c:v>
                </c:pt>
                <c:pt idx="8">
                  <c:v>23979</c:v>
                </c:pt>
                <c:pt idx="11">
                  <c:v>24461</c:v>
                </c:pt>
                <c:pt idx="14">
                  <c:v>24795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4954</c:v>
                </c:pt>
                <c:pt idx="5">
                  <c:v>4830</c:v>
                </c:pt>
                <c:pt idx="8">
                  <c:v>4951</c:v>
                </c:pt>
                <c:pt idx="11">
                  <c:v>4994</c:v>
                </c:pt>
                <c:pt idx="14">
                  <c:v>4972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5178</c:v>
                </c:pt>
                <c:pt idx="5">
                  <c:v>7517</c:v>
                </c:pt>
                <c:pt idx="8">
                  <c:v>7315</c:v>
                </c:pt>
                <c:pt idx="11">
                  <c:v>6814</c:v>
                </c:pt>
                <c:pt idx="14">
                  <c:v>7244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4392</c:v>
                </c:pt>
                <c:pt idx="3">
                  <c:v>4198</c:v>
                </c:pt>
                <c:pt idx="6">
                  <c:v>3849</c:v>
                </c:pt>
                <c:pt idx="9">
                  <c:v>3627</c:v>
                </c:pt>
                <c:pt idx="12">
                  <c:v>3561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7533</c:v>
                </c:pt>
                <c:pt idx="3">
                  <c:v>7125</c:v>
                </c:pt>
                <c:pt idx="6">
                  <c:v>6786</c:v>
                </c:pt>
                <c:pt idx="9">
                  <c:v>6676</c:v>
                </c:pt>
                <c:pt idx="12">
                  <c:v>6625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3368</c:v>
                </c:pt>
                <c:pt idx="3">
                  <c:v>3341</c:v>
                </c:pt>
                <c:pt idx="6">
                  <c:v>3005</c:v>
                </c:pt>
                <c:pt idx="9">
                  <c:v>3062</c:v>
                </c:pt>
                <c:pt idx="12">
                  <c:v>2723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27815</c:v>
                </c:pt>
                <c:pt idx="3">
                  <c:v>29378</c:v>
                </c:pt>
                <c:pt idx="6">
                  <c:v>29814</c:v>
                </c:pt>
                <c:pt idx="9">
                  <c:v>30529</c:v>
                </c:pt>
                <c:pt idx="12">
                  <c:v>31112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7259648"/>
        <c:axId val="157274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9699</c:v>
                </c:pt>
                <c:pt idx="2">
                  <c:v>#N/A</c:v>
                </c:pt>
                <c:pt idx="3">
                  <c:v>#N/A</c:v>
                </c:pt>
                <c:pt idx="4">
                  <c:v>7901</c:v>
                </c:pt>
                <c:pt idx="5">
                  <c:v>#N/A</c:v>
                </c:pt>
                <c:pt idx="6">
                  <c:v>#N/A</c:v>
                </c:pt>
                <c:pt idx="7">
                  <c:v>7209</c:v>
                </c:pt>
                <c:pt idx="8">
                  <c:v>#N/A</c:v>
                </c:pt>
                <c:pt idx="9">
                  <c:v>#N/A</c:v>
                </c:pt>
                <c:pt idx="10">
                  <c:v>7624</c:v>
                </c:pt>
                <c:pt idx="11">
                  <c:v>#N/A</c:v>
                </c:pt>
                <c:pt idx="12">
                  <c:v>#N/A</c:v>
                </c:pt>
                <c:pt idx="13">
                  <c:v>7009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7259648"/>
        <c:axId val="157274112"/>
      </c:lineChart>
      <c:catAx>
        <c:axId val="15725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274112"/>
        <c:crosses val="autoZero"/>
        <c:auto val="1"/>
        <c:lblAlgn val="ctr"/>
        <c:lblOffset val="100"/>
        <c:tickLblSkip val="1"/>
        <c:tickMarkSkip val="1"/>
        <c:noMultiLvlLbl val="0"/>
      </c:catAx>
      <c:valAx>
        <c:axId val="15727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5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{4A8BD81B-55D7-4A63-8D44-5CE8CB03C9D1}</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{E34ACC49-35DA-42F5-A087-2F26E37872B0}</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{8D42A1AD-A6B8-4E20-A5FC-1CD633C8B214}</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{FF53BB6D-F8D5-4F01-B6FB-3EB606504A29}</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{A5BBFFFE-9050-4B50-AA8B-9CDDEDB82B11}</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58.1</c:v>
                </c:pt>
              </c:numCache>
            </c:numRef>
          </c:xVal>
          <c:yVal>
            <c:numRef>
              <c:f>'公会計指標分析・財政指標組合せ分析表 '!$K$51:$O$51</c:f>
              <c:numCache>
                <c:formatCode>#,##0.0;"▲ "#,##0.0</c:formatCode>
                <c:ptCount val="5"/>
                <c:pt idx="3">
                  <c:v>47.8</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{3FE69978-1E4E-4A8B-8AF0-26268FF4547D}</c15:txfldGUID>
                      <c15:f>'公会計指標分析・財政指標組合せ分析表 '!$K$50</c15:f>
                      <c15:dlblFieldTableCache>
                        <c:ptCount val="1"/>
                        <c:pt idx="0">
                          <c:v>H24</c:v>
                        </c:pt>
                      </c15:dlblFieldTableCache>
                    </c15:dlblFTEntry>
                  </c15:dlblFieldTable>
                  <c15:showDataLabelsRange val="0"/>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{6E207549-2A02-4CC4-B1BC-6186DF371D47}</c15:txfldGUID>
                      <c15:f>'公会計指標分析・財政指標組合せ分析表 '!$L$50</c15:f>
                      <c15:dlblFieldTableCache>
                        <c:ptCount val="1"/>
                        <c:pt idx="0">
                          <c:v>H25</c:v>
                        </c:pt>
                      </c15:dlblFieldTableCache>
                    </c15:dlblFTEntry>
                  </c15:dlblFieldTable>
                  <c15:showDataLabelsRange val="0"/>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{807A41E7-E76E-4057-B2BC-11449A62EDAD}</c15:txfldGUID>
                      <c15:f>'公会計指標分析・財政指標組合せ分析表 '!$M$50</c15:f>
                      <c15:dlblFieldTableCache>
                        <c:ptCount val="1"/>
                        <c:pt idx="0">
                          <c:v>H26</c:v>
                        </c:pt>
                      </c15:dlblFieldTableCache>
                    </c15:dlblFTEntry>
                  </c15:dlblFieldTable>
                  <c15:showDataLabelsRange val="0"/>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{E1FC3B16-11FF-40BD-AF5A-70BDFEB7059E}</c15:txfldGUID>
                      <c15:f>'公会計指標分析・財政指標組合せ分析表 '!$N$50</c15:f>
                      <c15:dlblFieldTableCache>
                        <c:ptCount val="1"/>
                        <c:pt idx="0">
                          <c:v>H27</c:v>
                        </c:pt>
                      </c15:dlblFieldTableCache>
                    </c15:dlblFTEntry>
                  </c15:dlblFieldTable>
                  <c15:showDataLabelsRange val="0"/>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{80407FAE-E14B-41C8-90C2-67F069107857}</c15:txfldGUID>
                      <c15:f>'公会計指標分析・財政指標組合せ分析表 '!$O$50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54.5</c:v>
                </c:pt>
              </c:numCache>
            </c:numRef>
          </c:xVal>
          <c:yVal>
            <c:numRef>
              <c:f>'公会計指標分析・財政指標組合せ分析表 '!$K$55:$O$55</c:f>
              <c:numCache>
                <c:formatCode>#,##0.0;"▲ "#,##0.0</c:formatCode>
                <c:ptCount val="5"/>
                <c:pt idx="3">
                  <c:v>15.8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8406912"/>
        <c:axId val="158425472"/>
      </c:scatterChart>
      <c:valAx>
        <c:axId val="158406912"/>
        <c:scaling>
          <c:orientation val="minMax"/>
          <c:max val="58.4"/>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425472"/>
        <c:crosses val="autoZero"/>
        <c:crossBetween val="midCat"/>
      </c:valAx>
      <c:valAx>
        <c:axId val="158425472"/>
        <c:scaling>
          <c:orientation val="minMax"/>
          <c:max val="5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406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{43E9FD96-0155-4F44-B3C2-3388008BEA1F}</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{217A5718-450D-4704-A8B2-12ED0C70382A}</c15:txfldGUID>
                      <c15:f>'公会計指標分析・財政指標組合せ分析表 '!$L$72</c15:f>
                      <c15:dlblFieldTableCache>
                        <c:ptCount val="1"/>
                        <c:pt idx="0">
                          <c:v>H25</c:v>
                        </c:pt>
                      </c15:dlblFieldTableCache>
                    </c15:dlblFTEntry>
                  </c15:dlblFieldTable>
                  <c15:showDataLabelsRange val="0"/>
                </c:ext>
              </c:extLst>
            </c:dLbl>
            <c:dLbl>
              <c:idx val="2"/>
              <c:layout>
                <c:manualLayout>
                  <c:x val="-4.5171070442460083E-2"/>
                  <c:y val="-6.2527233115468414E-2"/>
                </c:manualLayout>
              </c:layout>
              <c:tx>
                <c:strRef>
                  <c:f>'公会計指標分析・財政指標組合せ分析表 '!$M$72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{FD6611B0-5E65-4018-BEBE-186795A856A5}</c15:txfldGUID>
                      <c15:f>'公会計指標分析・財政指標組合せ分析表 '!$M$72</c15:f>
                      <c15:dlblFieldTableCache>
                        <c:ptCount val="1"/>
                        <c:pt idx="0">
                          <c:v>H26</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{4656FAB9-4D19-4CA5-82D9-D363D777633C}</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{A898583C-05E7-4316-9684-19A1B0C7B67C}</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5.8</c:v>
                </c:pt>
                <c:pt idx="1">
                  <c:v>4.9000000000000004</c:v>
                </c:pt>
                <c:pt idx="2">
                  <c:v>4.4000000000000004</c:v>
                </c:pt>
                <c:pt idx="3">
                  <c:v>4.4000000000000004</c:v>
                </c:pt>
                <c:pt idx="4">
                  <c:v>4.5</c:v>
                </c:pt>
              </c:numCache>
            </c:numRef>
          </c:xVal>
          <c:yVal>
            <c:numRef>
              <c:f>'公会計指標分析・財政指標組合せ分析表 '!$K$73:$O$73</c:f>
              <c:numCache>
                <c:formatCode>#,##0.0;"▲ "#,##0.0</c:formatCode>
                <c:ptCount val="5"/>
                <c:pt idx="0">
                  <c:v>62.7</c:v>
                </c:pt>
                <c:pt idx="1">
                  <c:v>50.6</c:v>
                </c:pt>
                <c:pt idx="2">
                  <c:v>46.4</c:v>
                </c:pt>
                <c:pt idx="3">
                  <c:v>47.8</c:v>
                </c:pt>
                <c:pt idx="4">
                  <c:v>43.1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{14B2DEDE-AC0B-4A9A-A9AC-90B85E4033B4}</c15:txfldGUID>
                      <c15:f>'公会計指標分析・財政指標組合せ分析表 '!$K$72</c15:f>
                      <c15:dlblFieldTableCache>
                        <c:ptCount val="1"/>
                        <c:pt idx="0">
                          <c:v>H24</c:v>
                        </c:pt>
                      </c15:dlblFieldTableCache>
                    </c15:dlblFTEntry>
                  </c15:dlblFieldTable>
                  <c15:showDataLabelsRange val="0"/>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{21B68546-1CC7-4FFE-A17A-A26360469CF6}</c15:txfldGUID>
                      <c15:f>'公会計指標分析・財政指標組合せ分析表 '!$L$72</c15:f>
                      <c15:dlblFieldTableCache>
                        <c:ptCount val="1"/>
                        <c:pt idx="0">
                          <c:v>H25</c:v>
                        </c:pt>
                      </c15:dlblFieldTableCache>
                    </c15:dlblFTEntry>
                  </c15:dlblFieldTable>
                  <c15:showDataLabelsRange val="0"/>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{8235C6C3-B419-4ECA-BC6D-528E8CBC4DF7}</c15:txfldGUID>
                      <c15:f>'公会計指標分析・財政指標組合せ分析表 '!$M$72</c15:f>
                      <c15:dlblFieldTableCache>
                        <c:ptCount val="1"/>
                        <c:pt idx="0">
                          <c:v>H26</c:v>
                        </c:pt>
                      </c15:dlblFieldTableCache>
                    </c15:dlblFTEntry>
                  </c15:dlblFieldTable>
                  <c15:showDataLabelsRange val="0"/>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{C6E0A236-663A-4CCF-BDF2-801A062E75FD}</c15:txfldGUID>
                      <c15:f>'公会計指標分析・財政指標組合せ分析表 '!$N$72</c15:f>
                      <c15:dlblFieldTableCache>
                        <c:ptCount val="1"/>
                        <c:pt idx="0">
                          <c:v>H27</c:v>
                        </c:pt>
                      </c15:dlblFieldTableCache>
                    </c15:dlblFTEntry>
                  </c15:dlblFieldTable>
                  <c15:showDataLabelsRange val="0"/>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{BC436D44-3EF6-4268-942C-35EFC9360AFF}</c15:txfldGUID>
                      <c15:f>'公会計指標分析・財政指標組合せ分析表 '!$O$72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8.5</c:v>
                </c:pt>
                <c:pt idx="1">
                  <c:v>7.9</c:v>
                </c:pt>
                <c:pt idx="2">
                  <c:v>7.1</c:v>
                </c:pt>
                <c:pt idx="3">
                  <c:v>6.2</c:v>
                </c:pt>
                <c:pt idx="4">
                  <c:v>5</c:v>
                </c:pt>
              </c:numCache>
            </c:numRef>
          </c:xVal>
          <c:yVal>
            <c:numRef>
              <c:f>'公会計指標分析・財政指標組合せ分析表 '!$K$77:$O$77</c:f>
              <c:numCache>
                <c:formatCode>#,##0.0;"▲ "#,##0.0</c:formatCode>
                <c:ptCount val="5"/>
                <c:pt idx="0">
                  <c:v>46.1</c:v>
                </c:pt>
                <c:pt idx="1">
                  <c:v>37.6</c:v>
                </c:pt>
                <c:pt idx="2">
                  <c:v>33.799999999999997</c:v>
                </c:pt>
                <c:pt idx="3">
                  <c:v>15.8</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8550272"/>
        <c:axId val="158556544"/>
      </c:scatterChart>
      <c:valAx>
        <c:axId val="158550272"/>
        <c:scaling>
          <c:orientation val="minMax"/>
          <c:max val="8.9"/>
          <c:min val="4.0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556544"/>
        <c:crosses val="autoZero"/>
        <c:crossBetween val="midCat"/>
      </c:valAx>
      <c:valAx>
        <c:axId val="158556544"/>
        <c:scaling>
          <c:orientation val="minMax"/>
          <c:max val="7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550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下水道組合等の起こした地方債に充てた負担金等が増加したことや、基準財政需要額に算入される公債費の減少により、実質公債費比率の分子は増加している。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市債残高も年々増加しており、今後は新規事業の精査及び新規地方債の発行抑制に努める。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一般会計等に係る地方債の現在高については、普通建設事業債や臨時財政対策債の伸びに伴い増加しているものの、充当可能財源等が増加したことにより、分子は改善した。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今後も新規事業の精査及び新規地方債の発行抑制に努めるとともに、引き続き充当可能基金の確保もする必要がある。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101,545
99,100
41.02
31,399,668
30,418,611
944,257
18,300,247
31,111,839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年度に策定した公共施設等マネジメント計画において、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年間で建物数を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、延床面積を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除却を進めている。有形固定資産減価償却率については、類似団体の平均と比べると若干高いため、計画を適切に進め、公共施設を管理していきたい。</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32</xdr:row>
      <xdr:rowOff>167640</xdr:rowOff>
    </xdr:from>
    <xdr:to>
      <xdr:col>3</xdr:col>
      <xdr:colOff>511175</xdr:colOff>
      <xdr:row>33</xdr:row>
      <xdr:rowOff>97790</xdr:rowOff>
    </xdr:to>
    <xdr:sp macro="" textlink="">
      <xdr:nvSpPr>
        <xdr:cNvPr id="69" name="フローチャート : 判断 68"/>
        <xdr:cNvSpPr/>
      </xdr:nvSpPr>
      <xdr:spPr>
        <a:xfrm>
          <a:off x="4000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12192</xdr:rowOff>
    </xdr:from>
    <xdr:to>
      <xdr:col>3</xdr:col>
      <xdr:colOff>511175</xdr:colOff>
      <xdr:row>32</xdr:row>
      <xdr:rowOff>113792</xdr:rowOff>
    </xdr:to>
    <xdr:sp macro="" textlink="">
      <xdr:nvSpPr>
        <xdr:cNvPr id="75" name="円/楕円 74"/>
        <xdr:cNvSpPr/>
      </xdr:nvSpPr>
      <xdr:spPr>
        <a:xfrm>
          <a:off x="4000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33</xdr:row>
      <xdr:rowOff>88917</xdr:rowOff>
    </xdr:from>
    <xdr:ext cx="405111" cy="259045"/>
    <xdr:sp macro="" textlink="">
      <xdr:nvSpPr>
        <xdr:cNvPr id="76" name="n_1aveValue有形固定資産減価償却率"/>
        <xdr:cNvSpPr txBox="1"/>
      </xdr:nvSpPr>
      <xdr:spPr>
        <a:xfrm>
          <a:off x="3836043"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130319</xdr:rowOff>
    </xdr:from>
    <xdr:ext cx="405111" cy="259045"/>
    <xdr:sp macro="" textlink="">
      <xdr:nvSpPr>
        <xdr:cNvPr id="77" name="n_1mainValue有形固定資産減価償却率"/>
        <xdr:cNvSpPr txBox="1"/>
      </xdr:nvSpPr>
      <xdr:spPr>
        <a:xfrm>
          <a:off x="3836043"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101,545
99,100
41.02
31,399,668
30,418,611
944,257
18,300,247
31,111,839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33565</xdr:rowOff>
    </xdr:from>
    <xdr:to>
      <xdr:col>5</xdr:col>
      <xdr:colOff>409575</xdr:colOff>
      <xdr:row>39</xdr:row>
      <xdr:rowOff>135165</xdr:rowOff>
    </xdr:to>
    <xdr:sp macro="" textlink="">
      <xdr:nvSpPr>
        <xdr:cNvPr id="66" name="フローチャート : 判断 65"/>
        <xdr:cNvSpPr/>
      </xdr:nvSpPr>
      <xdr:spPr>
        <a:xfrm>
          <a:off x="3746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35197</xdr:rowOff>
    </xdr:from>
    <xdr:to>
      <xdr:col>5</xdr:col>
      <xdr:colOff>409575</xdr:colOff>
      <xdr:row>40</xdr:row>
      <xdr:rowOff>136797</xdr:rowOff>
    </xdr:to>
    <xdr:sp macro="" textlink="">
      <xdr:nvSpPr>
        <xdr:cNvPr id="72" name="円/楕円 71"/>
        <xdr:cNvSpPr/>
      </xdr:nvSpPr>
      <xdr:spPr>
        <a:xfrm>
          <a:off x="3746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151692</xdr:rowOff>
    </xdr:from>
    <xdr:ext cx="405111" cy="259045"/>
    <xdr:sp macro="" textlink="">
      <xdr:nvSpPr>
        <xdr:cNvPr id="73" name="n_1aveValue【道路】&#10;有形固定資産減価償却率"/>
        <xdr:cNvSpPr txBox="1"/>
      </xdr:nvSpPr>
      <xdr:spPr>
        <a:xfrm>
          <a:off x="3582043"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127924</xdr:rowOff>
    </xdr:from>
    <xdr:ext cx="405111" cy="259045"/>
    <xdr:sp macro="" textlink="">
      <xdr:nvSpPr>
        <xdr:cNvPr id="74" name="n_1mainValue【道路】&#10;有形固定資産減価償却率"/>
        <xdr:cNvSpPr txBox="1"/>
      </xdr:nvSpPr>
      <xdr:spPr>
        <a:xfrm>
          <a:off x="3582043"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74041</xdr:rowOff>
    </xdr:from>
    <xdr:to>
      <xdr:col>14</xdr:col>
      <xdr:colOff>79375</xdr:colOff>
      <xdr:row>36</xdr:row>
      <xdr:rowOff>4191</xdr:rowOff>
    </xdr:to>
    <xdr:sp macro="" textlink="">
      <xdr:nvSpPr>
        <xdr:cNvPr id="105" name="フローチャート : 判断 104"/>
        <xdr:cNvSpPr/>
      </xdr:nvSpPr>
      <xdr:spPr>
        <a:xfrm>
          <a:off x="9588500" y="60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144272</xdr:rowOff>
    </xdr:from>
    <xdr:to>
      <xdr:col>14</xdr:col>
      <xdr:colOff>79375</xdr:colOff>
      <xdr:row>37</xdr:row>
      <xdr:rowOff>74422</xdr:rowOff>
    </xdr:to>
    <xdr:sp macro="" textlink="">
      <xdr:nvSpPr>
        <xdr:cNvPr id="111" name="円/楕円 110"/>
        <xdr:cNvSpPr/>
      </xdr:nvSpPr>
      <xdr:spPr>
        <a:xfrm>
          <a:off x="9588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20718</xdr:rowOff>
    </xdr:from>
    <xdr:ext cx="469744" cy="259045"/>
    <xdr:sp macro="" textlink="">
      <xdr:nvSpPr>
        <xdr:cNvPr id="112" name="n_1aveValue【道路】&#10;一人当たり延長"/>
        <xdr:cNvSpPr txBox="1"/>
      </xdr:nvSpPr>
      <xdr:spPr>
        <a:xfrm>
          <a:off x="9391727" y="5850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65549</xdr:rowOff>
    </xdr:from>
    <xdr:ext cx="469744" cy="259045"/>
    <xdr:sp macro="" textlink="">
      <xdr:nvSpPr>
        <xdr:cNvPr id="113" name="n_1mainValue【道路】&#10;一人当たり延長"/>
        <xdr:cNvSpPr txBox="1"/>
      </xdr:nvSpPr>
      <xdr:spPr>
        <a:xfrm>
          <a:off x="9391727" y="640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7983</xdr:rowOff>
    </xdr:from>
    <xdr:to>
      <xdr:col>5</xdr:col>
      <xdr:colOff>409575</xdr:colOff>
      <xdr:row>62</xdr:row>
      <xdr:rowOff>109583</xdr:rowOff>
    </xdr:to>
    <xdr:sp macro="" textlink="">
      <xdr:nvSpPr>
        <xdr:cNvPr id="147" name="フローチャート : 判断 146"/>
        <xdr:cNvSpPr/>
      </xdr:nvSpPr>
      <xdr:spPr>
        <a:xfrm>
          <a:off x="37465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30843</xdr:rowOff>
    </xdr:from>
    <xdr:to>
      <xdr:col>5</xdr:col>
      <xdr:colOff>409575</xdr:colOff>
      <xdr:row>64</xdr:row>
      <xdr:rowOff>132443</xdr:rowOff>
    </xdr:to>
    <xdr:sp macro="" textlink="">
      <xdr:nvSpPr>
        <xdr:cNvPr id="153" name="円/楕円 152"/>
        <xdr:cNvSpPr/>
      </xdr:nvSpPr>
      <xdr:spPr>
        <a:xfrm>
          <a:off x="3746500" y="1100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126110</xdr:rowOff>
    </xdr:from>
    <xdr:ext cx="405111" cy="259045"/>
    <xdr:sp macro="" textlink="">
      <xdr:nvSpPr>
        <xdr:cNvPr id="154" name="n_1aveValue【橋りょう・トンネル】&#10;有形固定資産減価償却率"/>
        <xdr:cNvSpPr txBox="1"/>
      </xdr:nvSpPr>
      <xdr:spPr>
        <a:xfrm>
          <a:off x="3582043" y="1041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123570</xdr:rowOff>
    </xdr:from>
    <xdr:ext cx="405111" cy="259045"/>
    <xdr:sp macro="" textlink="">
      <xdr:nvSpPr>
        <xdr:cNvPr id="155" name="n_1mainValue【橋りょう・トンネル】&#10;有形固定資産減価償却率"/>
        <xdr:cNvSpPr txBox="1"/>
      </xdr:nvSpPr>
      <xdr:spPr>
        <a:xfrm>
          <a:off x="3582043" y="1109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70214</xdr:rowOff>
    </xdr:from>
    <xdr:to>
      <xdr:col>14</xdr:col>
      <xdr:colOff>79375</xdr:colOff>
      <xdr:row>62</xdr:row>
      <xdr:rowOff>364</xdr:rowOff>
    </xdr:to>
    <xdr:sp macro="" textlink="">
      <xdr:nvSpPr>
        <xdr:cNvPr id="186" name="フローチャート : 判断 185"/>
        <xdr:cNvSpPr/>
      </xdr:nvSpPr>
      <xdr:spPr>
        <a:xfrm>
          <a:off x="9588500" y="1052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17460</xdr:rowOff>
    </xdr:from>
    <xdr:to>
      <xdr:col>14</xdr:col>
      <xdr:colOff>79375</xdr:colOff>
      <xdr:row>62</xdr:row>
      <xdr:rowOff>119060</xdr:rowOff>
    </xdr:to>
    <xdr:sp macro="" textlink="">
      <xdr:nvSpPr>
        <xdr:cNvPr id="192" name="円/楕円 191"/>
        <xdr:cNvSpPr/>
      </xdr:nvSpPr>
      <xdr:spPr>
        <a:xfrm>
          <a:off x="9588500" y="1064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16891</xdr:rowOff>
    </xdr:from>
    <xdr:ext cx="599010" cy="259045"/>
    <xdr:sp macro="" textlink="">
      <xdr:nvSpPr>
        <xdr:cNvPr id="193" name="n_1aveValue【橋りょう・トンネル】&#10;一人当たり有形固定資産（償却資産）額"/>
        <xdr:cNvSpPr txBox="1"/>
      </xdr:nvSpPr>
      <xdr:spPr>
        <a:xfrm>
          <a:off x="9327094" y="1030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110187</xdr:rowOff>
    </xdr:from>
    <xdr:ext cx="534377" cy="259045"/>
    <xdr:sp macro="" textlink="">
      <xdr:nvSpPr>
        <xdr:cNvPr id="194" name="n_1mainValue【橋りょう・トンネル】&#10;一人当たり有形固定資産（償却資産）額"/>
        <xdr:cNvSpPr txBox="1"/>
      </xdr:nvSpPr>
      <xdr:spPr>
        <a:xfrm>
          <a:off x="9359411" y="1074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78</xdr:row>
      <xdr:rowOff>170180</xdr:rowOff>
    </xdr:from>
    <xdr:to>
      <xdr:col>5</xdr:col>
      <xdr:colOff>409575</xdr:colOff>
      <xdr:row>79</xdr:row>
      <xdr:rowOff>100330</xdr:rowOff>
    </xdr:to>
    <xdr:sp macro="" textlink="">
      <xdr:nvSpPr>
        <xdr:cNvPr id="228" name="フローチャート : 判断 227"/>
        <xdr:cNvSpPr/>
      </xdr:nvSpPr>
      <xdr:spPr>
        <a:xfrm>
          <a:off x="37465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147320</xdr:rowOff>
    </xdr:from>
    <xdr:to>
      <xdr:col>5</xdr:col>
      <xdr:colOff>409575</xdr:colOff>
      <xdr:row>79</xdr:row>
      <xdr:rowOff>77470</xdr:rowOff>
    </xdr:to>
    <xdr:sp macro="" textlink="">
      <xdr:nvSpPr>
        <xdr:cNvPr id="234" name="円/楕円 233"/>
        <xdr:cNvSpPr/>
      </xdr:nvSpPr>
      <xdr:spPr>
        <a:xfrm>
          <a:off x="3746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91457</xdr:rowOff>
    </xdr:from>
    <xdr:ext cx="405111" cy="259045"/>
    <xdr:sp macro="" textlink="">
      <xdr:nvSpPr>
        <xdr:cNvPr id="235" name="n_1aveValue【公営住宅】&#10;有形固定資産減価償却率"/>
        <xdr:cNvSpPr txBox="1"/>
      </xdr:nvSpPr>
      <xdr:spPr>
        <a:xfrm>
          <a:off x="3582043"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93997</xdr:rowOff>
    </xdr:from>
    <xdr:ext cx="405111" cy="259045"/>
    <xdr:sp macro="" textlink="">
      <xdr:nvSpPr>
        <xdr:cNvPr id="236" name="n_1mainValue【公営住宅】&#10;有形固定資産減価償却率"/>
        <xdr:cNvSpPr txBox="1"/>
      </xdr:nvSpPr>
      <xdr:spPr>
        <a:xfrm>
          <a:off x="3582043"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29211</xdr:rowOff>
    </xdr:from>
    <xdr:to>
      <xdr:col>14</xdr:col>
      <xdr:colOff>79375</xdr:colOff>
      <xdr:row>83</xdr:row>
      <xdr:rowOff>130811</xdr:rowOff>
    </xdr:to>
    <xdr:sp macro="" textlink="">
      <xdr:nvSpPr>
        <xdr:cNvPr id="269" name="フローチャート : 判断 268"/>
        <xdr:cNvSpPr/>
      </xdr:nvSpPr>
      <xdr:spPr>
        <a:xfrm>
          <a:off x="9588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38463</xdr:rowOff>
    </xdr:from>
    <xdr:to>
      <xdr:col>14</xdr:col>
      <xdr:colOff>79375</xdr:colOff>
      <xdr:row>86</xdr:row>
      <xdr:rowOff>140063</xdr:rowOff>
    </xdr:to>
    <xdr:sp macro="" textlink="">
      <xdr:nvSpPr>
        <xdr:cNvPr id="275" name="円/楕円 274"/>
        <xdr:cNvSpPr/>
      </xdr:nvSpPr>
      <xdr:spPr>
        <a:xfrm>
          <a:off x="9588500" y="1478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147338</xdr:rowOff>
    </xdr:from>
    <xdr:ext cx="469744" cy="259045"/>
    <xdr:sp macro="" textlink="">
      <xdr:nvSpPr>
        <xdr:cNvPr id="276" name="n_1aveValue【公営住宅】&#10;一人当たり面積"/>
        <xdr:cNvSpPr txBox="1"/>
      </xdr:nvSpPr>
      <xdr:spPr>
        <a:xfrm>
          <a:off x="93917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131190</xdr:rowOff>
    </xdr:from>
    <xdr:ext cx="469744" cy="259045"/>
    <xdr:sp macro="" textlink="">
      <xdr:nvSpPr>
        <xdr:cNvPr id="277" name="n_1mainValue【公営住宅】&#10;一人当たり面積"/>
        <xdr:cNvSpPr txBox="1"/>
      </xdr:nvSpPr>
      <xdr:spPr>
        <a:xfrm>
          <a:off x="9391727" y="1487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18" name="直線コネクタ 31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1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20" name="直線コネクタ 31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2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22" name="直線コネクタ 32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2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24" name="フローチャート : 判断 32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103505</xdr:rowOff>
    </xdr:from>
    <xdr:to>
      <xdr:col>22</xdr:col>
      <xdr:colOff>415925</xdr:colOff>
      <xdr:row>39</xdr:row>
      <xdr:rowOff>33655</xdr:rowOff>
    </xdr:to>
    <xdr:sp macro="" textlink="">
      <xdr:nvSpPr>
        <xdr:cNvPr id="325" name="フローチャート : 判断 324"/>
        <xdr:cNvSpPr/>
      </xdr:nvSpPr>
      <xdr:spPr>
        <a:xfrm>
          <a:off x="15430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118745</xdr:rowOff>
    </xdr:from>
    <xdr:to>
      <xdr:col>22</xdr:col>
      <xdr:colOff>415925</xdr:colOff>
      <xdr:row>36</xdr:row>
      <xdr:rowOff>48895</xdr:rowOff>
    </xdr:to>
    <xdr:sp macro="" textlink="">
      <xdr:nvSpPr>
        <xdr:cNvPr id="331" name="円/楕円 330"/>
        <xdr:cNvSpPr/>
      </xdr:nvSpPr>
      <xdr:spPr>
        <a:xfrm>
          <a:off x="15430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24782</xdr:rowOff>
    </xdr:from>
    <xdr:ext cx="405111" cy="259045"/>
    <xdr:sp macro="" textlink="">
      <xdr:nvSpPr>
        <xdr:cNvPr id="332" name="n_1aveValue【認定こども園・幼稚園・保育所】&#10;有形固定資産減価償却率"/>
        <xdr:cNvSpPr txBox="1"/>
      </xdr:nvSpPr>
      <xdr:spPr>
        <a:xfrm>
          <a:off x="15266043"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65422</xdr:rowOff>
    </xdr:from>
    <xdr:ext cx="405111" cy="259045"/>
    <xdr:sp macro="" textlink="">
      <xdr:nvSpPr>
        <xdr:cNvPr id="333" name="n_1mainValue【認定こども園・幼稚園・保育所】&#10;有形固定資産減価償却率"/>
        <xdr:cNvSpPr txBox="1"/>
      </xdr:nvSpPr>
      <xdr:spPr>
        <a:xfrm>
          <a:off x="15266043"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355" name="直線コネクタ 35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35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357" name="直線コネクタ 35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35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359" name="直線コネクタ 35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36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361" name="フローチャート : 判断 36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93980</xdr:rowOff>
    </xdr:from>
    <xdr:to>
      <xdr:col>31</xdr:col>
      <xdr:colOff>85725</xdr:colOff>
      <xdr:row>35</xdr:row>
      <xdr:rowOff>24130</xdr:rowOff>
    </xdr:to>
    <xdr:sp macro="" textlink="">
      <xdr:nvSpPr>
        <xdr:cNvPr id="362" name="フローチャート : 判断 361"/>
        <xdr:cNvSpPr/>
      </xdr:nvSpPr>
      <xdr:spPr>
        <a:xfrm>
          <a:off x="21272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121412</xdr:rowOff>
    </xdr:from>
    <xdr:to>
      <xdr:col>31</xdr:col>
      <xdr:colOff>85725</xdr:colOff>
      <xdr:row>39</xdr:row>
      <xdr:rowOff>51562</xdr:rowOff>
    </xdr:to>
    <xdr:sp macro="" textlink="">
      <xdr:nvSpPr>
        <xdr:cNvPr id="368" name="円/楕円 367"/>
        <xdr:cNvSpPr/>
      </xdr:nvSpPr>
      <xdr:spPr>
        <a:xfrm>
          <a:off x="21272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40657</xdr:rowOff>
    </xdr:from>
    <xdr:ext cx="469744" cy="259045"/>
    <xdr:sp macro="" textlink="">
      <xdr:nvSpPr>
        <xdr:cNvPr id="369" name="n_1aveValue【認定こども園・幼稚園・保育所】&#10;一人当たり面積"/>
        <xdr:cNvSpPr txBox="1"/>
      </xdr:nvSpPr>
      <xdr:spPr>
        <a:xfrm>
          <a:off x="21075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42689</xdr:rowOff>
    </xdr:from>
    <xdr:ext cx="469744" cy="259045"/>
    <xdr:sp macro="" textlink="">
      <xdr:nvSpPr>
        <xdr:cNvPr id="370" name="n_1mainValue【認定こども園・幼稚園・保育所】&#10;一人当たり面積"/>
        <xdr:cNvSpPr txBox="1"/>
      </xdr:nvSpPr>
      <xdr:spPr>
        <a:xfrm>
          <a:off x="21075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2" name="直線コネクタ 38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83" name="テキスト ボックス 38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84" name="直線コネクタ 38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5" name="テキスト ボックス 38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6" name="直線コネクタ 38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7" name="テキスト ボックス 38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8" name="直線コネクタ 38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9" name="テキスト ボックス 38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0" name="直線コネクタ 38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1" name="テキスト ボックス 39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2" name="直線コネクタ 39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93" name="テキスト ボックス 39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397" name="直線コネクタ 39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39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399" name="直線コネクタ 39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0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01" name="直線コネクタ 40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0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03" name="フローチャート : 判断 40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34109</xdr:rowOff>
    </xdr:from>
    <xdr:to>
      <xdr:col>22</xdr:col>
      <xdr:colOff>415925</xdr:colOff>
      <xdr:row>60</xdr:row>
      <xdr:rowOff>135709</xdr:rowOff>
    </xdr:to>
    <xdr:sp macro="" textlink="">
      <xdr:nvSpPr>
        <xdr:cNvPr id="404" name="フローチャート : 判断 403"/>
        <xdr:cNvSpPr/>
      </xdr:nvSpPr>
      <xdr:spPr>
        <a:xfrm>
          <a:off x="15430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5" name="テキスト ボックス 4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6" name="テキスト ボックス 4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7" name="テキスト ボックス 4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8" name="テキスト ボックス 4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9" name="テキスト ボックス 4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110853</xdr:rowOff>
    </xdr:from>
    <xdr:to>
      <xdr:col>22</xdr:col>
      <xdr:colOff>415925</xdr:colOff>
      <xdr:row>60</xdr:row>
      <xdr:rowOff>41003</xdr:rowOff>
    </xdr:to>
    <xdr:sp macro="" textlink="">
      <xdr:nvSpPr>
        <xdr:cNvPr id="410" name="円/楕円 409"/>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126836</xdr:rowOff>
    </xdr:from>
    <xdr:ext cx="405111" cy="259045"/>
    <xdr:sp macro="" textlink="">
      <xdr:nvSpPr>
        <xdr:cNvPr id="411" name="n_1aveValue【学校施設】&#10;有形固定資産減価償却率"/>
        <xdr:cNvSpPr txBox="1"/>
      </xdr:nvSpPr>
      <xdr:spPr>
        <a:xfrm>
          <a:off x="15266043"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57530</xdr:rowOff>
    </xdr:from>
    <xdr:ext cx="405111" cy="259045"/>
    <xdr:sp macro="" textlink="">
      <xdr:nvSpPr>
        <xdr:cNvPr id="412" name="n_1mainValue【学校施設】&#10;有形固定資産減価償却率"/>
        <xdr:cNvSpPr txBox="1"/>
      </xdr:nvSpPr>
      <xdr:spPr>
        <a:xfrm>
          <a:off x="15266043"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3" name="テキスト ボックス 42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24" name="直線コネクタ 4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5" name="テキスト ボックス 4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6" name="直線コネクタ 4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7" name="テキスト ボックス 4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8" name="直線コネクタ 4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9" name="テキスト ボックス 4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0" name="直線コネクタ 4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1" name="テキスト ボックス 4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2" name="直線コネクタ 4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3" name="テキスト ボックス 4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37" name="直線コネクタ 43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3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39" name="直線コネクタ 43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44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441" name="直線コネクタ 44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44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443" name="フローチャート : 判断 44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132080</xdr:rowOff>
    </xdr:from>
    <xdr:to>
      <xdr:col>31</xdr:col>
      <xdr:colOff>85725</xdr:colOff>
      <xdr:row>59</xdr:row>
      <xdr:rowOff>62230</xdr:rowOff>
    </xdr:to>
    <xdr:sp macro="" textlink="">
      <xdr:nvSpPr>
        <xdr:cNvPr id="444" name="フローチャート : 判断 443"/>
        <xdr:cNvSpPr/>
      </xdr:nvSpPr>
      <xdr:spPr>
        <a:xfrm>
          <a:off x="2127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2540</xdr:rowOff>
    </xdr:from>
    <xdr:to>
      <xdr:col>31</xdr:col>
      <xdr:colOff>85725</xdr:colOff>
      <xdr:row>61</xdr:row>
      <xdr:rowOff>104140</xdr:rowOff>
    </xdr:to>
    <xdr:sp macro="" textlink="">
      <xdr:nvSpPr>
        <xdr:cNvPr id="450" name="円/楕円 449"/>
        <xdr:cNvSpPr/>
      </xdr:nvSpPr>
      <xdr:spPr>
        <a:xfrm>
          <a:off x="21272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78757</xdr:rowOff>
    </xdr:from>
    <xdr:ext cx="469744" cy="259045"/>
    <xdr:sp macro="" textlink="">
      <xdr:nvSpPr>
        <xdr:cNvPr id="451" name="n_1aveValue【学校施設】&#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95267</xdr:rowOff>
    </xdr:from>
    <xdr:ext cx="469744" cy="259045"/>
    <xdr:sp macro="" textlink="">
      <xdr:nvSpPr>
        <xdr:cNvPr id="452" name="n_1mainValue【学校施設】&#10;一人当たり面積"/>
        <xdr:cNvSpPr txBox="1"/>
      </xdr:nvSpPr>
      <xdr:spPr>
        <a:xfrm>
          <a:off x="21075727" y="105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63" name="テキスト ボックス 46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477" name="直線コネクタ 47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47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479" name="直線コネクタ 47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1" name="直線コネクタ 48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48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483" name="フローチャート : 判断 48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99695</xdr:rowOff>
    </xdr:from>
    <xdr:to>
      <xdr:col>22</xdr:col>
      <xdr:colOff>415925</xdr:colOff>
      <xdr:row>83</xdr:row>
      <xdr:rowOff>29845</xdr:rowOff>
    </xdr:to>
    <xdr:sp macro="" textlink="">
      <xdr:nvSpPr>
        <xdr:cNvPr id="484" name="フローチャート : 判断 483"/>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124461</xdr:rowOff>
    </xdr:from>
    <xdr:to>
      <xdr:col>22</xdr:col>
      <xdr:colOff>415925</xdr:colOff>
      <xdr:row>81</xdr:row>
      <xdr:rowOff>54611</xdr:rowOff>
    </xdr:to>
    <xdr:sp macro="" textlink="">
      <xdr:nvSpPr>
        <xdr:cNvPr id="490" name="円/楕円 489"/>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20972</xdr:rowOff>
    </xdr:from>
    <xdr:ext cx="405111" cy="259045"/>
    <xdr:sp macro="" textlink="">
      <xdr:nvSpPr>
        <xdr:cNvPr id="491" name="n_1aveValue【児童館】&#10;有形固定資産減価償却率"/>
        <xdr:cNvSpPr txBox="1"/>
      </xdr:nvSpPr>
      <xdr:spPr>
        <a:xfrm>
          <a:off x="15266043"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71138</xdr:rowOff>
    </xdr:from>
    <xdr:ext cx="405111" cy="259045"/>
    <xdr:sp macro="" textlink="">
      <xdr:nvSpPr>
        <xdr:cNvPr id="492" name="n_1mainValue【児童館】&#10;有形固定資産減価償却率"/>
        <xdr:cNvSpPr txBox="1"/>
      </xdr:nvSpPr>
      <xdr:spPr>
        <a:xfrm>
          <a:off x="15266043"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3" name="直線コネクタ 5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4" name="テキスト ボックス 5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5" name="直線コネクタ 5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6" name="テキスト ボックス 5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7" name="直線コネクタ 5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8" name="テキスト ボックス 5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9" name="直線コネクタ 5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0" name="テキスト ボックス 5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14" name="直線コネクタ 513"/>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15"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16" name="直線コネクタ 51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17"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18" name="直線コネクタ 51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1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20" name="フローチャート : 判断 51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67311</xdr:rowOff>
    </xdr:from>
    <xdr:to>
      <xdr:col>31</xdr:col>
      <xdr:colOff>85725</xdr:colOff>
      <xdr:row>81</xdr:row>
      <xdr:rowOff>168911</xdr:rowOff>
    </xdr:to>
    <xdr:sp macro="" textlink="">
      <xdr:nvSpPr>
        <xdr:cNvPr id="521" name="フローチャート : 判断 520"/>
        <xdr:cNvSpPr/>
      </xdr:nvSpPr>
      <xdr:spPr>
        <a:xfrm>
          <a:off x="21272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44450</xdr:rowOff>
    </xdr:from>
    <xdr:to>
      <xdr:col>31</xdr:col>
      <xdr:colOff>85725</xdr:colOff>
      <xdr:row>79</xdr:row>
      <xdr:rowOff>146050</xdr:rowOff>
    </xdr:to>
    <xdr:sp macro="" textlink="">
      <xdr:nvSpPr>
        <xdr:cNvPr id="527" name="円/楕円 526"/>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160038</xdr:rowOff>
    </xdr:from>
    <xdr:ext cx="469744" cy="259045"/>
    <xdr:sp macro="" textlink="">
      <xdr:nvSpPr>
        <xdr:cNvPr id="528" name="n_1aveValue【児童館】&#10;一人当たり面積"/>
        <xdr:cNvSpPr txBox="1"/>
      </xdr:nvSpPr>
      <xdr:spPr>
        <a:xfrm>
          <a:off x="21075727" y="1404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0.017</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162577</xdr:rowOff>
    </xdr:from>
    <xdr:ext cx="469744" cy="259045"/>
    <xdr:sp macro="" textlink="">
      <xdr:nvSpPr>
        <xdr:cNvPr id="529" name="n_1main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40" name="テキスト ボックス 53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541" name="直線コネクタ 54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542" name="テキスト ボックス 54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43" name="直線コネクタ 54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44" name="テキスト ボックス 54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545" name="直線コネクタ 54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546" name="テキスト ボックス 54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7" name="直線コネクタ 5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8" name="テキスト ボックス 5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549" name="直線コネクタ 54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550" name="テキスト ボックス 54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51" name="直線コネクタ 55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52" name="テキスト ボックス 55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553" name="直線コネクタ 55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554" name="テキスト ボックス 55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558" name="直線コネクタ 557"/>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559"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560" name="直線コネクタ 559"/>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561"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562" name="直線コネクタ 561"/>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563"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564" name="フローチャート : 判断 563"/>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159702</xdr:rowOff>
    </xdr:from>
    <xdr:to>
      <xdr:col>22</xdr:col>
      <xdr:colOff>415925</xdr:colOff>
      <xdr:row>105</xdr:row>
      <xdr:rowOff>89852</xdr:rowOff>
    </xdr:to>
    <xdr:sp macro="" textlink="">
      <xdr:nvSpPr>
        <xdr:cNvPr id="565" name="フローチャート : 判断 564"/>
        <xdr:cNvSpPr/>
      </xdr:nvSpPr>
      <xdr:spPr>
        <a:xfrm>
          <a:off x="15430500" y="1799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6" name="テキスト ボックス 5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7" name="テキスト ボックス 5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8" name="テキスト ボックス 5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9" name="テキスト ボックス 5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0" name="テキスト ボックス 5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125413</xdr:rowOff>
    </xdr:from>
    <xdr:to>
      <xdr:col>22</xdr:col>
      <xdr:colOff>415925</xdr:colOff>
      <xdr:row>104</xdr:row>
      <xdr:rowOff>55563</xdr:rowOff>
    </xdr:to>
    <xdr:sp macro="" textlink="">
      <xdr:nvSpPr>
        <xdr:cNvPr id="571" name="円/楕円 570"/>
        <xdr:cNvSpPr/>
      </xdr:nvSpPr>
      <xdr:spPr>
        <a:xfrm>
          <a:off x="15430500" y="1778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80979</xdr:rowOff>
    </xdr:from>
    <xdr:ext cx="405111" cy="259045"/>
    <xdr:sp macro="" textlink="">
      <xdr:nvSpPr>
        <xdr:cNvPr id="572" name="n_1aveValue【公民館】&#10;有形固定資産減価償却率"/>
        <xdr:cNvSpPr txBox="1"/>
      </xdr:nvSpPr>
      <xdr:spPr>
        <a:xfrm>
          <a:off x="15266043" y="18083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72090</xdr:rowOff>
    </xdr:from>
    <xdr:ext cx="405111" cy="259045"/>
    <xdr:sp macro="" textlink="">
      <xdr:nvSpPr>
        <xdr:cNvPr id="573" name="n_1mainValue【公民館】&#10;有形固定資産減価償却率"/>
        <xdr:cNvSpPr txBox="1"/>
      </xdr:nvSpPr>
      <xdr:spPr>
        <a:xfrm>
          <a:off x="15266043" y="1755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4" name="テキスト ボックス 58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85" name="直線コネクタ 5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86" name="テキスト ボックス 5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87" name="直線コネクタ 5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88" name="テキスト ボックス 5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89" name="直線コネクタ 5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90" name="テキスト ボックス 5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91" name="直線コネクタ 5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92" name="テキスト ボックス 5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3" name="直線コネクタ 5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4" name="テキスト ボックス 5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11430</xdr:rowOff>
    </xdr:from>
    <xdr:to>
      <xdr:col>32</xdr:col>
      <xdr:colOff>186689</xdr:colOff>
      <xdr:row>109</xdr:row>
      <xdr:rowOff>11430</xdr:rowOff>
    </xdr:to>
    <xdr:cxnSp macro="">
      <xdr:nvCxnSpPr>
        <xdr:cNvPr id="596" name="直線コネクタ 595"/>
        <xdr:cNvCxnSpPr/>
      </xdr:nvCxnSpPr>
      <xdr:spPr>
        <a:xfrm flipV="1">
          <a:off x="22160864" y="17327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15257</xdr:rowOff>
    </xdr:from>
    <xdr:ext cx="469744" cy="259045"/>
    <xdr:sp macro="" textlink="">
      <xdr:nvSpPr>
        <xdr:cNvPr id="597" name="【公民館】&#10;一人当たり面積最小値テキスト"/>
        <xdr:cNvSpPr txBox="1"/>
      </xdr:nvSpPr>
      <xdr:spPr>
        <a:xfrm>
          <a:off x="22250400"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109</xdr:row>
      <xdr:rowOff>11430</xdr:rowOff>
    </xdr:from>
    <xdr:to>
      <xdr:col>32</xdr:col>
      <xdr:colOff>276225</xdr:colOff>
      <xdr:row>109</xdr:row>
      <xdr:rowOff>11430</xdr:rowOff>
    </xdr:to>
    <xdr:cxnSp macro="">
      <xdr:nvCxnSpPr>
        <xdr:cNvPr id="598" name="直線コネクタ 597"/>
        <xdr:cNvCxnSpPr/>
      </xdr:nvCxnSpPr>
      <xdr:spPr>
        <a:xfrm>
          <a:off x="22072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129557</xdr:rowOff>
    </xdr:from>
    <xdr:ext cx="469744" cy="259045"/>
    <xdr:sp macro="" textlink="">
      <xdr:nvSpPr>
        <xdr:cNvPr id="599" name="【公民館】&#10;一人当たり面積最大値テキスト"/>
        <xdr:cNvSpPr txBox="1"/>
      </xdr:nvSpPr>
      <xdr:spPr>
        <a:xfrm>
          <a:off x="222504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101</xdr:row>
      <xdr:rowOff>11430</xdr:rowOff>
    </xdr:from>
    <xdr:to>
      <xdr:col>32</xdr:col>
      <xdr:colOff>276225</xdr:colOff>
      <xdr:row>101</xdr:row>
      <xdr:rowOff>11430</xdr:rowOff>
    </xdr:to>
    <xdr:cxnSp macro="">
      <xdr:nvCxnSpPr>
        <xdr:cNvPr id="600" name="直線コネクタ 599"/>
        <xdr:cNvCxnSpPr/>
      </xdr:nvCxnSpPr>
      <xdr:spPr>
        <a:xfrm>
          <a:off x="22072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125747</xdr:rowOff>
    </xdr:from>
    <xdr:ext cx="469744" cy="259045"/>
    <xdr:sp macro="" textlink="">
      <xdr:nvSpPr>
        <xdr:cNvPr id="601" name="【公民館】&#10;一人当たり面積平均値テキスト"/>
        <xdr:cNvSpPr txBox="1"/>
      </xdr:nvSpPr>
      <xdr:spPr>
        <a:xfrm>
          <a:off x="222504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147320</xdr:rowOff>
    </xdr:from>
    <xdr:to>
      <xdr:col>32</xdr:col>
      <xdr:colOff>238125</xdr:colOff>
      <xdr:row>105</xdr:row>
      <xdr:rowOff>77470</xdr:rowOff>
    </xdr:to>
    <xdr:sp macro="" textlink="">
      <xdr:nvSpPr>
        <xdr:cNvPr id="602" name="フローチャート : 判断 601"/>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2539</xdr:rowOff>
    </xdr:from>
    <xdr:to>
      <xdr:col>31</xdr:col>
      <xdr:colOff>85725</xdr:colOff>
      <xdr:row>102</xdr:row>
      <xdr:rowOff>104139</xdr:rowOff>
    </xdr:to>
    <xdr:sp macro="" textlink="">
      <xdr:nvSpPr>
        <xdr:cNvPr id="603" name="フローチャート : 判断 602"/>
        <xdr:cNvSpPr/>
      </xdr:nvSpPr>
      <xdr:spPr>
        <a:xfrm>
          <a:off x="2127250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4" name="テキスト ボックス 6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5" name="テキスト ボックス 6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6" name="テキスト ボックス 6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7" name="テキスト ボックス 6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8" name="テキスト ボックス 6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74930</xdr:rowOff>
    </xdr:from>
    <xdr:to>
      <xdr:col>31</xdr:col>
      <xdr:colOff>85725</xdr:colOff>
      <xdr:row>100</xdr:row>
      <xdr:rowOff>5080</xdr:rowOff>
    </xdr:to>
    <xdr:sp macro="" textlink="">
      <xdr:nvSpPr>
        <xdr:cNvPr id="609" name="円/楕円 608"/>
        <xdr:cNvSpPr/>
      </xdr:nvSpPr>
      <xdr:spPr>
        <a:xfrm>
          <a:off x="2127250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95266</xdr:rowOff>
    </xdr:from>
    <xdr:ext cx="469744" cy="259045"/>
    <xdr:sp macro="" textlink="">
      <xdr:nvSpPr>
        <xdr:cNvPr id="610" name="n_1aveValue【公民館】&#10;一人当たり面積"/>
        <xdr:cNvSpPr txBox="1"/>
      </xdr:nvSpPr>
      <xdr:spPr>
        <a:xfrm>
          <a:off x="21075727"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21607</xdr:rowOff>
    </xdr:from>
    <xdr:ext cx="469744" cy="259045"/>
    <xdr:sp macro="" textlink="">
      <xdr:nvSpPr>
        <xdr:cNvPr id="611" name="n_1mainValue【公民館】&#10;一人当たり面積"/>
        <xdr:cNvSpPr txBox="1"/>
      </xdr:nvSpPr>
      <xdr:spPr>
        <a:xfrm>
          <a:off x="21075727" y="168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分析表①の中で類似団体と比べ、有形固定資産減価償却率が高い施設は幼稚園・保育所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児童センターである。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保育園は、点検・調査を実施したうえで、保育状況等を踏まえ、機能を維持する。</a:t>
          </a:r>
          <a:r>
            <a:rPr kumimoji="1" lang="ja-JP" altLang="en-US" sz="110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児童センターは、長寿命化を図り維持し</a:t>
          </a:r>
          <a:r>
            <a:rPr lang="ja-JP" altLang="ja-JP" sz="1100">
              <a:solidFill>
                <a:schemeClr val="dk1"/>
              </a:solidFill>
              <a:effectLst/>
              <a:latin typeface="+mn-lt"/>
              <a:ea typeface="+mn-ea"/>
              <a:cs typeface="+mn-cs"/>
            </a:rPr>
            <a:t>、更新時に小中学校・公民館への複合化を検討する。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101,545
99,100
41.02
31,399,668
30,418,611
944,257
18,300,247
31,111,839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9253</xdr:rowOff>
    </xdr:from>
    <xdr:to>
      <xdr:col>6</xdr:col>
      <xdr:colOff>510540</xdr:colOff>
      <xdr:row>42</xdr:row>
      <xdr:rowOff>30480</xdr:rowOff>
    </xdr:to>
    <xdr:cxnSp macro="">
      <xdr:nvCxnSpPr>
        <xdr:cNvPr id="59" name="直線コネクタ 58"/>
        <xdr:cNvCxnSpPr/>
      </xdr:nvCxnSpPr>
      <xdr:spPr>
        <a:xfrm flipV="1">
          <a:off x="4634865" y="5667103"/>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60" name="【図書館】&#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61" name="直線コネクタ 60"/>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127380</xdr:rowOff>
    </xdr:from>
    <xdr:ext cx="405111" cy="259045"/>
    <xdr:sp macro="" textlink="">
      <xdr:nvSpPr>
        <xdr:cNvPr id="62" name="【図書館】&#10;有形固定資産減価償却率最大値テキスト"/>
        <xdr:cNvSpPr txBox="1"/>
      </xdr:nvSpPr>
      <xdr:spPr>
        <a:xfrm>
          <a:off x="47244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9253</xdr:rowOff>
    </xdr:from>
    <xdr:to>
      <xdr:col>6</xdr:col>
      <xdr:colOff>600075</xdr:colOff>
      <xdr:row>33</xdr:row>
      <xdr:rowOff>9253</xdr:rowOff>
    </xdr:to>
    <xdr:cxnSp macro="">
      <xdr:nvCxnSpPr>
        <xdr:cNvPr id="63" name="直線コネクタ 62"/>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132823</xdr:rowOff>
    </xdr:from>
    <xdr:ext cx="405111" cy="259045"/>
    <xdr:sp macro="" textlink="">
      <xdr:nvSpPr>
        <xdr:cNvPr id="64" name="【図書館】&#10;有形固定資産減価償却率平均値テキスト"/>
        <xdr:cNvSpPr txBox="1"/>
      </xdr:nvSpPr>
      <xdr:spPr>
        <a:xfrm>
          <a:off x="47244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154396</xdr:rowOff>
    </xdr:from>
    <xdr:to>
      <xdr:col>6</xdr:col>
      <xdr:colOff>561975</xdr:colOff>
      <xdr:row>40</xdr:row>
      <xdr:rowOff>84546</xdr:rowOff>
    </xdr:to>
    <xdr:sp macro="" textlink="">
      <xdr:nvSpPr>
        <xdr:cNvPr id="65" name="フローチャート : 判断 64"/>
        <xdr:cNvSpPr/>
      </xdr:nvSpPr>
      <xdr:spPr>
        <a:xfrm>
          <a:off x="4584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28320</xdr:rowOff>
    </xdr:from>
    <xdr:ext cx="405111" cy="259045"/>
    <xdr:sp macro="" textlink="">
      <xdr:nvSpPr>
        <xdr:cNvPr id="67"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115207</xdr:rowOff>
    </xdr:from>
    <xdr:to>
      <xdr:col>5</xdr:col>
      <xdr:colOff>409575</xdr:colOff>
      <xdr:row>36</xdr:row>
      <xdr:rowOff>45357</xdr:rowOff>
    </xdr:to>
    <xdr:sp macro="" textlink="">
      <xdr:nvSpPr>
        <xdr:cNvPr id="73" name="円/楕円 72"/>
        <xdr:cNvSpPr/>
      </xdr:nvSpPr>
      <xdr:spPr>
        <a:xfrm>
          <a:off x="3746500" y="61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61884</xdr:rowOff>
    </xdr:from>
    <xdr:ext cx="405111" cy="259045"/>
    <xdr:sp macro="" textlink="">
      <xdr:nvSpPr>
        <xdr:cNvPr id="74" name="n_1mainValue【図書館】&#10;有形固定資産減価償却率"/>
        <xdr:cNvSpPr txBox="1"/>
      </xdr:nvSpPr>
      <xdr:spPr>
        <a:xfrm>
          <a:off x="3582043" y="589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4" name="テキスト ボックス 93"/>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6" name="テキスト ボックス 95"/>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100" name="直線コネクタ 99"/>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101"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102" name="直線コネクタ 101"/>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103"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4" name="直線コネクタ 103"/>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5"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6" name="フローチャート : 判断 105"/>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153307</xdr:rowOff>
    </xdr:from>
    <xdr:to>
      <xdr:col>14</xdr:col>
      <xdr:colOff>79375</xdr:colOff>
      <xdr:row>40</xdr:row>
      <xdr:rowOff>83457</xdr:rowOff>
    </xdr:to>
    <xdr:sp macro="" textlink="">
      <xdr:nvSpPr>
        <xdr:cNvPr id="107" name="フローチャート : 判断 106"/>
        <xdr:cNvSpPr/>
      </xdr:nvSpPr>
      <xdr:spPr>
        <a:xfrm>
          <a:off x="9588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99984</xdr:rowOff>
    </xdr:from>
    <xdr:ext cx="469744" cy="259045"/>
    <xdr:sp macro="" textlink="">
      <xdr:nvSpPr>
        <xdr:cNvPr id="108" name="n_1aveValue【図書館】&#10;一人当たり面積"/>
        <xdr:cNvSpPr txBox="1"/>
      </xdr:nvSpPr>
      <xdr:spPr>
        <a:xfrm>
          <a:off x="93917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90715</xdr:rowOff>
    </xdr:from>
    <xdr:to>
      <xdr:col>14</xdr:col>
      <xdr:colOff>79375</xdr:colOff>
      <xdr:row>41</xdr:row>
      <xdr:rowOff>20865</xdr:rowOff>
    </xdr:to>
    <xdr:sp macro="" textlink="">
      <xdr:nvSpPr>
        <xdr:cNvPr id="114" name="円/楕円 113"/>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15"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41" name="直線コネクタ 140"/>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42"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43" name="直線コネクタ 142"/>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4"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5" name="直線コネクタ 144"/>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6"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7" name="フローチャート : 判断 146"/>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30843</xdr:rowOff>
    </xdr:from>
    <xdr:to>
      <xdr:col>5</xdr:col>
      <xdr:colOff>409575</xdr:colOff>
      <xdr:row>59</xdr:row>
      <xdr:rowOff>132443</xdr:rowOff>
    </xdr:to>
    <xdr:sp macro="" textlink="">
      <xdr:nvSpPr>
        <xdr:cNvPr id="148" name="フローチャート : 判断 147"/>
        <xdr:cNvSpPr/>
      </xdr:nvSpPr>
      <xdr:spPr>
        <a:xfrm>
          <a:off x="3746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123570</xdr:rowOff>
    </xdr:from>
    <xdr:ext cx="405111" cy="259045"/>
    <xdr:sp macro="" textlink="">
      <xdr:nvSpPr>
        <xdr:cNvPr id="149" name="n_1aveValue【体育館・プール】&#10;有形固定資産減価償却率"/>
        <xdr:cNvSpPr txBox="1"/>
      </xdr:nvSpPr>
      <xdr:spPr>
        <a:xfrm>
          <a:off x="3582043"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115751</xdr:rowOff>
    </xdr:from>
    <xdr:to>
      <xdr:col>5</xdr:col>
      <xdr:colOff>409575</xdr:colOff>
      <xdr:row>57</xdr:row>
      <xdr:rowOff>45901</xdr:rowOff>
    </xdr:to>
    <xdr:sp macro="" textlink="">
      <xdr:nvSpPr>
        <xdr:cNvPr id="155" name="円/楕円 154"/>
        <xdr:cNvSpPr/>
      </xdr:nvSpPr>
      <xdr:spPr>
        <a:xfrm>
          <a:off x="3746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62428</xdr:rowOff>
    </xdr:from>
    <xdr:ext cx="405111" cy="259045"/>
    <xdr:sp macro="" textlink="">
      <xdr:nvSpPr>
        <xdr:cNvPr id="156" name="n_1mainValue【体育館・プール】&#10;有形固定資産減価償却率"/>
        <xdr:cNvSpPr txBox="1"/>
      </xdr:nvSpPr>
      <xdr:spPr>
        <a:xfrm>
          <a:off x="3582043"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8" name="直線コネクタ 177"/>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9"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80" name="直線コネクタ 179"/>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81"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82" name="直線コネクタ 181"/>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83"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4" name="フローチャート : 判断 183"/>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31496</xdr:rowOff>
    </xdr:from>
    <xdr:to>
      <xdr:col>14</xdr:col>
      <xdr:colOff>79375</xdr:colOff>
      <xdr:row>60</xdr:row>
      <xdr:rowOff>133096</xdr:rowOff>
    </xdr:to>
    <xdr:sp macro="" textlink="">
      <xdr:nvSpPr>
        <xdr:cNvPr id="185" name="フローチャート : 判断 184"/>
        <xdr:cNvSpPr/>
      </xdr:nvSpPr>
      <xdr:spPr>
        <a:xfrm>
          <a:off x="95885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149623</xdr:rowOff>
    </xdr:from>
    <xdr:ext cx="469744" cy="259045"/>
    <xdr:sp macro="" textlink="">
      <xdr:nvSpPr>
        <xdr:cNvPr id="186" name="n_1aveValue【体育館・プール】&#10;一人当たり面積"/>
        <xdr:cNvSpPr txBox="1"/>
      </xdr:nvSpPr>
      <xdr:spPr>
        <a:xfrm>
          <a:off x="93917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74930</xdr:rowOff>
    </xdr:from>
    <xdr:to>
      <xdr:col>14</xdr:col>
      <xdr:colOff>79375</xdr:colOff>
      <xdr:row>62</xdr:row>
      <xdr:rowOff>5080</xdr:rowOff>
    </xdr:to>
    <xdr:sp macro="" textlink="">
      <xdr:nvSpPr>
        <xdr:cNvPr id="192" name="円/楕円 191"/>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167657</xdr:rowOff>
    </xdr:from>
    <xdr:ext cx="469744" cy="259045"/>
    <xdr:sp macro="" textlink="">
      <xdr:nvSpPr>
        <xdr:cNvPr id="193" name="n_1main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8" name="テキスト ボックス 2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9" name="直線コネクタ 2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0" name="テキスト ボックス 21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21" name="直線コネクタ 22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22" name="テキスト ボックス 22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3" name="直線コネクタ 22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4" name="テキスト ボックス 22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5" name="直線コネクタ 22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6" name="テキスト ボックス 22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7" name="直線コネクタ 22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8" name="テキスト ボックス 22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9" name="直線コネクタ 22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30" name="テキスト ボックス 22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31" name="直線コネクタ 23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32" name="テキスト ボックス 23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4" name="テキスト ボックス 23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236" name="直線コネクタ 235"/>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237"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238" name="直線コネクタ 237"/>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239"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240" name="直線コネクタ 239"/>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241"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242" name="フローチャート : 判断 241"/>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33564</xdr:rowOff>
    </xdr:from>
    <xdr:to>
      <xdr:col>5</xdr:col>
      <xdr:colOff>409575</xdr:colOff>
      <xdr:row>107</xdr:row>
      <xdr:rowOff>135164</xdr:rowOff>
    </xdr:to>
    <xdr:sp macro="" textlink="">
      <xdr:nvSpPr>
        <xdr:cNvPr id="243" name="フローチャート : 判断 242"/>
        <xdr:cNvSpPr/>
      </xdr:nvSpPr>
      <xdr:spPr>
        <a:xfrm>
          <a:off x="3746500" y="1837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151691</xdr:rowOff>
    </xdr:from>
    <xdr:ext cx="405111" cy="259045"/>
    <xdr:sp macro="" textlink="">
      <xdr:nvSpPr>
        <xdr:cNvPr id="244" name="n_1aveValue【市民会館】&#10;有形固定資産減価償却率"/>
        <xdr:cNvSpPr txBox="1"/>
      </xdr:nvSpPr>
      <xdr:spPr>
        <a:xfrm>
          <a:off x="3582043" y="18153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5" name="テキスト ボックス 2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6" name="テキスト ボックス 2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7" name="テキスト ボックス 2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8" name="テキスト ボックス 2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9" name="テキスト ボックス 2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89081</xdr:rowOff>
    </xdr:from>
    <xdr:to>
      <xdr:col>5</xdr:col>
      <xdr:colOff>409575</xdr:colOff>
      <xdr:row>108</xdr:row>
      <xdr:rowOff>19231</xdr:rowOff>
    </xdr:to>
    <xdr:sp macro="" textlink="">
      <xdr:nvSpPr>
        <xdr:cNvPr id="250" name="円/楕円 249"/>
        <xdr:cNvSpPr/>
      </xdr:nvSpPr>
      <xdr:spPr>
        <a:xfrm>
          <a:off x="3746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10358</xdr:rowOff>
    </xdr:from>
    <xdr:ext cx="405111" cy="259045"/>
    <xdr:sp macro="" textlink="">
      <xdr:nvSpPr>
        <xdr:cNvPr id="251" name="n_1mainValue【市民会館】&#10;有形固定資産減価償却率"/>
        <xdr:cNvSpPr txBox="1"/>
      </xdr:nvSpPr>
      <xdr:spPr>
        <a:xfrm>
          <a:off x="3582043" y="1852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2" name="正方形/長方形 2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3" name="正方形/長方形 2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4" name="正方形/長方形 2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5" name="正方形/長方形 2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6" name="正方形/長方形 2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7" name="正方形/長方形 2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8" name="正方形/長方形 2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9" name="正方形/長方形 2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0" name="テキスト ボックス 2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1" name="直線コネクタ 2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2" name="テキスト ボックス 261"/>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63" name="直線コネクタ 26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4" name="テキスト ボックス 26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5" name="直線コネクタ 26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6" name="テキスト ボックス 26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7" name="直線コネクタ 26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8" name="テキスト ボックス 26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9" name="直線コネクタ 26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0" name="テキスト ボックス 26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1" name="直線コネクタ 27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2" name="テキスト ボックス 27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3" name="直線コネクタ 27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4" name="テキスト ボックス 27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276" name="直線コネクタ 275"/>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277"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278" name="直線コネクタ 277"/>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279"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280" name="直線コネクタ 279"/>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281"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282" name="フローチャート : 判断 281"/>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13970</xdr:rowOff>
    </xdr:from>
    <xdr:to>
      <xdr:col>14</xdr:col>
      <xdr:colOff>79375</xdr:colOff>
      <xdr:row>105</xdr:row>
      <xdr:rowOff>115570</xdr:rowOff>
    </xdr:to>
    <xdr:sp macro="" textlink="">
      <xdr:nvSpPr>
        <xdr:cNvPr id="283" name="フローチャート : 判断 282"/>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132097</xdr:rowOff>
    </xdr:from>
    <xdr:ext cx="469744" cy="259045"/>
    <xdr:sp macro="" textlink="">
      <xdr:nvSpPr>
        <xdr:cNvPr id="284"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5" name="テキスト ボックス 28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6" name="テキスト ボックス 28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7" name="テキスト ボックス 28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8" name="テキスト ボックス 28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9" name="テキスト ボックス 28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135889</xdr:rowOff>
    </xdr:from>
    <xdr:to>
      <xdr:col>14</xdr:col>
      <xdr:colOff>79375</xdr:colOff>
      <xdr:row>106</xdr:row>
      <xdr:rowOff>66039</xdr:rowOff>
    </xdr:to>
    <xdr:sp macro="" textlink="">
      <xdr:nvSpPr>
        <xdr:cNvPr id="290" name="円/楕円 289"/>
        <xdr:cNvSpPr/>
      </xdr:nvSpPr>
      <xdr:spPr>
        <a:xfrm>
          <a:off x="9588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57166</xdr:rowOff>
    </xdr:from>
    <xdr:ext cx="469744" cy="259045"/>
    <xdr:sp macro="" textlink="">
      <xdr:nvSpPr>
        <xdr:cNvPr id="291" name="n_1main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2" name="テキスト ボックス 30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4" name="テキスト ボックス 30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4" name="テキスト ボックス 31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18" name="直線コネクタ 317"/>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19"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20" name="直線コネクタ 319"/>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21"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22" name="直線コネクタ 321"/>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23"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24" name="フローチャート : 判断 323"/>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25" name="フローチャート : 判断 324"/>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26" name="n_1aveValue【一般廃棄物処理施設】&#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105410</xdr:rowOff>
    </xdr:from>
    <xdr:to>
      <xdr:col>22</xdr:col>
      <xdr:colOff>415925</xdr:colOff>
      <xdr:row>36</xdr:row>
      <xdr:rowOff>35560</xdr:rowOff>
    </xdr:to>
    <xdr:sp macro="" textlink="">
      <xdr:nvSpPr>
        <xdr:cNvPr id="332" name="円/楕円 331"/>
        <xdr:cNvSpPr/>
      </xdr:nvSpPr>
      <xdr:spPr>
        <a:xfrm>
          <a:off x="15430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52087</xdr:rowOff>
    </xdr:from>
    <xdr:ext cx="405111" cy="259045"/>
    <xdr:sp macro="" textlink="">
      <xdr:nvSpPr>
        <xdr:cNvPr id="333" name="n_1mainValue【一般廃棄物処理施設】&#10;有形固定資産減価償却率"/>
        <xdr:cNvSpPr txBox="1"/>
      </xdr:nvSpPr>
      <xdr:spPr>
        <a:xfrm>
          <a:off x="15266043"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4" name="直線コネクタ 34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45" name="テキスト ボックス 34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6" name="直線コネクタ 34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47" name="テキスト ボックス 34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8" name="直線コネクタ 34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49" name="テキスト ボックス 34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0" name="直線コネクタ 34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51" name="テキスト ボックス 35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2" name="直線コネクタ 35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53" name="テキスト ボックス 35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4" name="直線コネクタ 3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5" name="テキスト ボックス 3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357" name="直線コネクタ 356"/>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358"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359" name="直線コネクタ 358"/>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360"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361" name="直線コネクタ 360"/>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362"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363" name="フローチャート : 判断 362"/>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55537</xdr:rowOff>
    </xdr:from>
    <xdr:to>
      <xdr:col>31</xdr:col>
      <xdr:colOff>85725</xdr:colOff>
      <xdr:row>37</xdr:row>
      <xdr:rowOff>157137</xdr:rowOff>
    </xdr:to>
    <xdr:sp macro="" textlink="">
      <xdr:nvSpPr>
        <xdr:cNvPr id="364" name="フローチャート : 判断 363"/>
        <xdr:cNvSpPr/>
      </xdr:nvSpPr>
      <xdr:spPr>
        <a:xfrm>
          <a:off x="21272500" y="639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148264</xdr:rowOff>
    </xdr:from>
    <xdr:ext cx="599010" cy="259045"/>
    <xdr:sp macro="" textlink="">
      <xdr:nvSpPr>
        <xdr:cNvPr id="365" name="n_1aveValue【一般廃棄物処理施設】&#10;一人当たり有形固定資産（償却資産）額"/>
        <xdr:cNvSpPr txBox="1"/>
      </xdr:nvSpPr>
      <xdr:spPr>
        <a:xfrm>
          <a:off x="21011094" y="649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59957</xdr:rowOff>
    </xdr:from>
    <xdr:to>
      <xdr:col>31</xdr:col>
      <xdr:colOff>85725</xdr:colOff>
      <xdr:row>33</xdr:row>
      <xdr:rowOff>161557</xdr:rowOff>
    </xdr:to>
    <xdr:sp macro="" textlink="">
      <xdr:nvSpPr>
        <xdr:cNvPr id="371" name="円/楕円 370"/>
        <xdr:cNvSpPr/>
      </xdr:nvSpPr>
      <xdr:spPr>
        <a:xfrm>
          <a:off x="21272500" y="57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6634</xdr:rowOff>
    </xdr:from>
    <xdr:ext cx="599010" cy="259045"/>
    <xdr:sp macro="" textlink="">
      <xdr:nvSpPr>
        <xdr:cNvPr id="372" name="n_1mainValue【一般廃棄物処理施設】&#10;一人当たり有形固定資産（償却資産）額"/>
        <xdr:cNvSpPr txBox="1"/>
      </xdr:nvSpPr>
      <xdr:spPr>
        <a:xfrm>
          <a:off x="21011094" y="549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192,965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3" name="正方形/長方形 3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4" name="正方形/長方形 3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5" name="正方形/長方形 3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6" name="正方形/長方形 3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7" name="正方形/長方形 3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8" name="正方形/長方形 3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9" name="正方形/長方形 3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0" name="正方形/長方形 3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1" name="テキスト ボックス 3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2" name="直線コネクタ 3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3" name="テキスト ボックス 3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4" name="直線コネクタ 3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5" name="テキスト ボックス 3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6" name="直線コネクタ 3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7" name="テキスト ボックス 3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8" name="直線コネクタ 3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9" name="テキスト ボックス 3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0" name="直線コネクタ 3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91" name="テキスト ボックス 3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2" name="直線コネクタ 3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93" name="テキスト ボックス 3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4" name="直線コネクタ 3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5" name="テキスト ボックス 3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397" name="直線コネクタ 396"/>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398"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399" name="直線コネクタ 398"/>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00"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01" name="直線コネクタ 400"/>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02"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03" name="フローチャート : 判断 402"/>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74930</xdr:rowOff>
    </xdr:from>
    <xdr:to>
      <xdr:col>22</xdr:col>
      <xdr:colOff>415925</xdr:colOff>
      <xdr:row>62</xdr:row>
      <xdr:rowOff>5080</xdr:rowOff>
    </xdr:to>
    <xdr:sp macro="" textlink="">
      <xdr:nvSpPr>
        <xdr:cNvPr id="404" name="フローチャート : 判断 403"/>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167657</xdr:rowOff>
    </xdr:from>
    <xdr:ext cx="405111" cy="259045"/>
    <xdr:sp macro="" textlink="">
      <xdr:nvSpPr>
        <xdr:cNvPr id="405" name="n_1aveValue【保健センター・保健所】&#10;有形固定資産減価償却率"/>
        <xdr:cNvSpPr txBox="1"/>
      </xdr:nvSpPr>
      <xdr:spPr>
        <a:xfrm>
          <a:off x="15266043"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6" name="テキスト ボックス 4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7" name="テキスト ボックス 4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8" name="テキスト ボックス 4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9" name="テキスト ボックス 4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0" name="テキスト ボックス 4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156845</xdr:rowOff>
    </xdr:from>
    <xdr:to>
      <xdr:col>22</xdr:col>
      <xdr:colOff>415925</xdr:colOff>
      <xdr:row>59</xdr:row>
      <xdr:rowOff>86995</xdr:rowOff>
    </xdr:to>
    <xdr:sp macro="" textlink="">
      <xdr:nvSpPr>
        <xdr:cNvPr id="411" name="円/楕円 410"/>
        <xdr:cNvSpPr/>
      </xdr:nvSpPr>
      <xdr:spPr>
        <a:xfrm>
          <a:off x="15430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103522</xdr:rowOff>
    </xdr:from>
    <xdr:ext cx="405111" cy="259045"/>
    <xdr:sp macro="" textlink="">
      <xdr:nvSpPr>
        <xdr:cNvPr id="412" name="n_1mainValue【保健センター・保健所】&#10;有形固定資産減価償却率"/>
        <xdr:cNvSpPr txBox="1"/>
      </xdr:nvSpPr>
      <xdr:spPr>
        <a:xfrm>
          <a:off x="15266043"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3" name="正方形/長方形 4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4" name="正方形/長方形 4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5" name="正方形/長方形 4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6" name="正方形/長方形 4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7" name="正方形/長方形 4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8" name="正方形/長方形 4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9" name="正方形/長方形 4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0" name="正方形/長方形 4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1" name="テキスト ボックス 4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2" name="直線コネクタ 4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23" name="直線コネクタ 4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4" name="テキスト ボックス 4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5" name="直線コネクタ 4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6" name="テキスト ボックス 4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7" name="直線コネクタ 4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8" name="テキスト ボックス 4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9" name="直線コネクタ 4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0" name="テキスト ボックス 4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1" name="直線コネクタ 4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2" name="テキスト ボックス 4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34" name="直線コネクタ 433"/>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35"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36" name="直線コネクタ 435"/>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37"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38" name="直線コネクタ 43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439"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440" name="フローチャート : 判断 439"/>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441" name="フローチャート : 判断 440"/>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10177</xdr:rowOff>
    </xdr:from>
    <xdr:ext cx="469744" cy="259045"/>
    <xdr:sp macro="" textlink="">
      <xdr:nvSpPr>
        <xdr:cNvPr id="442"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3" name="テキスト ボックス 4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4" name="テキスト ボックス 4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5" name="テキスト ボックス 4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6" name="テキスト ボックス 4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7" name="テキスト ボックス 4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120650</xdr:rowOff>
    </xdr:from>
    <xdr:to>
      <xdr:col>31</xdr:col>
      <xdr:colOff>85725</xdr:colOff>
      <xdr:row>62</xdr:row>
      <xdr:rowOff>50800</xdr:rowOff>
    </xdr:to>
    <xdr:sp macro="" textlink="">
      <xdr:nvSpPr>
        <xdr:cNvPr id="448" name="円/楕円 447"/>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41927</xdr:rowOff>
    </xdr:from>
    <xdr:ext cx="469744" cy="259045"/>
    <xdr:sp macro="" textlink="">
      <xdr:nvSpPr>
        <xdr:cNvPr id="449"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0" name="正方形/長方形 4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1" name="正方形/長方形 4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2" name="正方形/長方形 4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3" name="正方形/長方形 4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4" name="正方形/長方形 4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5" name="正方形/長方形 4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6" name="正方形/長方形 4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7" name="正方形/長方形 4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8" name="テキスト ボックス 4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9" name="直線コネクタ 4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0" name="直線コネクタ 45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1" name="テキスト ボックス 46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2" name="直線コネクタ 46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3" name="テキスト ボックス 46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4" name="直線コネクタ 46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5" name="テキスト ボックス 46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6" name="直線コネクタ 46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7" name="テキスト ボックス 46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8" name="直線コネクタ 46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9" name="テキスト ボックス 46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0" name="直線コネクタ 46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1" name="テキスト ボックス 47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2" name="直線コネクタ 4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3" name="テキスト ボックス 4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475" name="直線コネクタ 474"/>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76"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77" name="直線コネクタ 476"/>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478"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479" name="直線コネクタ 478"/>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480"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481" name="フローチャート : 判断 480"/>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132624</xdr:rowOff>
    </xdr:from>
    <xdr:to>
      <xdr:col>22</xdr:col>
      <xdr:colOff>415925</xdr:colOff>
      <xdr:row>82</xdr:row>
      <xdr:rowOff>62774</xdr:rowOff>
    </xdr:to>
    <xdr:sp macro="" textlink="">
      <xdr:nvSpPr>
        <xdr:cNvPr id="482" name="フローチャート : 判断 481"/>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53901</xdr:rowOff>
    </xdr:from>
    <xdr:ext cx="405111" cy="259045"/>
    <xdr:sp macro="" textlink="">
      <xdr:nvSpPr>
        <xdr:cNvPr id="483" name="n_1aveValue【消防施設】&#10;有形固定資産減価償却率"/>
        <xdr:cNvSpPr txBox="1"/>
      </xdr:nvSpPr>
      <xdr:spPr>
        <a:xfrm>
          <a:off x="15266043"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4" name="テキスト ボックス 4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5" name="テキスト ボックス 4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6" name="テキスト ボックス 4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7" name="テキスト ボックス 4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8" name="テキスト ボックス 4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36286</xdr:rowOff>
    </xdr:from>
    <xdr:to>
      <xdr:col>22</xdr:col>
      <xdr:colOff>415925</xdr:colOff>
      <xdr:row>80</xdr:row>
      <xdr:rowOff>137886</xdr:rowOff>
    </xdr:to>
    <xdr:sp macro="" textlink="">
      <xdr:nvSpPr>
        <xdr:cNvPr id="489" name="円/楕円 488"/>
        <xdr:cNvSpPr/>
      </xdr:nvSpPr>
      <xdr:spPr>
        <a:xfrm>
          <a:off x="15430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154413</xdr:rowOff>
    </xdr:from>
    <xdr:ext cx="405111" cy="259045"/>
    <xdr:sp macro="" textlink="">
      <xdr:nvSpPr>
        <xdr:cNvPr id="490" name="n_1mainValue【消防施設】&#10;有形固定資産減価償却率"/>
        <xdr:cNvSpPr txBox="1"/>
      </xdr:nvSpPr>
      <xdr:spPr>
        <a:xfrm>
          <a:off x="15266043"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01" name="直線コネクタ 50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02" name="テキスト ボックス 50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03" name="直線コネクタ 50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4" name="テキスト ボックス 50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5" name="直線コネクタ 50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6" name="テキスト ボックス 50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7" name="直線コネクタ 50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8" name="テキスト ボックス 50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9" name="直線コネクタ 50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10" name="テキスト ボックス 50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14" name="直線コネクタ 513"/>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15"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16" name="直線コネクタ 515"/>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17"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18" name="直線コネクタ 517"/>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19"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20" name="フローチャート : 判断 519"/>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158750</xdr:rowOff>
    </xdr:from>
    <xdr:to>
      <xdr:col>31</xdr:col>
      <xdr:colOff>85725</xdr:colOff>
      <xdr:row>79</xdr:row>
      <xdr:rowOff>88900</xdr:rowOff>
    </xdr:to>
    <xdr:sp macro="" textlink="">
      <xdr:nvSpPr>
        <xdr:cNvPr id="521" name="フローチャート : 判断 520"/>
        <xdr:cNvSpPr/>
      </xdr:nvSpPr>
      <xdr:spPr>
        <a:xfrm>
          <a:off x="2127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105427</xdr:rowOff>
    </xdr:from>
    <xdr:ext cx="469744" cy="259045"/>
    <xdr:sp macro="" textlink="">
      <xdr:nvSpPr>
        <xdr:cNvPr id="522" name="n_1aveValue【消防施設】&#10;一人当たり面積"/>
        <xdr:cNvSpPr txBox="1"/>
      </xdr:nvSpPr>
      <xdr:spPr>
        <a:xfrm>
          <a:off x="21075727" y="1330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28" name="円/楕円 527"/>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29"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0" name="テキスト ボックス 5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2" name="テキスト ボックス 5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0" name="テキスト ボックス 5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554" name="直線コネクタ 553"/>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5"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6" name="直線コネクタ 555"/>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557"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558" name="直線コネクタ 557"/>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559"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560" name="フローチャート : 判断 559"/>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27305</xdr:rowOff>
    </xdr:from>
    <xdr:to>
      <xdr:col>22</xdr:col>
      <xdr:colOff>415925</xdr:colOff>
      <xdr:row>105</xdr:row>
      <xdr:rowOff>128905</xdr:rowOff>
    </xdr:to>
    <xdr:sp macro="" textlink="">
      <xdr:nvSpPr>
        <xdr:cNvPr id="561" name="フローチャート : 判断 560"/>
        <xdr:cNvSpPr/>
      </xdr:nvSpPr>
      <xdr:spPr>
        <a:xfrm>
          <a:off x="15430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120032</xdr:rowOff>
    </xdr:from>
    <xdr:ext cx="405111" cy="259045"/>
    <xdr:sp macro="" textlink="">
      <xdr:nvSpPr>
        <xdr:cNvPr id="562" name="n_1aveValue【庁舎】&#10;有形固定資産減価償却率"/>
        <xdr:cNvSpPr txBox="1"/>
      </xdr:nvSpPr>
      <xdr:spPr>
        <a:xfrm>
          <a:off x="15266043"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107314</xdr:rowOff>
    </xdr:from>
    <xdr:to>
      <xdr:col>22</xdr:col>
      <xdr:colOff>415925</xdr:colOff>
      <xdr:row>104</xdr:row>
      <xdr:rowOff>37464</xdr:rowOff>
    </xdr:to>
    <xdr:sp macro="" textlink="">
      <xdr:nvSpPr>
        <xdr:cNvPr id="568" name="円/楕円 567"/>
        <xdr:cNvSpPr/>
      </xdr:nvSpPr>
      <xdr:spPr>
        <a:xfrm>
          <a:off x="15430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53991</xdr:rowOff>
    </xdr:from>
    <xdr:ext cx="405111" cy="259045"/>
    <xdr:sp macro="" textlink="">
      <xdr:nvSpPr>
        <xdr:cNvPr id="569" name="n_1mainValue【庁舎】&#10;有形固定資産減価償却率"/>
        <xdr:cNvSpPr txBox="1"/>
      </xdr:nvSpPr>
      <xdr:spPr>
        <a:xfrm>
          <a:off x="15266043"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0" name="テキスト ボックス 5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1" name="直線コネクタ 5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2" name="テキスト ボックス 5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3" name="直線コネクタ 5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4" name="テキスト ボックス 5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5" name="直線コネクタ 5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6" name="テキスト ボックス 5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7" name="直線コネクタ 5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8" name="テキスト ボックス 5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9" name="直線コネクタ 5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0" name="テキスト ボックス 5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594" name="直線コネクタ 593"/>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5"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6" name="直線コネクタ 595"/>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597"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598" name="直線コネクタ 597"/>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599"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00" name="フローチャート : 判断 599"/>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116839</xdr:rowOff>
    </xdr:from>
    <xdr:to>
      <xdr:col>31</xdr:col>
      <xdr:colOff>85725</xdr:colOff>
      <xdr:row>103</xdr:row>
      <xdr:rowOff>46989</xdr:rowOff>
    </xdr:to>
    <xdr:sp macro="" textlink="">
      <xdr:nvSpPr>
        <xdr:cNvPr id="601" name="フローチャート : 判断 600"/>
        <xdr:cNvSpPr/>
      </xdr:nvSpPr>
      <xdr:spPr>
        <a:xfrm>
          <a:off x="2127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63516</xdr:rowOff>
    </xdr:from>
    <xdr:ext cx="469744" cy="259045"/>
    <xdr:sp macro="" textlink="">
      <xdr:nvSpPr>
        <xdr:cNvPr id="602" name="n_1aveValue【庁舎】&#10;一人当たり面積"/>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10161</xdr:rowOff>
    </xdr:from>
    <xdr:to>
      <xdr:col>31</xdr:col>
      <xdr:colOff>85725</xdr:colOff>
      <xdr:row>106</xdr:row>
      <xdr:rowOff>111761</xdr:rowOff>
    </xdr:to>
    <xdr:sp macro="" textlink="">
      <xdr:nvSpPr>
        <xdr:cNvPr id="608" name="円/楕円 607"/>
        <xdr:cNvSpPr/>
      </xdr:nvSpPr>
      <xdr:spPr>
        <a:xfrm>
          <a:off x="212725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102888</xdr:rowOff>
    </xdr:from>
    <xdr:ext cx="469744" cy="259045"/>
    <xdr:sp macro="" textlink="">
      <xdr:nvSpPr>
        <xdr:cNvPr id="609" name="n_1mainValue【庁舎】&#10;一人当たり面積"/>
        <xdr:cNvSpPr txBox="1"/>
      </xdr:nvSpPr>
      <xdr:spPr>
        <a:xfrm>
          <a:off x="210757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分析表②の中で類似団体と比べ、有形固定資産減価償却率が高い項目は一般廃棄物処理施設、体育館・プールである。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般廃棄物処理施設については、西清掃センターは基幹的設備改良工事をして長寿命化している。東清掃センター・サツキクリーンセンターについては、定期的な修繕等を行いながら維持する。将来的には、他市町とのごみ処理広域化についても検討す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体育館・プールについては、市民総合運動公園は維持するが、利用状況等を踏まえ内容を検討する。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101,545
99,100
41.02
31,399,668
30,418,611
944,257
18,300,247
31,111,839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近年は横ばいの状況が続いているが、今後、就業者人口の減少等に伴う個人住民税の減少が危惧されているなか、市税の安定的な確保につながる施策を検討していく必要がある。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35983</xdr:rowOff>
    </xdr:to>
    <xdr:cxnSp macro="">
      <xdr:nvCxnSpPr>
        <xdr:cNvPr id="68" name="直線コネクタ 67"/>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49389</xdr:rowOff>
    </xdr:to>
    <xdr:cxnSp macro="">
      <xdr:nvCxnSpPr>
        <xdr:cNvPr id="71" name="直線コネクタ 70"/>
        <xdr:cNvCxnSpPr/>
      </xdr:nvCxnSpPr>
      <xdr:spPr>
        <a:xfrm flipV="1">
          <a:off x="3225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38805</xdr:rowOff>
    </xdr:from>
    <xdr:to>
      <xdr:col>6</xdr:col>
      <xdr:colOff>50800</xdr:colOff>
      <xdr:row>41</xdr:row>
      <xdr:rowOff>140405</xdr:rowOff>
    </xdr:to>
    <xdr:sp macro="" textlink="">
      <xdr:nvSpPr>
        <xdr:cNvPr id="72" name="フローチャート : 判断 71"/>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125182</xdr:rowOff>
    </xdr:from>
    <xdr:ext cx="736600" cy="259045"/>
    <xdr:sp macro="" textlink="">
      <xdr:nvSpPr>
        <xdr:cNvPr id="73" name="テキスト ボックス 72"/>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49389</xdr:rowOff>
    </xdr:from>
    <xdr:to>
      <xdr:col>4</xdr:col>
      <xdr:colOff>482600</xdr:colOff>
      <xdr:row>41</xdr:row>
      <xdr:rowOff>49389</xdr:rowOff>
    </xdr:to>
    <xdr:cxnSp macro="">
      <xdr:nvCxnSpPr>
        <xdr:cNvPr id="74" name="直線コネクタ 73"/>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35983</xdr:rowOff>
    </xdr:from>
    <xdr:to>
      <xdr:col>3</xdr:col>
      <xdr:colOff>279400</xdr:colOff>
      <xdr:row>41</xdr:row>
      <xdr:rowOff>49389</xdr:rowOff>
    </xdr:to>
    <xdr:cxnSp macro="">
      <xdr:nvCxnSpPr>
        <xdr:cNvPr id="77" name="直線コネクタ 76"/>
        <xdr:cNvCxnSpPr/>
      </xdr:nvCxnSpPr>
      <xdr:spPr>
        <a:xfrm>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156633</xdr:rowOff>
    </xdr:from>
    <xdr:to>
      <xdr:col>7</xdr:col>
      <xdr:colOff>203200</xdr:colOff>
      <xdr:row>41</xdr:row>
      <xdr:rowOff>86783</xdr:rowOff>
    </xdr:to>
    <xdr:sp macro="" textlink="">
      <xdr:nvSpPr>
        <xdr:cNvPr id="87" name="円/楕円 86"/>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1710</xdr:rowOff>
    </xdr:from>
    <xdr:ext cx="762000" cy="259045"/>
    <xdr:sp macro="" textlink="">
      <xdr:nvSpPr>
        <xdr:cNvPr id="88"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170039</xdr:rowOff>
    </xdr:from>
    <xdr:to>
      <xdr:col>4</xdr:col>
      <xdr:colOff>533400</xdr:colOff>
      <xdr:row>41</xdr:row>
      <xdr:rowOff>100189</xdr:rowOff>
    </xdr:to>
    <xdr:sp macro="" textlink="">
      <xdr:nvSpPr>
        <xdr:cNvPr id="91" name="円/楕円 90"/>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110366</xdr:rowOff>
    </xdr:from>
    <xdr:ext cx="762000" cy="259045"/>
    <xdr:sp macro="" textlink="">
      <xdr:nvSpPr>
        <xdr:cNvPr id="92" name="テキスト ボックス 91"/>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170039</xdr:rowOff>
    </xdr:from>
    <xdr:to>
      <xdr:col>3</xdr:col>
      <xdr:colOff>330200</xdr:colOff>
      <xdr:row>41</xdr:row>
      <xdr:rowOff>100189</xdr:rowOff>
    </xdr:to>
    <xdr:sp macro="" textlink="">
      <xdr:nvSpPr>
        <xdr:cNvPr id="93" name="円/楕円 92"/>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110366</xdr:rowOff>
    </xdr:from>
    <xdr:ext cx="762000" cy="259045"/>
    <xdr:sp macro="" textlink="">
      <xdr:nvSpPr>
        <xdr:cNvPr id="94" name="テキスト ボックス 93"/>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95" name="円/楕円 94"/>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96" name="テキスト ボックス 95"/>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歳入面では、地方消費税を含む税交付金関係が減したものの、地方税等が増したことにより、臨時財政対策債を含めた経常一般財源等が</a:t>
          </a:r>
          <a:r>
            <a:rPr kumimoji="1" lang="en-US" altLang="ja-JP" sz="1300">
              <a:latin typeface="ＭＳ Ｐゴシック"/>
            </a:rPr>
            <a:t>1</a:t>
          </a:r>
          <a:r>
            <a:rPr kumimoji="1" lang="ja-JP" altLang="en-US" sz="1300">
              <a:latin typeface="ＭＳ Ｐゴシック"/>
            </a:rPr>
            <a:t>億円増加した。しかし、歳出面では、人件費が</a:t>
          </a:r>
          <a:r>
            <a:rPr kumimoji="1" lang="en-US" altLang="ja-JP" sz="1300">
              <a:latin typeface="ＭＳ Ｐゴシック"/>
            </a:rPr>
            <a:t>2.1</a:t>
          </a:r>
          <a:r>
            <a:rPr kumimoji="1" lang="ja-JP" altLang="en-US" sz="1300">
              <a:latin typeface="ＭＳ Ｐゴシック"/>
            </a:rPr>
            <a:t>億円減したものの、扶助費</a:t>
          </a:r>
          <a:r>
            <a:rPr kumimoji="1" lang="en-US" altLang="ja-JP" sz="1300">
              <a:latin typeface="ＭＳ Ｐゴシック"/>
            </a:rPr>
            <a:t>2.8</a:t>
          </a:r>
          <a:r>
            <a:rPr kumimoji="1" lang="ja-JP" altLang="en-US" sz="1300">
              <a:latin typeface="ＭＳ Ｐゴシック"/>
            </a:rPr>
            <a:t>億円増、公債費</a:t>
          </a:r>
          <a:r>
            <a:rPr kumimoji="1" lang="en-US" altLang="ja-JP" sz="1300">
              <a:latin typeface="ＭＳ Ｐゴシック"/>
            </a:rPr>
            <a:t>1.1</a:t>
          </a:r>
          <a:r>
            <a:rPr kumimoji="1" lang="ja-JP" altLang="en-US" sz="1300">
              <a:latin typeface="ＭＳ Ｐゴシック"/>
            </a:rPr>
            <a:t>億円増、物件費</a:t>
          </a:r>
          <a:r>
            <a:rPr kumimoji="1" lang="en-US" altLang="ja-JP" sz="1300">
              <a:latin typeface="ＭＳ Ｐゴシック"/>
            </a:rPr>
            <a:t>2.8</a:t>
          </a:r>
          <a:r>
            <a:rPr kumimoji="1" lang="ja-JP" altLang="en-US" sz="1300">
              <a:latin typeface="ＭＳ Ｐゴシック"/>
            </a:rPr>
            <a:t>億円増などすべての項目で増加したため、経常収支比率は</a:t>
          </a:r>
          <a:r>
            <a:rPr kumimoji="1" lang="en-US" altLang="ja-JP" sz="1300">
              <a:latin typeface="ＭＳ Ｐゴシック"/>
            </a:rPr>
            <a:t>88.8</a:t>
          </a:r>
          <a:r>
            <a:rPr kumimoji="1" lang="ja-JP" altLang="en-US" sz="1300">
              <a:latin typeface="ＭＳ Ｐゴシック"/>
            </a:rPr>
            <a:t>％から</a:t>
          </a:r>
          <a:r>
            <a:rPr kumimoji="1" lang="en-US" altLang="ja-JP" sz="1300">
              <a:latin typeface="ＭＳ Ｐゴシック"/>
            </a:rPr>
            <a:t>91.8</a:t>
          </a:r>
          <a:r>
            <a:rPr kumimoji="1" lang="ja-JP" altLang="en-US" sz="1300">
              <a:latin typeface="ＭＳ Ｐゴシック"/>
            </a:rPr>
            <a:t>％と悪化した。今後については事務事業の見直しを徹底するとともに、公債費においては、国庫補助金を活用した大規模事業の償還が今後増額になることから、市債の借入についても抑制していきたい。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37338</xdr:rowOff>
    </xdr:from>
    <xdr:to>
      <xdr:col>7</xdr:col>
      <xdr:colOff>152400</xdr:colOff>
      <xdr:row>62</xdr:row>
      <xdr:rowOff>10668</xdr:rowOff>
    </xdr:to>
    <xdr:cxnSp macro="">
      <xdr:nvCxnSpPr>
        <xdr:cNvPr id="129" name="直線コネクタ 128"/>
        <xdr:cNvCxnSpPr/>
      </xdr:nvCxnSpPr>
      <xdr:spPr>
        <a:xfrm>
          <a:off x="4114800" y="1049578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37338</xdr:rowOff>
    </xdr:from>
    <xdr:to>
      <xdr:col>6</xdr:col>
      <xdr:colOff>0</xdr:colOff>
      <xdr:row>61</xdr:row>
      <xdr:rowOff>109728</xdr:rowOff>
    </xdr:to>
    <xdr:cxnSp macro="">
      <xdr:nvCxnSpPr>
        <xdr:cNvPr id="132" name="直線コネクタ 131"/>
        <xdr:cNvCxnSpPr/>
      </xdr:nvCxnSpPr>
      <xdr:spPr>
        <a:xfrm flipV="1">
          <a:off x="3225800" y="1049578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114554</xdr:rowOff>
    </xdr:from>
    <xdr:to>
      <xdr:col>6</xdr:col>
      <xdr:colOff>50800</xdr:colOff>
      <xdr:row>61</xdr:row>
      <xdr:rowOff>44704</xdr:rowOff>
    </xdr:to>
    <xdr:sp macro="" textlink="">
      <xdr:nvSpPr>
        <xdr:cNvPr id="133" name="フローチャート : 判断 132"/>
        <xdr:cNvSpPr/>
      </xdr:nvSpPr>
      <xdr:spPr>
        <a:xfrm>
          <a:off x="4064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34" name="テキスト ボックス 133"/>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61</xdr:row>
      <xdr:rowOff>109728</xdr:rowOff>
    </xdr:to>
    <xdr:cxnSp macro="">
      <xdr:nvCxnSpPr>
        <xdr:cNvPr id="135" name="直線コネクタ 134"/>
        <xdr:cNvCxnSpPr/>
      </xdr:nvCxnSpPr>
      <xdr:spPr>
        <a:xfrm>
          <a:off x="2336800" y="1045718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170180</xdr:rowOff>
    </xdr:from>
    <xdr:to>
      <xdr:col>3</xdr:col>
      <xdr:colOff>279400</xdr:colOff>
      <xdr:row>61</xdr:row>
      <xdr:rowOff>37338</xdr:rowOff>
    </xdr:to>
    <xdr:cxnSp macro="">
      <xdr:nvCxnSpPr>
        <xdr:cNvPr id="138" name="直線コネクタ 137"/>
        <xdr:cNvCxnSpPr/>
      </xdr:nvCxnSpPr>
      <xdr:spPr>
        <a:xfrm flipV="1">
          <a:off x="1447800" y="104571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0" name="テキスト ボックス 139"/>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8" name="円/楕円 147"/>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147845</xdr:rowOff>
    </xdr:from>
    <xdr:ext cx="762000" cy="259045"/>
    <xdr:sp macro="" textlink="">
      <xdr:nvSpPr>
        <xdr:cNvPr id="149"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157988</xdr:rowOff>
    </xdr:from>
    <xdr:to>
      <xdr:col>6</xdr:col>
      <xdr:colOff>50800</xdr:colOff>
      <xdr:row>61</xdr:row>
      <xdr:rowOff>88138</xdr:rowOff>
    </xdr:to>
    <xdr:sp macro="" textlink="">
      <xdr:nvSpPr>
        <xdr:cNvPr id="150" name="円/楕円 149"/>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72915</xdr:rowOff>
    </xdr:from>
    <xdr:ext cx="736600" cy="259045"/>
    <xdr:sp macro="" textlink="">
      <xdr:nvSpPr>
        <xdr:cNvPr id="151" name="テキスト ボックス 150"/>
        <xdr:cNvSpPr txBox="1"/>
      </xdr:nvSpPr>
      <xdr:spPr>
        <a:xfrm>
          <a:off x="3733800" y="1053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58928</xdr:rowOff>
    </xdr:from>
    <xdr:to>
      <xdr:col>4</xdr:col>
      <xdr:colOff>533400</xdr:colOff>
      <xdr:row>61</xdr:row>
      <xdr:rowOff>160528</xdr:rowOff>
    </xdr:to>
    <xdr:sp macro="" textlink="">
      <xdr:nvSpPr>
        <xdr:cNvPr id="152" name="円/楕円 151"/>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53" name="テキスト ボックス 152"/>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4" name="円/楕円 153"/>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5" name="テキスト ボックス 15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157988</xdr:rowOff>
    </xdr:from>
    <xdr:to>
      <xdr:col>2</xdr:col>
      <xdr:colOff>127000</xdr:colOff>
      <xdr:row>61</xdr:row>
      <xdr:rowOff>88138</xdr:rowOff>
    </xdr:to>
    <xdr:sp macro="" textlink="">
      <xdr:nvSpPr>
        <xdr:cNvPr id="156" name="円/楕円 155"/>
        <xdr:cNvSpPr/>
      </xdr:nvSpPr>
      <xdr:spPr>
        <a:xfrm>
          <a:off x="1397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98315</xdr:rowOff>
    </xdr:from>
    <xdr:ext cx="762000" cy="259045"/>
    <xdr:sp macro="" textlink="">
      <xdr:nvSpPr>
        <xdr:cNvPr id="157" name="テキスト ボックス 156"/>
        <xdr:cNvSpPr txBox="1"/>
      </xdr:nvSpPr>
      <xdr:spPr>
        <a:xfrm>
          <a:off x="1066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物件費等については、塵芥処理費（清掃事務所）の光熱水費が</a:t>
          </a:r>
          <a:r>
            <a:rPr kumimoji="1" lang="en-US" altLang="ja-JP" sz="1200">
              <a:latin typeface="+mn-ea"/>
              <a:ea typeface="+mn-ea"/>
            </a:rPr>
            <a:t>24,827</a:t>
          </a:r>
          <a:r>
            <a:rPr kumimoji="1" lang="ja-JP" altLang="en-US" sz="1200">
              <a:latin typeface="+mn-ea"/>
              <a:ea typeface="+mn-ea"/>
            </a:rPr>
            <a:t>千円減し、全体で光熱水費が</a:t>
          </a:r>
          <a:r>
            <a:rPr kumimoji="1" lang="en-US" altLang="ja-JP" sz="1200">
              <a:latin typeface="+mn-ea"/>
              <a:ea typeface="+mn-ea"/>
            </a:rPr>
            <a:t>66,486</a:t>
          </a:r>
          <a:r>
            <a:rPr kumimoji="1" lang="ja-JP" altLang="en-US" sz="1200">
              <a:latin typeface="+mn-ea"/>
              <a:ea typeface="+mn-ea"/>
            </a:rPr>
            <a:t>千円減となったものの、電子計算組織アウトソーシングサービス委託料で</a:t>
          </a:r>
          <a:r>
            <a:rPr kumimoji="1" lang="en-US" altLang="ja-JP" sz="1200">
              <a:latin typeface="+mn-ea"/>
              <a:ea typeface="+mn-ea"/>
            </a:rPr>
            <a:t>108,749</a:t>
          </a:r>
          <a:r>
            <a:rPr kumimoji="1" lang="ja-JP" altLang="en-US" sz="1200">
              <a:latin typeface="+mn-ea"/>
              <a:ea typeface="+mn-ea"/>
            </a:rPr>
            <a:t>千円増等により、経常的物件費が</a:t>
          </a:r>
          <a:r>
            <a:rPr kumimoji="1" lang="en-US" altLang="ja-JP" sz="1200">
              <a:latin typeface="+mn-ea"/>
              <a:ea typeface="+mn-ea"/>
            </a:rPr>
            <a:t>65,796</a:t>
          </a:r>
          <a:r>
            <a:rPr kumimoji="1" lang="ja-JP" altLang="en-US" sz="1200">
              <a:latin typeface="+mn-ea"/>
              <a:ea typeface="+mn-ea"/>
            </a:rPr>
            <a:t>千円増加した。</a:t>
          </a:r>
          <a:r>
            <a:rPr kumimoji="1" lang="ja-JP" altLang="ja-JP" sz="1200">
              <a:solidFill>
                <a:schemeClr val="dk1"/>
              </a:solidFill>
              <a:effectLst/>
              <a:latin typeface="+mn-ea"/>
              <a:ea typeface="+mn-ea"/>
              <a:cs typeface="+mn-cs"/>
            </a:rPr>
            <a:t>人件費については、地域手当が７％から１０％（国基準）に改正され、地域手当が</a:t>
          </a:r>
          <a:r>
            <a:rPr kumimoji="1" lang="en-US" altLang="ja-JP" sz="1200">
              <a:solidFill>
                <a:schemeClr val="dk1"/>
              </a:solidFill>
              <a:effectLst/>
              <a:latin typeface="+mn-ea"/>
              <a:ea typeface="+mn-ea"/>
              <a:cs typeface="+mn-cs"/>
            </a:rPr>
            <a:t>56,999</a:t>
          </a:r>
          <a:r>
            <a:rPr kumimoji="1" lang="ja-JP" altLang="ja-JP" sz="1200">
              <a:solidFill>
                <a:schemeClr val="dk1"/>
              </a:solidFill>
              <a:effectLst/>
              <a:latin typeface="+mn-ea"/>
              <a:ea typeface="+mn-ea"/>
              <a:cs typeface="+mn-cs"/>
            </a:rPr>
            <a:t>千円増したものの、定年退職等により職員給料が</a:t>
          </a:r>
          <a:r>
            <a:rPr kumimoji="1" lang="en-US" altLang="ja-JP" sz="1200">
              <a:solidFill>
                <a:schemeClr val="dk1"/>
              </a:solidFill>
              <a:effectLst/>
              <a:latin typeface="+mn-ea"/>
              <a:ea typeface="+mn-ea"/>
              <a:cs typeface="+mn-cs"/>
            </a:rPr>
            <a:t>74,493</a:t>
          </a:r>
          <a:r>
            <a:rPr kumimoji="1" lang="ja-JP" altLang="ja-JP" sz="1200">
              <a:solidFill>
                <a:schemeClr val="dk1"/>
              </a:solidFill>
              <a:effectLst/>
              <a:latin typeface="+mn-ea"/>
              <a:ea typeface="+mn-ea"/>
              <a:cs typeface="+mn-cs"/>
            </a:rPr>
            <a:t>千円減、共済組合負担金が</a:t>
          </a:r>
          <a:r>
            <a:rPr kumimoji="1" lang="en-US" altLang="ja-JP" sz="1200">
              <a:solidFill>
                <a:schemeClr val="dk1"/>
              </a:solidFill>
              <a:effectLst/>
              <a:latin typeface="+mn-ea"/>
              <a:ea typeface="+mn-ea"/>
              <a:cs typeface="+mn-cs"/>
            </a:rPr>
            <a:t>55,030</a:t>
          </a:r>
          <a:r>
            <a:rPr kumimoji="1" lang="ja-JP" altLang="ja-JP" sz="1200">
              <a:solidFill>
                <a:schemeClr val="dk1"/>
              </a:solidFill>
              <a:effectLst/>
              <a:latin typeface="+mn-ea"/>
              <a:ea typeface="+mn-ea"/>
              <a:cs typeface="+mn-cs"/>
            </a:rPr>
            <a:t>千円減したことにより、経常的人件費で</a:t>
          </a:r>
          <a:r>
            <a:rPr kumimoji="1" lang="en-US" altLang="ja-JP" sz="1200">
              <a:solidFill>
                <a:schemeClr val="dk1"/>
              </a:solidFill>
              <a:effectLst/>
              <a:latin typeface="+mn-ea"/>
              <a:ea typeface="+mn-ea"/>
              <a:cs typeface="+mn-cs"/>
            </a:rPr>
            <a:t>207,989</a:t>
          </a:r>
          <a:r>
            <a:rPr kumimoji="1" lang="ja-JP" altLang="ja-JP" sz="1200">
              <a:solidFill>
                <a:schemeClr val="dk1"/>
              </a:solidFill>
              <a:effectLst/>
              <a:latin typeface="+mn-ea"/>
              <a:ea typeface="+mn-ea"/>
              <a:cs typeface="+mn-cs"/>
            </a:rPr>
            <a:t>千円減少した。</a:t>
          </a:r>
          <a:r>
            <a:rPr kumimoji="1" lang="ja-JP" altLang="en-US" sz="1200">
              <a:latin typeface="+mn-ea"/>
              <a:ea typeface="+mn-ea"/>
            </a:rPr>
            <a:t>人件費と物件費等の合計では、物件費等の増加よりも人件費の減少が大きいため、昨年度より減少した。</a:t>
          </a:r>
          <a:endParaRPr kumimoji="1" lang="en-US" altLang="ja-JP" sz="1200">
            <a:latin typeface="+mn-ea"/>
            <a:ea typeface="+mn-ea"/>
          </a:endParaRPr>
        </a:p>
        <a:p>
          <a:endParaRPr kumimoji="1" lang="ja-JP" altLang="en-US" sz="1200">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14677</xdr:rowOff>
    </xdr:from>
    <xdr:to>
      <xdr:col>7</xdr:col>
      <xdr:colOff>152400</xdr:colOff>
      <xdr:row>82</xdr:row>
      <xdr:rowOff>41824</xdr:rowOff>
    </xdr:to>
    <xdr:cxnSp macro="">
      <xdr:nvCxnSpPr>
        <xdr:cNvPr id="192" name="直線コネクタ 191"/>
        <xdr:cNvCxnSpPr/>
      </xdr:nvCxnSpPr>
      <xdr:spPr>
        <a:xfrm flipV="1">
          <a:off x="4114800" y="14073577"/>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9247</xdr:rowOff>
    </xdr:from>
    <xdr:to>
      <xdr:col>6</xdr:col>
      <xdr:colOff>0</xdr:colOff>
      <xdr:row>82</xdr:row>
      <xdr:rowOff>41824</xdr:rowOff>
    </xdr:to>
    <xdr:cxnSp macro="">
      <xdr:nvCxnSpPr>
        <xdr:cNvPr id="195" name="直線コネクタ 194"/>
        <xdr:cNvCxnSpPr/>
      </xdr:nvCxnSpPr>
      <xdr:spPr>
        <a:xfrm>
          <a:off x="3225800" y="14068147"/>
          <a:ext cx="889000" cy="3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102939</xdr:rowOff>
    </xdr:from>
    <xdr:to>
      <xdr:col>6</xdr:col>
      <xdr:colOff>50800</xdr:colOff>
      <xdr:row>84</xdr:row>
      <xdr:rowOff>33089</xdr:rowOff>
    </xdr:to>
    <xdr:sp macro="" textlink="">
      <xdr:nvSpPr>
        <xdr:cNvPr id="196" name="フローチャート : 判断 195"/>
        <xdr:cNvSpPr/>
      </xdr:nvSpPr>
      <xdr:spPr>
        <a:xfrm>
          <a:off x="4064000" y="143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17866</xdr:rowOff>
    </xdr:from>
    <xdr:ext cx="736600" cy="259045"/>
    <xdr:sp macro="" textlink="">
      <xdr:nvSpPr>
        <xdr:cNvPr id="197" name="テキスト ボックス 196"/>
        <xdr:cNvSpPr txBox="1"/>
      </xdr:nvSpPr>
      <xdr:spPr>
        <a:xfrm>
          <a:off x="3733800" y="1441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122282</xdr:rowOff>
    </xdr:from>
    <xdr:to>
      <xdr:col>4</xdr:col>
      <xdr:colOff>482600</xdr:colOff>
      <xdr:row>82</xdr:row>
      <xdr:rowOff>9247</xdr:rowOff>
    </xdr:to>
    <xdr:cxnSp macro="">
      <xdr:nvCxnSpPr>
        <xdr:cNvPr id="198" name="直線コネクタ 197"/>
        <xdr:cNvCxnSpPr/>
      </xdr:nvCxnSpPr>
      <xdr:spPr>
        <a:xfrm>
          <a:off x="2336800" y="14009732"/>
          <a:ext cx="889000" cy="5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122282</xdr:rowOff>
    </xdr:from>
    <xdr:to>
      <xdr:col>3</xdr:col>
      <xdr:colOff>279400</xdr:colOff>
      <xdr:row>81</xdr:row>
      <xdr:rowOff>122282</xdr:rowOff>
    </xdr:to>
    <xdr:cxnSp macro="">
      <xdr:nvCxnSpPr>
        <xdr:cNvPr id="201" name="直線コネクタ 200"/>
        <xdr:cNvCxnSpPr/>
      </xdr:nvCxnSpPr>
      <xdr:spPr>
        <a:xfrm>
          <a:off x="1447800" y="14009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135327</xdr:rowOff>
    </xdr:from>
    <xdr:to>
      <xdr:col>7</xdr:col>
      <xdr:colOff>203200</xdr:colOff>
      <xdr:row>82</xdr:row>
      <xdr:rowOff>65477</xdr:rowOff>
    </xdr:to>
    <xdr:sp macro="" textlink="">
      <xdr:nvSpPr>
        <xdr:cNvPr id="211" name="円/楕円 210"/>
        <xdr:cNvSpPr/>
      </xdr:nvSpPr>
      <xdr:spPr>
        <a:xfrm>
          <a:off x="4902200" y="140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151854</xdr:rowOff>
    </xdr:from>
    <xdr:ext cx="762000" cy="259045"/>
    <xdr:sp macro="" textlink="">
      <xdr:nvSpPr>
        <xdr:cNvPr id="212" name="人件費・物件費等の状況該当値テキスト"/>
        <xdr:cNvSpPr txBox="1"/>
      </xdr:nvSpPr>
      <xdr:spPr>
        <a:xfrm>
          <a:off x="5041900" y="1386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162474</xdr:rowOff>
    </xdr:from>
    <xdr:to>
      <xdr:col>6</xdr:col>
      <xdr:colOff>50800</xdr:colOff>
      <xdr:row>82</xdr:row>
      <xdr:rowOff>92624</xdr:rowOff>
    </xdr:to>
    <xdr:sp macro="" textlink="">
      <xdr:nvSpPr>
        <xdr:cNvPr id="213" name="円/楕円 212"/>
        <xdr:cNvSpPr/>
      </xdr:nvSpPr>
      <xdr:spPr>
        <a:xfrm>
          <a:off x="4064000" y="140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102801</xdr:rowOff>
    </xdr:from>
    <xdr:ext cx="736600" cy="259045"/>
    <xdr:sp macro="" textlink="">
      <xdr:nvSpPr>
        <xdr:cNvPr id="214" name="テキスト ボックス 213"/>
        <xdr:cNvSpPr txBox="1"/>
      </xdr:nvSpPr>
      <xdr:spPr>
        <a:xfrm>
          <a:off x="3733800" y="13818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129897</xdr:rowOff>
    </xdr:from>
    <xdr:to>
      <xdr:col>4</xdr:col>
      <xdr:colOff>533400</xdr:colOff>
      <xdr:row>82</xdr:row>
      <xdr:rowOff>60047</xdr:rowOff>
    </xdr:to>
    <xdr:sp macro="" textlink="">
      <xdr:nvSpPr>
        <xdr:cNvPr id="215" name="円/楕円 214"/>
        <xdr:cNvSpPr/>
      </xdr:nvSpPr>
      <xdr:spPr>
        <a:xfrm>
          <a:off x="3175000" y="140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70224</xdr:rowOff>
    </xdr:from>
    <xdr:ext cx="762000" cy="259045"/>
    <xdr:sp macro="" textlink="">
      <xdr:nvSpPr>
        <xdr:cNvPr id="216" name="テキスト ボックス 215"/>
        <xdr:cNvSpPr txBox="1"/>
      </xdr:nvSpPr>
      <xdr:spPr>
        <a:xfrm>
          <a:off x="2844800" y="1378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93,302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71482</xdr:rowOff>
    </xdr:from>
    <xdr:to>
      <xdr:col>3</xdr:col>
      <xdr:colOff>330200</xdr:colOff>
      <xdr:row>82</xdr:row>
      <xdr:rowOff>1632</xdr:rowOff>
    </xdr:to>
    <xdr:sp macro="" textlink="">
      <xdr:nvSpPr>
        <xdr:cNvPr id="217" name="円/楕円 216"/>
        <xdr:cNvSpPr/>
      </xdr:nvSpPr>
      <xdr:spPr>
        <a:xfrm>
          <a:off x="2286000" y="139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11809</xdr:rowOff>
    </xdr:from>
    <xdr:ext cx="762000" cy="259045"/>
    <xdr:sp macro="" textlink="">
      <xdr:nvSpPr>
        <xdr:cNvPr id="218" name="テキスト ボックス 217"/>
        <xdr:cNvSpPr txBox="1"/>
      </xdr:nvSpPr>
      <xdr:spPr>
        <a:xfrm>
          <a:off x="1955800" y="137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71482</xdr:rowOff>
    </xdr:from>
    <xdr:to>
      <xdr:col>2</xdr:col>
      <xdr:colOff>127000</xdr:colOff>
      <xdr:row>82</xdr:row>
      <xdr:rowOff>1632</xdr:rowOff>
    </xdr:to>
    <xdr:sp macro="" textlink="">
      <xdr:nvSpPr>
        <xdr:cNvPr id="219" name="円/楕円 218"/>
        <xdr:cNvSpPr/>
      </xdr:nvSpPr>
      <xdr:spPr>
        <a:xfrm>
          <a:off x="1397000" y="139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11809</xdr:rowOff>
    </xdr:from>
    <xdr:ext cx="762000" cy="259045"/>
    <xdr:sp macro="" textlink="">
      <xdr:nvSpPr>
        <xdr:cNvPr id="220" name="テキスト ボックス 219"/>
        <xdr:cNvSpPr txBox="1"/>
      </xdr:nvSpPr>
      <xdr:spPr>
        <a:xfrm>
          <a:off x="1066800" y="1372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人事院勧告により国の給与水準が上昇したことに伴い、前年度と比較して、</a:t>
          </a:r>
          <a:r>
            <a:rPr kumimoji="1" lang="en-US" altLang="ja-JP" sz="1300">
              <a:latin typeface="ＭＳ Ｐゴシック"/>
            </a:rPr>
            <a:t>0.2%</a:t>
          </a:r>
          <a:r>
            <a:rPr kumimoji="1" lang="ja-JP" altLang="en-US" sz="1300">
              <a:latin typeface="ＭＳ Ｐゴシック"/>
            </a:rPr>
            <a:t>上昇している。今後も継続的に定数管理の適正化とともに給与水準の適正化に努める。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23707</xdr:rowOff>
    </xdr:to>
    <xdr:cxnSp macro="">
      <xdr:nvCxnSpPr>
        <xdr:cNvPr id="254" name="直線コネクタ 253"/>
        <xdr:cNvCxnSpPr/>
      </xdr:nvCxnSpPr>
      <xdr:spPr>
        <a:xfrm>
          <a:off x="16179800" y="1458087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7620</xdr:rowOff>
    </xdr:to>
    <xdr:cxnSp macro="">
      <xdr:nvCxnSpPr>
        <xdr:cNvPr id="257" name="直線コネクタ 256"/>
        <xdr:cNvCxnSpPr/>
      </xdr:nvCxnSpPr>
      <xdr:spPr>
        <a:xfrm>
          <a:off x="15290800" y="145647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136313</xdr:rowOff>
    </xdr:from>
    <xdr:to>
      <xdr:col>23</xdr:col>
      <xdr:colOff>457200</xdr:colOff>
      <xdr:row>85</xdr:row>
      <xdr:rowOff>66463</xdr:rowOff>
    </xdr:to>
    <xdr:sp macro="" textlink="">
      <xdr:nvSpPr>
        <xdr:cNvPr id="258" name="フローチャート : 判断 257"/>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59" name="テキスト ボックス 258"/>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31750</xdr:rowOff>
    </xdr:to>
    <xdr:cxnSp macro="">
      <xdr:nvCxnSpPr>
        <xdr:cNvPr id="260" name="直線コネクタ 259"/>
        <xdr:cNvCxnSpPr/>
      </xdr:nvCxnSpPr>
      <xdr:spPr>
        <a:xfrm flipV="1">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89</xdr:row>
      <xdr:rowOff>29634</xdr:rowOff>
    </xdr:to>
    <xdr:cxnSp macro="">
      <xdr:nvCxnSpPr>
        <xdr:cNvPr id="263" name="直線コネクタ 262"/>
        <xdr:cNvCxnSpPr/>
      </xdr:nvCxnSpPr>
      <xdr:spPr>
        <a:xfrm flipV="1">
          <a:off x="13512800" y="14605000"/>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3" name="円/楕円 272"/>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4"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5" name="円/楕円 274"/>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6" name="テキスト ボックス 275"/>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7" name="円/楕円 276"/>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27111</xdr:rowOff>
    </xdr:from>
    <xdr:ext cx="762000" cy="259045"/>
    <xdr:sp macro="" textlink="">
      <xdr:nvSpPr>
        <xdr:cNvPr id="278" name="テキスト ボックス 277"/>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9" name="円/楕円 278"/>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0" name="テキスト ボックス 27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1" name="円/楕円 280"/>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2" name="テキスト ボックス 281"/>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前年度との比較で、職員数は</a:t>
          </a:r>
          <a:r>
            <a:rPr kumimoji="1" lang="en-US" altLang="ja-JP" sz="1300">
              <a:latin typeface="ＭＳ Ｐゴシック"/>
            </a:rPr>
            <a:t>531</a:t>
          </a:r>
          <a:r>
            <a:rPr kumimoji="1" lang="ja-JP" altLang="en-US" sz="1300">
              <a:latin typeface="ＭＳ Ｐゴシック"/>
            </a:rPr>
            <a:t>人から</a:t>
          </a:r>
          <a:r>
            <a:rPr kumimoji="1" lang="en-US" altLang="ja-JP" sz="1300">
              <a:latin typeface="ＭＳ Ｐゴシック"/>
            </a:rPr>
            <a:t>532</a:t>
          </a:r>
          <a:r>
            <a:rPr kumimoji="1" lang="ja-JP" altLang="en-US" sz="1300">
              <a:latin typeface="ＭＳ Ｐゴシック"/>
            </a:rPr>
            <a:t>人、人口が</a:t>
          </a:r>
          <a:r>
            <a:rPr kumimoji="1" lang="en-US" altLang="ja-JP" sz="1300">
              <a:latin typeface="ＭＳ Ｐゴシック"/>
            </a:rPr>
            <a:t>101,408</a:t>
          </a:r>
          <a:r>
            <a:rPr kumimoji="1" lang="ja-JP" altLang="en-US" sz="1300">
              <a:latin typeface="ＭＳ Ｐゴシック"/>
            </a:rPr>
            <a:t>人から</a:t>
          </a:r>
          <a:r>
            <a:rPr kumimoji="1" lang="en-US" altLang="ja-JP" sz="1300">
              <a:latin typeface="ＭＳ Ｐゴシック"/>
            </a:rPr>
            <a:t>101,545</a:t>
          </a:r>
          <a:r>
            <a:rPr kumimoji="1" lang="ja-JP" altLang="en-US" sz="1300">
              <a:latin typeface="ＭＳ Ｐゴシック"/>
            </a:rPr>
            <a:t>人であった。分母と分子がともに微増であったため、横ばいとなっている。引き続き、職員数の適正化に努める。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12277</xdr:rowOff>
    </xdr:from>
    <xdr:to>
      <xdr:col>24</xdr:col>
      <xdr:colOff>558800</xdr:colOff>
      <xdr:row>62</xdr:row>
      <xdr:rowOff>12277</xdr:rowOff>
    </xdr:to>
    <xdr:cxnSp macro="">
      <xdr:nvCxnSpPr>
        <xdr:cNvPr id="317" name="直線コネクタ 316"/>
        <xdr:cNvCxnSpPr/>
      </xdr:nvCxnSpPr>
      <xdr:spPr>
        <a:xfrm>
          <a:off x="16179800" y="10642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12277</xdr:rowOff>
    </xdr:from>
    <xdr:to>
      <xdr:col>23</xdr:col>
      <xdr:colOff>406400</xdr:colOff>
      <xdr:row>62</xdr:row>
      <xdr:rowOff>16298</xdr:rowOff>
    </xdr:to>
    <xdr:cxnSp macro="">
      <xdr:nvCxnSpPr>
        <xdr:cNvPr id="320" name="直線コネクタ 319"/>
        <xdr:cNvCxnSpPr/>
      </xdr:nvCxnSpPr>
      <xdr:spPr>
        <a:xfrm flipV="1">
          <a:off x="15290800" y="106421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19262</xdr:rowOff>
    </xdr:from>
    <xdr:to>
      <xdr:col>23</xdr:col>
      <xdr:colOff>457200</xdr:colOff>
      <xdr:row>63</xdr:row>
      <xdr:rowOff>120862</xdr:rowOff>
    </xdr:to>
    <xdr:sp macro="" textlink="">
      <xdr:nvSpPr>
        <xdr:cNvPr id="321" name="フローチャート : 判断 320"/>
        <xdr:cNvSpPr/>
      </xdr:nvSpPr>
      <xdr:spPr>
        <a:xfrm>
          <a:off x="16129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105639</xdr:rowOff>
    </xdr:from>
    <xdr:ext cx="736600" cy="259045"/>
    <xdr:sp macro="" textlink="">
      <xdr:nvSpPr>
        <xdr:cNvPr id="322" name="テキスト ボックス 321"/>
        <xdr:cNvSpPr txBox="1"/>
      </xdr:nvSpPr>
      <xdr:spPr>
        <a:xfrm>
          <a:off x="15798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16298</xdr:rowOff>
    </xdr:from>
    <xdr:to>
      <xdr:col>22</xdr:col>
      <xdr:colOff>203200</xdr:colOff>
      <xdr:row>62</xdr:row>
      <xdr:rowOff>38418</xdr:rowOff>
    </xdr:to>
    <xdr:cxnSp macro="">
      <xdr:nvCxnSpPr>
        <xdr:cNvPr id="323" name="直線コネクタ 322"/>
        <xdr:cNvCxnSpPr/>
      </xdr:nvCxnSpPr>
      <xdr:spPr>
        <a:xfrm flipV="1">
          <a:off x="14401800" y="10646198"/>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38418</xdr:rowOff>
    </xdr:from>
    <xdr:to>
      <xdr:col>21</xdr:col>
      <xdr:colOff>0</xdr:colOff>
      <xdr:row>62</xdr:row>
      <xdr:rowOff>66569</xdr:rowOff>
    </xdr:to>
    <xdr:cxnSp macro="">
      <xdr:nvCxnSpPr>
        <xdr:cNvPr id="326" name="直線コネクタ 325"/>
        <xdr:cNvCxnSpPr/>
      </xdr:nvCxnSpPr>
      <xdr:spPr>
        <a:xfrm flipV="1">
          <a:off x="13512800" y="106683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132927</xdr:rowOff>
    </xdr:from>
    <xdr:to>
      <xdr:col>24</xdr:col>
      <xdr:colOff>609600</xdr:colOff>
      <xdr:row>62</xdr:row>
      <xdr:rowOff>63077</xdr:rowOff>
    </xdr:to>
    <xdr:sp macro="" textlink="">
      <xdr:nvSpPr>
        <xdr:cNvPr id="336" name="円/楕円 335"/>
        <xdr:cNvSpPr/>
      </xdr:nvSpPr>
      <xdr:spPr>
        <a:xfrm>
          <a:off x="16967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149454</xdr:rowOff>
    </xdr:from>
    <xdr:ext cx="762000" cy="259045"/>
    <xdr:sp macro="" textlink="">
      <xdr:nvSpPr>
        <xdr:cNvPr id="337" name="定員管理の状況該当値テキスト"/>
        <xdr:cNvSpPr txBox="1"/>
      </xdr:nvSpPr>
      <xdr:spPr>
        <a:xfrm>
          <a:off x="17106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132927</xdr:rowOff>
    </xdr:from>
    <xdr:to>
      <xdr:col>23</xdr:col>
      <xdr:colOff>457200</xdr:colOff>
      <xdr:row>62</xdr:row>
      <xdr:rowOff>63077</xdr:rowOff>
    </xdr:to>
    <xdr:sp macro="" textlink="">
      <xdr:nvSpPr>
        <xdr:cNvPr id="338" name="円/楕円 337"/>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73254</xdr:rowOff>
    </xdr:from>
    <xdr:ext cx="736600" cy="259045"/>
    <xdr:sp macro="" textlink="">
      <xdr:nvSpPr>
        <xdr:cNvPr id="339" name="テキスト ボックス 338"/>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136948</xdr:rowOff>
    </xdr:from>
    <xdr:to>
      <xdr:col>22</xdr:col>
      <xdr:colOff>254000</xdr:colOff>
      <xdr:row>62</xdr:row>
      <xdr:rowOff>67098</xdr:rowOff>
    </xdr:to>
    <xdr:sp macro="" textlink="">
      <xdr:nvSpPr>
        <xdr:cNvPr id="340" name="円/楕円 339"/>
        <xdr:cNvSpPr/>
      </xdr:nvSpPr>
      <xdr:spPr>
        <a:xfrm>
          <a:off x="15240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77275</xdr:rowOff>
    </xdr:from>
    <xdr:ext cx="762000" cy="259045"/>
    <xdr:sp macro="" textlink="">
      <xdr:nvSpPr>
        <xdr:cNvPr id="341" name="テキスト ボックス 340"/>
        <xdr:cNvSpPr txBox="1"/>
      </xdr:nvSpPr>
      <xdr:spPr>
        <a:xfrm>
          <a:off x="14909800" y="1036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159068</xdr:rowOff>
    </xdr:from>
    <xdr:to>
      <xdr:col>21</xdr:col>
      <xdr:colOff>50800</xdr:colOff>
      <xdr:row>62</xdr:row>
      <xdr:rowOff>89218</xdr:rowOff>
    </xdr:to>
    <xdr:sp macro="" textlink="">
      <xdr:nvSpPr>
        <xdr:cNvPr id="342" name="円/楕円 341"/>
        <xdr:cNvSpPr/>
      </xdr:nvSpPr>
      <xdr:spPr>
        <a:xfrm>
          <a:off x="14351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99395</xdr:rowOff>
    </xdr:from>
    <xdr:ext cx="762000" cy="259045"/>
    <xdr:sp macro="" textlink="">
      <xdr:nvSpPr>
        <xdr:cNvPr id="343" name="テキスト ボックス 342"/>
        <xdr:cNvSpPr txBox="1"/>
      </xdr:nvSpPr>
      <xdr:spPr>
        <a:xfrm>
          <a:off x="14020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15769</xdr:rowOff>
    </xdr:from>
    <xdr:to>
      <xdr:col>19</xdr:col>
      <xdr:colOff>533400</xdr:colOff>
      <xdr:row>62</xdr:row>
      <xdr:rowOff>117369</xdr:rowOff>
    </xdr:to>
    <xdr:sp macro="" textlink="">
      <xdr:nvSpPr>
        <xdr:cNvPr id="344" name="円/楕円 343"/>
        <xdr:cNvSpPr/>
      </xdr:nvSpPr>
      <xdr:spPr>
        <a:xfrm>
          <a:off x="13462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127546</xdr:rowOff>
    </xdr:from>
    <xdr:ext cx="762000" cy="259045"/>
    <xdr:sp macro="" textlink="">
      <xdr:nvSpPr>
        <xdr:cNvPr id="345" name="テキスト ボックス 344"/>
        <xdr:cNvSpPr txBox="1"/>
      </xdr:nvSpPr>
      <xdr:spPr>
        <a:xfrm>
          <a:off x="13131800" y="104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下記の起債の償還が始まったことにより、前年度より比率が悪化した。</a:t>
          </a:r>
          <a:endParaRPr kumimoji="1" lang="en-US" altLang="ja-JP" sz="1300">
            <a:latin typeface="ＭＳ Ｐゴシック"/>
          </a:endParaRPr>
        </a:p>
        <a:p>
          <a:r>
            <a:rPr kumimoji="1" lang="ja-JP" altLang="en-US" sz="1300">
              <a:latin typeface="ＭＳ Ｐゴシック"/>
            </a:rPr>
            <a:t>・入西赤沼線整備事業に伴う起債の償還が開始されたことによる増（</a:t>
          </a:r>
          <a:r>
            <a:rPr kumimoji="1" lang="en-US" altLang="ja-JP" sz="1300">
              <a:latin typeface="ＭＳ Ｐゴシック"/>
            </a:rPr>
            <a:t>28,183</a:t>
          </a:r>
          <a:r>
            <a:rPr kumimoji="1" lang="ja-JP" altLang="en-US" sz="1300">
              <a:latin typeface="ＭＳ Ｐゴシック"/>
            </a:rPr>
            <a:t>千円皆増）</a:t>
          </a:r>
        </a:p>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年度臨時財政対策債に係る償還が開始されたことによる増（</a:t>
          </a:r>
          <a:r>
            <a:rPr kumimoji="1" lang="en-US" altLang="ja-JP" sz="1300">
              <a:latin typeface="ＭＳ Ｐゴシック"/>
            </a:rPr>
            <a:t>61,783</a:t>
          </a:r>
          <a:r>
            <a:rPr kumimoji="1" lang="ja-JP" altLang="en-US" sz="1300">
              <a:latin typeface="ＭＳ Ｐゴシック"/>
            </a:rPr>
            <a:t>千円皆増）</a:t>
          </a:r>
        </a:p>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年度臨時財政対策債に係る償還が開始されたことによる増（</a:t>
          </a:r>
          <a:r>
            <a:rPr kumimoji="1" lang="en-US" altLang="ja-JP" sz="1300">
              <a:latin typeface="ＭＳ Ｐゴシック"/>
            </a:rPr>
            <a:t>19,031</a:t>
          </a:r>
          <a:r>
            <a:rPr kumimoji="1" lang="ja-JP" altLang="en-US" sz="1300">
              <a:latin typeface="ＭＳ Ｐゴシック"/>
            </a:rPr>
            <a:t>千円皆増）</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138113</xdr:rowOff>
    </xdr:to>
    <xdr:cxnSp macro="">
      <xdr:nvCxnSpPr>
        <xdr:cNvPr id="375" name="直線コネクタ 374"/>
        <xdr:cNvCxnSpPr/>
      </xdr:nvCxnSpPr>
      <xdr:spPr>
        <a:xfrm>
          <a:off x="16179800" y="66471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132080</xdr:rowOff>
    </xdr:from>
    <xdr:to>
      <xdr:col>23</xdr:col>
      <xdr:colOff>406400</xdr:colOff>
      <xdr:row>38</xdr:row>
      <xdr:rowOff>132080</xdr:rowOff>
    </xdr:to>
    <xdr:cxnSp macro="">
      <xdr:nvCxnSpPr>
        <xdr:cNvPr id="378" name="直線コネクタ 377"/>
        <xdr:cNvCxnSpPr/>
      </xdr:nvCxnSpPr>
      <xdr:spPr>
        <a:xfrm>
          <a:off x="15290800" y="664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18415</xdr:rowOff>
    </xdr:from>
    <xdr:to>
      <xdr:col>23</xdr:col>
      <xdr:colOff>457200</xdr:colOff>
      <xdr:row>39</xdr:row>
      <xdr:rowOff>120015</xdr:rowOff>
    </xdr:to>
    <xdr:sp macro="" textlink="">
      <xdr:nvSpPr>
        <xdr:cNvPr id="379" name="フローチャート : 判断 378"/>
        <xdr:cNvSpPr/>
      </xdr:nvSpPr>
      <xdr:spPr>
        <a:xfrm>
          <a:off x="16129000" y="67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104792</xdr:rowOff>
    </xdr:from>
    <xdr:ext cx="736600" cy="259045"/>
    <xdr:sp macro="" textlink="">
      <xdr:nvSpPr>
        <xdr:cNvPr id="380" name="テキスト ボックス 379"/>
        <xdr:cNvSpPr txBox="1"/>
      </xdr:nvSpPr>
      <xdr:spPr>
        <a:xfrm>
          <a:off x="15798800" y="679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38</xdr:row>
      <xdr:rowOff>162243</xdr:rowOff>
    </xdr:to>
    <xdr:cxnSp macro="">
      <xdr:nvCxnSpPr>
        <xdr:cNvPr id="381" name="直線コネクタ 380"/>
        <xdr:cNvCxnSpPr/>
      </xdr:nvCxnSpPr>
      <xdr:spPr>
        <a:xfrm flipV="1">
          <a:off x="14401800" y="664718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162243</xdr:rowOff>
    </xdr:from>
    <xdr:to>
      <xdr:col>21</xdr:col>
      <xdr:colOff>0</xdr:colOff>
      <xdr:row>39</xdr:row>
      <xdr:rowOff>45085</xdr:rowOff>
    </xdr:to>
    <xdr:cxnSp macro="">
      <xdr:nvCxnSpPr>
        <xdr:cNvPr id="384" name="直線コネクタ 383"/>
        <xdr:cNvCxnSpPr/>
      </xdr:nvCxnSpPr>
      <xdr:spPr>
        <a:xfrm flipV="1">
          <a:off x="13512800" y="667734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394" name="円/楕円 393"/>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395"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81280</xdr:rowOff>
    </xdr:from>
    <xdr:to>
      <xdr:col>23</xdr:col>
      <xdr:colOff>457200</xdr:colOff>
      <xdr:row>39</xdr:row>
      <xdr:rowOff>11430</xdr:rowOff>
    </xdr:to>
    <xdr:sp macro="" textlink="">
      <xdr:nvSpPr>
        <xdr:cNvPr id="396" name="円/楕円 395"/>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21607</xdr:rowOff>
    </xdr:from>
    <xdr:ext cx="736600" cy="259045"/>
    <xdr:sp macro="" textlink="">
      <xdr:nvSpPr>
        <xdr:cNvPr id="397" name="テキスト ボックス 396"/>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398" name="円/楕円 397"/>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399" name="テキスト ボックス 398"/>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111443</xdr:rowOff>
    </xdr:from>
    <xdr:to>
      <xdr:col>21</xdr:col>
      <xdr:colOff>50800</xdr:colOff>
      <xdr:row>39</xdr:row>
      <xdr:rowOff>41593</xdr:rowOff>
    </xdr:to>
    <xdr:sp macro="" textlink="">
      <xdr:nvSpPr>
        <xdr:cNvPr id="400" name="円/楕円 399"/>
        <xdr:cNvSpPr/>
      </xdr:nvSpPr>
      <xdr:spPr>
        <a:xfrm>
          <a:off x="143510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51769</xdr:rowOff>
    </xdr:from>
    <xdr:ext cx="762000" cy="259045"/>
    <xdr:sp macro="" textlink="">
      <xdr:nvSpPr>
        <xdr:cNvPr id="401" name="テキスト ボックス 400"/>
        <xdr:cNvSpPr txBox="1"/>
      </xdr:nvSpPr>
      <xdr:spPr>
        <a:xfrm>
          <a:off x="14020800" y="639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165735</xdr:rowOff>
    </xdr:from>
    <xdr:to>
      <xdr:col>19</xdr:col>
      <xdr:colOff>533400</xdr:colOff>
      <xdr:row>39</xdr:row>
      <xdr:rowOff>95885</xdr:rowOff>
    </xdr:to>
    <xdr:sp macro="" textlink="">
      <xdr:nvSpPr>
        <xdr:cNvPr id="402" name="円/楕円 401"/>
        <xdr:cNvSpPr/>
      </xdr:nvSpPr>
      <xdr:spPr>
        <a:xfrm>
          <a:off x="13462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106062</xdr:rowOff>
    </xdr:from>
    <xdr:ext cx="762000" cy="259045"/>
    <xdr:sp macro="" textlink="">
      <xdr:nvSpPr>
        <xdr:cNvPr id="403" name="テキスト ボックス 402"/>
        <xdr:cNvSpPr txBox="1"/>
      </xdr:nvSpPr>
      <xdr:spPr>
        <a:xfrm>
          <a:off x="13131800" y="644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分母は標準財政規模が</a:t>
          </a:r>
          <a:r>
            <a:rPr kumimoji="1" lang="en-US" altLang="ja-JP" sz="1300">
              <a:latin typeface="ＭＳ Ｐゴシック"/>
            </a:rPr>
            <a:t>399,619</a:t>
          </a:r>
          <a:r>
            <a:rPr kumimoji="1" lang="ja-JP" altLang="en-US" sz="1300">
              <a:latin typeface="ＭＳ Ｐゴシック"/>
            </a:rPr>
            <a:t>千円増加した。</a:t>
          </a:r>
        </a:p>
        <a:p>
          <a:r>
            <a:rPr kumimoji="1" lang="ja-JP" altLang="en-US" sz="1300">
              <a:latin typeface="ＭＳ Ｐゴシック"/>
            </a:rPr>
            <a:t>分子は決算剰余金の積立てにより財政調整基金が</a:t>
          </a:r>
          <a:r>
            <a:rPr kumimoji="1" lang="en-US" altLang="ja-JP" sz="1300">
              <a:latin typeface="ＭＳ Ｐゴシック"/>
            </a:rPr>
            <a:t>419,511</a:t>
          </a:r>
          <a:r>
            <a:rPr kumimoji="1" lang="ja-JP" altLang="en-US" sz="1300">
              <a:latin typeface="ＭＳ Ｐゴシック"/>
            </a:rPr>
            <a:t>千円増加したことに伴い、充当可能基金が</a:t>
          </a:r>
          <a:r>
            <a:rPr kumimoji="1" lang="en-US" altLang="ja-JP" sz="1300">
              <a:latin typeface="ＭＳ Ｐゴシック"/>
            </a:rPr>
            <a:t>430,246</a:t>
          </a:r>
          <a:r>
            <a:rPr kumimoji="1" lang="ja-JP" altLang="en-US" sz="1300">
              <a:latin typeface="ＭＳ Ｐゴシック"/>
            </a:rPr>
            <a:t>千円増加。債務負担行為に基づく支出予定額の</a:t>
          </a:r>
          <a:r>
            <a:rPr kumimoji="1" lang="en-US" altLang="ja-JP" sz="1300">
              <a:latin typeface="ＭＳ Ｐゴシック"/>
            </a:rPr>
            <a:t>338,947</a:t>
          </a:r>
          <a:r>
            <a:rPr kumimoji="1" lang="ja-JP" altLang="en-US" sz="1300">
              <a:latin typeface="ＭＳ Ｐゴシック"/>
            </a:rPr>
            <a:t>千円減少したため、前年度より比率が下がった。</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145584</xdr:rowOff>
    </xdr:from>
    <xdr:to>
      <xdr:col>24</xdr:col>
      <xdr:colOff>558800</xdr:colOff>
      <xdr:row>16</xdr:row>
      <xdr:rowOff>11938</xdr:rowOff>
    </xdr:to>
    <xdr:cxnSp macro="">
      <xdr:nvCxnSpPr>
        <xdr:cNvPr id="437" name="直線コネクタ 436"/>
        <xdr:cNvCxnSpPr/>
      </xdr:nvCxnSpPr>
      <xdr:spPr>
        <a:xfrm flipV="1">
          <a:off x="16179800" y="2717334"/>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677</xdr:rowOff>
    </xdr:from>
    <xdr:to>
      <xdr:col>23</xdr:col>
      <xdr:colOff>406400</xdr:colOff>
      <xdr:row>16</xdr:row>
      <xdr:rowOff>11938</xdr:rowOff>
    </xdr:to>
    <xdr:cxnSp macro="">
      <xdr:nvCxnSpPr>
        <xdr:cNvPr id="440" name="直線コネクタ 439"/>
        <xdr:cNvCxnSpPr/>
      </xdr:nvCxnSpPr>
      <xdr:spPr>
        <a:xfrm>
          <a:off x="15290800" y="2743877"/>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1" name="フローチャート : 判断 440"/>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2" name="テキスト ボックス 441"/>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677</xdr:rowOff>
    </xdr:from>
    <xdr:to>
      <xdr:col>22</xdr:col>
      <xdr:colOff>203200</xdr:colOff>
      <xdr:row>16</xdr:row>
      <xdr:rowOff>34459</xdr:rowOff>
    </xdr:to>
    <xdr:cxnSp macro="">
      <xdr:nvCxnSpPr>
        <xdr:cNvPr id="443" name="直線コネクタ 442"/>
        <xdr:cNvCxnSpPr/>
      </xdr:nvCxnSpPr>
      <xdr:spPr>
        <a:xfrm flipV="1">
          <a:off x="14401800" y="274387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34459</xdr:rowOff>
    </xdr:from>
    <xdr:to>
      <xdr:col>21</xdr:col>
      <xdr:colOff>0</xdr:colOff>
      <xdr:row>16</xdr:row>
      <xdr:rowOff>131784</xdr:rowOff>
    </xdr:to>
    <xdr:cxnSp macro="">
      <xdr:nvCxnSpPr>
        <xdr:cNvPr id="446" name="直線コネクタ 445"/>
        <xdr:cNvCxnSpPr/>
      </xdr:nvCxnSpPr>
      <xdr:spPr>
        <a:xfrm flipV="1">
          <a:off x="13512800" y="2777659"/>
          <a:ext cx="8890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94784</xdr:rowOff>
    </xdr:from>
    <xdr:to>
      <xdr:col>24</xdr:col>
      <xdr:colOff>609600</xdr:colOff>
      <xdr:row>16</xdr:row>
      <xdr:rowOff>24934</xdr:rowOff>
    </xdr:to>
    <xdr:sp macro="" textlink="">
      <xdr:nvSpPr>
        <xdr:cNvPr id="456" name="円/楕円 455"/>
        <xdr:cNvSpPr/>
      </xdr:nvSpPr>
      <xdr:spPr>
        <a:xfrm>
          <a:off x="169672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66861</xdr:rowOff>
    </xdr:from>
    <xdr:ext cx="762000" cy="259045"/>
    <xdr:sp macro="" textlink="">
      <xdr:nvSpPr>
        <xdr:cNvPr id="457" name="将来負担の状況該当値テキスト"/>
        <xdr:cNvSpPr txBox="1"/>
      </xdr:nvSpPr>
      <xdr:spPr>
        <a:xfrm>
          <a:off x="17106900" y="263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132588</xdr:rowOff>
    </xdr:from>
    <xdr:to>
      <xdr:col>23</xdr:col>
      <xdr:colOff>457200</xdr:colOff>
      <xdr:row>16</xdr:row>
      <xdr:rowOff>62738</xdr:rowOff>
    </xdr:to>
    <xdr:sp macro="" textlink="">
      <xdr:nvSpPr>
        <xdr:cNvPr id="458" name="円/楕円 457"/>
        <xdr:cNvSpPr/>
      </xdr:nvSpPr>
      <xdr:spPr>
        <a:xfrm>
          <a:off x="161290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47515</xdr:rowOff>
    </xdr:from>
    <xdr:ext cx="736600" cy="259045"/>
    <xdr:sp macro="" textlink="">
      <xdr:nvSpPr>
        <xdr:cNvPr id="459" name="テキスト ボックス 458"/>
        <xdr:cNvSpPr txBox="1"/>
      </xdr:nvSpPr>
      <xdr:spPr>
        <a:xfrm>
          <a:off x="15798800" y="279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121327</xdr:rowOff>
    </xdr:from>
    <xdr:to>
      <xdr:col>22</xdr:col>
      <xdr:colOff>254000</xdr:colOff>
      <xdr:row>16</xdr:row>
      <xdr:rowOff>51477</xdr:rowOff>
    </xdr:to>
    <xdr:sp macro="" textlink="">
      <xdr:nvSpPr>
        <xdr:cNvPr id="460" name="円/楕円 459"/>
        <xdr:cNvSpPr/>
      </xdr:nvSpPr>
      <xdr:spPr>
        <a:xfrm>
          <a:off x="15240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36254</xdr:rowOff>
    </xdr:from>
    <xdr:ext cx="762000" cy="259045"/>
    <xdr:sp macro="" textlink="">
      <xdr:nvSpPr>
        <xdr:cNvPr id="461" name="テキスト ボックス 460"/>
        <xdr:cNvSpPr txBox="1"/>
      </xdr:nvSpPr>
      <xdr:spPr>
        <a:xfrm>
          <a:off x="149098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155109</xdr:rowOff>
    </xdr:from>
    <xdr:to>
      <xdr:col>21</xdr:col>
      <xdr:colOff>50800</xdr:colOff>
      <xdr:row>16</xdr:row>
      <xdr:rowOff>85259</xdr:rowOff>
    </xdr:to>
    <xdr:sp macro="" textlink="">
      <xdr:nvSpPr>
        <xdr:cNvPr id="462" name="円/楕円 461"/>
        <xdr:cNvSpPr/>
      </xdr:nvSpPr>
      <xdr:spPr>
        <a:xfrm>
          <a:off x="14351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70036</xdr:rowOff>
    </xdr:from>
    <xdr:ext cx="762000" cy="259045"/>
    <xdr:sp macro="" textlink="">
      <xdr:nvSpPr>
        <xdr:cNvPr id="463" name="テキスト ボックス 462"/>
        <xdr:cNvSpPr txBox="1"/>
      </xdr:nvSpPr>
      <xdr:spPr>
        <a:xfrm>
          <a:off x="14020800" y="281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64" name="円/楕円 463"/>
        <xdr:cNvSpPr/>
      </xdr:nvSpPr>
      <xdr:spPr>
        <a:xfrm>
          <a:off x="134620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65" name="テキスト ボックス 464"/>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101,545
99,100
41.02
31,399,668
30,418,611
944,257
18,300,247
31,111,839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地域手当が７％から１０％（国基準）に改正され、地域手当が</a:t>
          </a:r>
          <a:r>
            <a:rPr kumimoji="1" lang="en-US" altLang="ja-JP" sz="1300">
              <a:latin typeface="ＭＳ Ｐゴシック"/>
            </a:rPr>
            <a:t>56,999</a:t>
          </a:r>
          <a:r>
            <a:rPr kumimoji="1" lang="ja-JP" altLang="en-US" sz="1300">
              <a:latin typeface="ＭＳ Ｐゴシック"/>
            </a:rPr>
            <a:t>千円増したものの、定年退職等により職員給料が</a:t>
          </a:r>
          <a:r>
            <a:rPr kumimoji="1" lang="en-US" altLang="ja-JP" sz="1300">
              <a:latin typeface="ＭＳ Ｐゴシック"/>
            </a:rPr>
            <a:t>74,493</a:t>
          </a:r>
          <a:r>
            <a:rPr kumimoji="1" lang="ja-JP" altLang="en-US" sz="1300">
              <a:latin typeface="ＭＳ Ｐゴシック"/>
            </a:rPr>
            <a:t>千円減、共済組合負担金が</a:t>
          </a:r>
          <a:r>
            <a:rPr kumimoji="1" lang="en-US" altLang="ja-JP" sz="1300">
              <a:latin typeface="ＭＳ Ｐゴシック"/>
            </a:rPr>
            <a:t>55,030</a:t>
          </a:r>
          <a:r>
            <a:rPr kumimoji="1" lang="ja-JP" altLang="en-US" sz="1300">
              <a:latin typeface="ＭＳ Ｐゴシック"/>
            </a:rPr>
            <a:t>千円減したことにより、経常的人件費で</a:t>
          </a:r>
          <a:r>
            <a:rPr kumimoji="1" lang="en-US" altLang="ja-JP" sz="1300">
              <a:latin typeface="ＭＳ Ｐゴシック"/>
            </a:rPr>
            <a:t>207,989</a:t>
          </a:r>
          <a:r>
            <a:rPr kumimoji="1" lang="ja-JP" altLang="en-US" sz="1300">
              <a:latin typeface="ＭＳ Ｐゴシック"/>
            </a:rPr>
            <a:t>千円減少した。</a:t>
          </a:r>
          <a:endParaRPr kumimoji="1" lang="en-US" altLang="ja-JP" sz="1300">
            <a:latin typeface="ＭＳ Ｐゴシック"/>
          </a:endParaRPr>
        </a:p>
        <a:p>
          <a:r>
            <a:rPr kumimoji="1" lang="ja-JP" altLang="en-US" sz="1300">
              <a:latin typeface="ＭＳ Ｐゴシック"/>
            </a:rPr>
            <a:t>今後も定数管理の適正化に努める必要がある。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142240</xdr:rowOff>
    </xdr:to>
    <xdr:cxnSp macro="">
      <xdr:nvCxnSpPr>
        <xdr:cNvPr id="66" name="直線コネクタ 65"/>
        <xdr:cNvCxnSpPr/>
      </xdr:nvCxnSpPr>
      <xdr:spPr>
        <a:xfrm flipV="1">
          <a:off x="3987800" y="6223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69850</xdr:rowOff>
    </xdr:to>
    <xdr:cxnSp macro="">
      <xdr:nvCxnSpPr>
        <xdr:cNvPr id="69" name="直線コネクタ 68"/>
        <xdr:cNvCxnSpPr/>
      </xdr:nvCxnSpPr>
      <xdr:spPr>
        <a:xfrm flipV="1">
          <a:off x="3098800" y="6314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24130</xdr:rowOff>
    </xdr:from>
    <xdr:to>
      <xdr:col>4</xdr:col>
      <xdr:colOff>346075</xdr:colOff>
      <xdr:row>37</xdr:row>
      <xdr:rowOff>69850</xdr:rowOff>
    </xdr:to>
    <xdr:cxnSp macro="">
      <xdr:nvCxnSpPr>
        <xdr:cNvPr id="72" name="直線コネクタ 71"/>
        <xdr:cNvCxnSpPr/>
      </xdr:nvCxnSpPr>
      <xdr:spPr>
        <a:xfrm>
          <a:off x="2209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38</xdr:row>
      <xdr:rowOff>20320</xdr:rowOff>
    </xdr:to>
    <xdr:cxnSp macro="">
      <xdr:nvCxnSpPr>
        <xdr:cNvPr id="75" name="直線コネクタ 74"/>
        <xdr:cNvCxnSpPr/>
      </xdr:nvCxnSpPr>
      <xdr:spPr>
        <a:xfrm flipV="1">
          <a:off x="1320800" y="63677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7" name="円/楕円 86"/>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8" name="テキスト ボックス 87"/>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144780</xdr:rowOff>
    </xdr:from>
    <xdr:to>
      <xdr:col>3</xdr:col>
      <xdr:colOff>193675</xdr:colOff>
      <xdr:row>37</xdr:row>
      <xdr:rowOff>74930</xdr:rowOff>
    </xdr:to>
    <xdr:sp macro="" textlink="">
      <xdr:nvSpPr>
        <xdr:cNvPr id="91" name="円/楕円 90"/>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92" name="テキスト ボックス 91"/>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140970</xdr:rowOff>
    </xdr:from>
    <xdr:to>
      <xdr:col>1</xdr:col>
      <xdr:colOff>676275</xdr:colOff>
      <xdr:row>38</xdr:row>
      <xdr:rowOff>71120</xdr:rowOff>
    </xdr:to>
    <xdr:sp macro="" textlink="">
      <xdr:nvSpPr>
        <xdr:cNvPr id="93" name="円/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塵芥処理費（清掃事務所）の光熱水費が</a:t>
          </a:r>
          <a:r>
            <a:rPr kumimoji="1" lang="en-US" altLang="ja-JP" sz="1300">
              <a:latin typeface="ＭＳ Ｐゴシック"/>
            </a:rPr>
            <a:t>24,827</a:t>
          </a:r>
          <a:r>
            <a:rPr kumimoji="1" lang="ja-JP" altLang="en-US" sz="1300">
              <a:latin typeface="ＭＳ Ｐゴシック"/>
            </a:rPr>
            <a:t>千円減し、全体で光熱水費が</a:t>
          </a:r>
          <a:r>
            <a:rPr kumimoji="1" lang="en-US" altLang="ja-JP" sz="1300">
              <a:latin typeface="ＭＳ Ｐゴシック"/>
            </a:rPr>
            <a:t>66,486</a:t>
          </a:r>
          <a:r>
            <a:rPr kumimoji="1" lang="ja-JP" altLang="en-US" sz="1300">
              <a:latin typeface="ＭＳ Ｐゴシック"/>
            </a:rPr>
            <a:t>千円減となったものの、電子計算組織アウトソーシングサービス委託料で</a:t>
          </a:r>
          <a:r>
            <a:rPr kumimoji="1" lang="en-US" altLang="ja-JP" sz="1300">
              <a:latin typeface="ＭＳ Ｐゴシック"/>
            </a:rPr>
            <a:t>108,749</a:t>
          </a:r>
          <a:r>
            <a:rPr kumimoji="1" lang="ja-JP" altLang="en-US" sz="1300">
              <a:latin typeface="ＭＳ Ｐゴシック"/>
            </a:rPr>
            <a:t>千円増等により、経常的物件費が</a:t>
          </a:r>
          <a:r>
            <a:rPr kumimoji="1" lang="en-US" altLang="ja-JP" sz="1300">
              <a:latin typeface="ＭＳ Ｐゴシック"/>
            </a:rPr>
            <a:t>280,760</a:t>
          </a:r>
          <a:r>
            <a:rPr kumimoji="1" lang="ja-JP" altLang="en-US" sz="1300">
              <a:latin typeface="ＭＳ Ｐゴシック"/>
            </a:rPr>
            <a:t>千円増加した。</a:t>
          </a:r>
          <a:endParaRPr kumimoji="1" lang="en-US" altLang="ja-JP" sz="1300">
            <a:latin typeface="ＭＳ Ｐゴシック"/>
          </a:endParaRPr>
        </a:p>
        <a:p>
          <a:r>
            <a:rPr kumimoji="1" lang="ja-JP" altLang="en-US" sz="1300">
              <a:latin typeface="ＭＳ Ｐゴシック"/>
            </a:rPr>
            <a:t>今後においても更なる事務事業の徹底した見直しなど経費削減に努める。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152146</xdr:rowOff>
    </xdr:from>
    <xdr:to>
      <xdr:col>24</xdr:col>
      <xdr:colOff>31750</xdr:colOff>
      <xdr:row>18</xdr:row>
      <xdr:rowOff>108712</xdr:rowOff>
    </xdr:to>
    <xdr:cxnSp macro="">
      <xdr:nvCxnSpPr>
        <xdr:cNvPr id="125" name="直線コネクタ 124"/>
        <xdr:cNvCxnSpPr/>
      </xdr:nvCxnSpPr>
      <xdr:spPr>
        <a:xfrm>
          <a:off x="15671800" y="306679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152146</xdr:rowOff>
    </xdr:from>
    <xdr:to>
      <xdr:col>22</xdr:col>
      <xdr:colOff>565150</xdr:colOff>
      <xdr:row>18</xdr:row>
      <xdr:rowOff>35560</xdr:rowOff>
    </xdr:to>
    <xdr:cxnSp macro="">
      <xdr:nvCxnSpPr>
        <xdr:cNvPr id="128" name="直線コネクタ 127"/>
        <xdr:cNvCxnSpPr/>
      </xdr:nvCxnSpPr>
      <xdr:spPr>
        <a:xfrm flipV="1">
          <a:off x="14782800" y="30667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170434</xdr:rowOff>
    </xdr:from>
    <xdr:to>
      <xdr:col>21</xdr:col>
      <xdr:colOff>361950</xdr:colOff>
      <xdr:row>18</xdr:row>
      <xdr:rowOff>35560</xdr:rowOff>
    </xdr:to>
    <xdr:cxnSp macro="">
      <xdr:nvCxnSpPr>
        <xdr:cNvPr id="131" name="直線コネクタ 130"/>
        <xdr:cNvCxnSpPr/>
      </xdr:nvCxnSpPr>
      <xdr:spPr>
        <a:xfrm>
          <a:off x="13893800" y="3085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106426</xdr:rowOff>
    </xdr:from>
    <xdr:to>
      <xdr:col>20</xdr:col>
      <xdr:colOff>158750</xdr:colOff>
      <xdr:row>17</xdr:row>
      <xdr:rowOff>170434</xdr:rowOff>
    </xdr:to>
    <xdr:cxnSp macro="">
      <xdr:nvCxnSpPr>
        <xdr:cNvPr id="134" name="直線コネクタ 133"/>
        <xdr:cNvCxnSpPr/>
      </xdr:nvCxnSpPr>
      <xdr:spPr>
        <a:xfrm>
          <a:off x="13004800" y="3021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57912</xdr:rowOff>
    </xdr:from>
    <xdr:to>
      <xdr:col>24</xdr:col>
      <xdr:colOff>82550</xdr:colOff>
      <xdr:row>18</xdr:row>
      <xdr:rowOff>159512</xdr:rowOff>
    </xdr:to>
    <xdr:sp macro="" textlink="">
      <xdr:nvSpPr>
        <xdr:cNvPr id="144" name="円/楕円 143"/>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29989</xdr:rowOff>
    </xdr:from>
    <xdr:ext cx="762000" cy="259045"/>
    <xdr:sp macro="" textlink="">
      <xdr:nvSpPr>
        <xdr:cNvPr id="145" name="物件費該当値テキスト"/>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101346</xdr:rowOff>
    </xdr:from>
    <xdr:to>
      <xdr:col>22</xdr:col>
      <xdr:colOff>615950</xdr:colOff>
      <xdr:row>18</xdr:row>
      <xdr:rowOff>31496</xdr:rowOff>
    </xdr:to>
    <xdr:sp macro="" textlink="">
      <xdr:nvSpPr>
        <xdr:cNvPr id="146" name="円/楕円 145"/>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16273</xdr:rowOff>
    </xdr:from>
    <xdr:ext cx="736600" cy="259045"/>
    <xdr:sp macro="" textlink="">
      <xdr:nvSpPr>
        <xdr:cNvPr id="147" name="テキスト ボックス 146"/>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156210</xdr:rowOff>
    </xdr:from>
    <xdr:to>
      <xdr:col>21</xdr:col>
      <xdr:colOff>412750</xdr:colOff>
      <xdr:row>18</xdr:row>
      <xdr:rowOff>86360</xdr:rowOff>
    </xdr:to>
    <xdr:sp macro="" textlink="">
      <xdr:nvSpPr>
        <xdr:cNvPr id="148" name="円/楕円 147"/>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71137</xdr:rowOff>
    </xdr:from>
    <xdr:ext cx="762000" cy="259045"/>
    <xdr:sp macro="" textlink="">
      <xdr:nvSpPr>
        <xdr:cNvPr id="149" name="テキスト ボックス 148"/>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119634</xdr:rowOff>
    </xdr:from>
    <xdr:to>
      <xdr:col>20</xdr:col>
      <xdr:colOff>209550</xdr:colOff>
      <xdr:row>18</xdr:row>
      <xdr:rowOff>49784</xdr:rowOff>
    </xdr:to>
    <xdr:sp macro="" textlink="">
      <xdr:nvSpPr>
        <xdr:cNvPr id="150" name="円/楕円 149"/>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34561</xdr:rowOff>
    </xdr:from>
    <xdr:ext cx="762000" cy="259045"/>
    <xdr:sp macro="" textlink="">
      <xdr:nvSpPr>
        <xdr:cNvPr id="151" name="テキスト ボックス 150"/>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55626</xdr:rowOff>
    </xdr:from>
    <xdr:to>
      <xdr:col>19</xdr:col>
      <xdr:colOff>6350</xdr:colOff>
      <xdr:row>17</xdr:row>
      <xdr:rowOff>157226</xdr:rowOff>
    </xdr:to>
    <xdr:sp macro="" textlink="">
      <xdr:nvSpPr>
        <xdr:cNvPr id="152" name="円/楕円 151"/>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142003</xdr:rowOff>
    </xdr:from>
    <xdr:ext cx="762000" cy="259045"/>
    <xdr:sp macro="" textlink="">
      <xdr:nvSpPr>
        <xdr:cNvPr id="153" name="テキスト ボックス 152"/>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障害者自立支援給付費支給事業で</a:t>
          </a:r>
          <a:r>
            <a:rPr kumimoji="1" lang="en-US" altLang="ja-JP" sz="1300">
              <a:latin typeface="ＭＳ Ｐゴシック"/>
            </a:rPr>
            <a:t>130,983</a:t>
          </a:r>
          <a:r>
            <a:rPr kumimoji="1" lang="ja-JP" altLang="en-US" sz="1300">
              <a:latin typeface="ＭＳ Ｐゴシック"/>
            </a:rPr>
            <a:t>千円増、生活保護等事業で</a:t>
          </a:r>
          <a:r>
            <a:rPr kumimoji="1" lang="en-US" altLang="ja-JP" sz="1300">
              <a:latin typeface="ＭＳ Ｐゴシック"/>
            </a:rPr>
            <a:t>178,082</a:t>
          </a:r>
          <a:r>
            <a:rPr kumimoji="1" lang="ja-JP" altLang="en-US" sz="1300">
              <a:latin typeface="ＭＳ Ｐゴシック"/>
            </a:rPr>
            <a:t>千円増、地域型保育事業で</a:t>
          </a:r>
          <a:r>
            <a:rPr kumimoji="1" lang="en-US" altLang="ja-JP" sz="1300">
              <a:latin typeface="ＭＳ Ｐゴシック"/>
            </a:rPr>
            <a:t>78,068</a:t>
          </a:r>
          <a:r>
            <a:rPr kumimoji="1" lang="ja-JP" altLang="en-US" sz="1300">
              <a:latin typeface="ＭＳ Ｐゴシック"/>
            </a:rPr>
            <a:t>千円増などにより、経常的扶助費が</a:t>
          </a:r>
          <a:r>
            <a:rPr kumimoji="1" lang="en-US" altLang="ja-JP" sz="1300">
              <a:latin typeface="ＭＳ Ｐゴシック"/>
            </a:rPr>
            <a:t>278,344</a:t>
          </a:r>
          <a:r>
            <a:rPr kumimoji="1" lang="ja-JP" altLang="en-US" sz="1300">
              <a:latin typeface="ＭＳ Ｐゴシック"/>
            </a:rPr>
            <a:t>千円増加した。</a:t>
          </a:r>
          <a:endParaRPr kumimoji="1" lang="en-US" altLang="ja-JP" sz="1300">
            <a:latin typeface="ＭＳ Ｐゴシック"/>
          </a:endParaRPr>
        </a:p>
        <a:p>
          <a:r>
            <a:rPr kumimoji="1" lang="ja-JP" altLang="en-US" sz="1300">
              <a:latin typeface="ＭＳ Ｐゴシック"/>
            </a:rPr>
            <a:t>今後も高齢化率上昇に伴い増加が見込まれることから、給付等に関する資格審査の適正化や単独事業の見直しによる適正化に努める。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54</xdr:row>
      <xdr:rowOff>165100</xdr:rowOff>
    </xdr:to>
    <xdr:cxnSp macro="">
      <xdr:nvCxnSpPr>
        <xdr:cNvPr id="186" name="直線コネクタ 185"/>
        <xdr:cNvCxnSpPr/>
      </xdr:nvCxnSpPr>
      <xdr:spPr>
        <a:xfrm>
          <a:off x="3987800" y="92329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82550</xdr:rowOff>
    </xdr:from>
    <xdr:to>
      <xdr:col>5</xdr:col>
      <xdr:colOff>549275</xdr:colOff>
      <xdr:row>53</xdr:row>
      <xdr:rowOff>146050</xdr:rowOff>
    </xdr:to>
    <xdr:cxnSp macro="">
      <xdr:nvCxnSpPr>
        <xdr:cNvPr id="189" name="直線コネクタ 188"/>
        <xdr:cNvCxnSpPr/>
      </xdr:nvCxnSpPr>
      <xdr:spPr>
        <a:xfrm>
          <a:off x="3098800" y="916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90" name="フローチャート : 判断 189"/>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91" name="テキスト ボックス 190"/>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57150</xdr:rowOff>
    </xdr:from>
    <xdr:to>
      <xdr:col>4</xdr:col>
      <xdr:colOff>346075</xdr:colOff>
      <xdr:row>53</xdr:row>
      <xdr:rowOff>82550</xdr:rowOff>
    </xdr:to>
    <xdr:cxnSp macro="">
      <xdr:nvCxnSpPr>
        <xdr:cNvPr id="192" name="直線コネクタ 191"/>
        <xdr:cNvCxnSpPr/>
      </xdr:nvCxnSpPr>
      <xdr:spPr>
        <a:xfrm>
          <a:off x="2209800" y="914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57150</xdr:rowOff>
    </xdr:to>
    <xdr:cxnSp macro="">
      <xdr:nvCxnSpPr>
        <xdr:cNvPr id="195" name="直線コネクタ 194"/>
        <xdr:cNvCxnSpPr/>
      </xdr:nvCxnSpPr>
      <xdr:spPr>
        <a:xfrm>
          <a:off x="1320800" y="911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95250</xdr:rowOff>
    </xdr:from>
    <xdr:to>
      <xdr:col>5</xdr:col>
      <xdr:colOff>600075</xdr:colOff>
      <xdr:row>54</xdr:row>
      <xdr:rowOff>25400</xdr:rowOff>
    </xdr:to>
    <xdr:sp macro="" textlink="">
      <xdr:nvSpPr>
        <xdr:cNvPr id="207" name="円/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31750</xdr:rowOff>
    </xdr:from>
    <xdr:to>
      <xdr:col>4</xdr:col>
      <xdr:colOff>396875</xdr:colOff>
      <xdr:row>53</xdr:row>
      <xdr:rowOff>133350</xdr:rowOff>
    </xdr:to>
    <xdr:sp macro="" textlink="">
      <xdr:nvSpPr>
        <xdr:cNvPr id="209" name="円/楕円 208"/>
        <xdr:cNvSpPr/>
      </xdr:nvSpPr>
      <xdr:spPr>
        <a:xfrm>
          <a:off x="3048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143527</xdr:rowOff>
    </xdr:from>
    <xdr:ext cx="762000" cy="259045"/>
    <xdr:sp macro="" textlink="">
      <xdr:nvSpPr>
        <xdr:cNvPr id="210" name="テキスト ボックス 209"/>
        <xdr:cNvSpPr txBox="1"/>
      </xdr:nvSpPr>
      <xdr:spPr>
        <a:xfrm>
          <a:off x="2717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6350</xdr:rowOff>
    </xdr:from>
    <xdr:to>
      <xdr:col>3</xdr:col>
      <xdr:colOff>193675</xdr:colOff>
      <xdr:row>53</xdr:row>
      <xdr:rowOff>107950</xdr:rowOff>
    </xdr:to>
    <xdr:sp macro="" textlink="">
      <xdr:nvSpPr>
        <xdr:cNvPr id="211" name="円/楕円 210"/>
        <xdr:cNvSpPr/>
      </xdr:nvSpPr>
      <xdr:spPr>
        <a:xfrm>
          <a:off x="2159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118127</xdr:rowOff>
    </xdr:from>
    <xdr:ext cx="762000" cy="259045"/>
    <xdr:sp macro="" textlink="">
      <xdr:nvSpPr>
        <xdr:cNvPr id="212" name="テキスト ボックス 211"/>
        <xdr:cNvSpPr txBox="1"/>
      </xdr:nvSpPr>
      <xdr:spPr>
        <a:xfrm>
          <a:off x="1828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3" name="円/楕円 212"/>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14" name="テキスト ボックス 213"/>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施設の老朽化等に伴い、維持補修費が</a:t>
          </a:r>
          <a:r>
            <a:rPr kumimoji="1" lang="en-US" altLang="ja-JP" sz="1300">
              <a:latin typeface="ＭＳ Ｐゴシック"/>
            </a:rPr>
            <a:t>42,042</a:t>
          </a:r>
          <a:r>
            <a:rPr kumimoji="1" lang="ja-JP" altLang="en-US" sz="1300">
              <a:latin typeface="ＭＳ Ｐゴシック"/>
            </a:rPr>
            <a:t>千円の増加、介護保険や後期高齢者医療の特別会計等への繰出金が</a:t>
          </a:r>
          <a:r>
            <a:rPr kumimoji="1" lang="en-US" altLang="ja-JP" sz="1300">
              <a:latin typeface="ＭＳ Ｐゴシック"/>
            </a:rPr>
            <a:t>53,404</a:t>
          </a:r>
          <a:r>
            <a:rPr kumimoji="1" lang="ja-JP" altLang="en-US" sz="1300">
              <a:latin typeface="ＭＳ Ｐゴシック"/>
            </a:rPr>
            <a:t>千円の増加となったため、比率が悪化した。</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133350</xdr:rowOff>
    </xdr:from>
    <xdr:to>
      <xdr:col>24</xdr:col>
      <xdr:colOff>31750</xdr:colOff>
      <xdr:row>56</xdr:row>
      <xdr:rowOff>12700</xdr:rowOff>
    </xdr:to>
    <xdr:cxnSp macro="">
      <xdr:nvCxnSpPr>
        <xdr:cNvPr id="247" name="直線コネクタ 246"/>
        <xdr:cNvCxnSpPr/>
      </xdr:nvCxnSpPr>
      <xdr:spPr>
        <a:xfrm>
          <a:off x="15671800" y="9563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133350</xdr:rowOff>
    </xdr:to>
    <xdr:cxnSp macro="">
      <xdr:nvCxnSpPr>
        <xdr:cNvPr id="250" name="直線コネクタ 249"/>
        <xdr:cNvCxnSpPr/>
      </xdr:nvCxnSpPr>
      <xdr:spPr>
        <a:xfrm>
          <a:off x="14782800" y="9474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1" name="フローチャート : 判断 250"/>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149877</xdr:rowOff>
    </xdr:from>
    <xdr:ext cx="736600" cy="259045"/>
    <xdr:sp macro="" textlink="">
      <xdr:nvSpPr>
        <xdr:cNvPr id="252" name="テキスト ボックス 251"/>
        <xdr:cNvSpPr txBox="1"/>
      </xdr:nvSpPr>
      <xdr:spPr>
        <a:xfrm>
          <a:off x="15290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165100</xdr:rowOff>
    </xdr:from>
    <xdr:to>
      <xdr:col>21</xdr:col>
      <xdr:colOff>361950</xdr:colOff>
      <xdr:row>55</xdr:row>
      <xdr:rowOff>44450</xdr:rowOff>
    </xdr:to>
    <xdr:cxnSp macro="">
      <xdr:nvCxnSpPr>
        <xdr:cNvPr id="253" name="直線コネクタ 252"/>
        <xdr:cNvCxnSpPr/>
      </xdr:nvCxnSpPr>
      <xdr:spPr>
        <a:xfrm>
          <a:off x="13893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114300</xdr:rowOff>
    </xdr:from>
    <xdr:to>
      <xdr:col>20</xdr:col>
      <xdr:colOff>158750</xdr:colOff>
      <xdr:row>54</xdr:row>
      <xdr:rowOff>165100</xdr:rowOff>
    </xdr:to>
    <xdr:cxnSp macro="">
      <xdr:nvCxnSpPr>
        <xdr:cNvPr id="256" name="直線コネクタ 255"/>
        <xdr:cNvCxnSpPr/>
      </xdr:nvCxnSpPr>
      <xdr:spPr>
        <a:xfrm>
          <a:off x="13004800" y="9372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6" name="円/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82550</xdr:rowOff>
    </xdr:from>
    <xdr:to>
      <xdr:col>22</xdr:col>
      <xdr:colOff>615950</xdr:colOff>
      <xdr:row>56</xdr:row>
      <xdr:rowOff>12700</xdr:rowOff>
    </xdr:to>
    <xdr:sp macro="" textlink="">
      <xdr:nvSpPr>
        <xdr:cNvPr id="268" name="円/楕円 267"/>
        <xdr:cNvSpPr/>
      </xdr:nvSpPr>
      <xdr:spPr>
        <a:xfrm>
          <a:off x="15621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22877</xdr:rowOff>
    </xdr:from>
    <xdr:ext cx="736600" cy="259045"/>
    <xdr:sp macro="" textlink="">
      <xdr:nvSpPr>
        <xdr:cNvPr id="269" name="テキスト ボックス 268"/>
        <xdr:cNvSpPr txBox="1"/>
      </xdr:nvSpPr>
      <xdr:spPr>
        <a:xfrm>
          <a:off x="15290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0" name="円/楕円 269"/>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1" name="テキスト ボックス 270"/>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114300</xdr:rowOff>
    </xdr:from>
    <xdr:to>
      <xdr:col>20</xdr:col>
      <xdr:colOff>209550</xdr:colOff>
      <xdr:row>55</xdr:row>
      <xdr:rowOff>44450</xdr:rowOff>
    </xdr:to>
    <xdr:sp macro="" textlink="">
      <xdr:nvSpPr>
        <xdr:cNvPr id="272" name="円/楕円 271"/>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73" name="テキスト ボックス 272"/>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63500</xdr:rowOff>
    </xdr:from>
    <xdr:to>
      <xdr:col>19</xdr:col>
      <xdr:colOff>6350</xdr:colOff>
      <xdr:row>54</xdr:row>
      <xdr:rowOff>165100</xdr:rowOff>
    </xdr:to>
    <xdr:sp macro="" textlink="">
      <xdr:nvSpPr>
        <xdr:cNvPr id="274" name="円/楕円 273"/>
        <xdr:cNvSpPr/>
      </xdr:nvSpPr>
      <xdr:spPr>
        <a:xfrm>
          <a:off x="12954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3827</xdr:rowOff>
    </xdr:from>
    <xdr:ext cx="762000" cy="259045"/>
    <xdr:sp macro="" textlink="">
      <xdr:nvSpPr>
        <xdr:cNvPr id="275" name="テキスト ボックス 274"/>
        <xdr:cNvSpPr txBox="1"/>
      </xdr:nvSpPr>
      <xdr:spPr>
        <a:xfrm>
          <a:off x="12623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坂戸・鶴ヶ島消防組合非常備消防費負担金</a:t>
          </a:r>
          <a:r>
            <a:rPr kumimoji="1" lang="en-US" altLang="ja-JP" sz="1300">
              <a:latin typeface="ＭＳ Ｐゴシック"/>
            </a:rPr>
            <a:t>27,631</a:t>
          </a:r>
          <a:r>
            <a:rPr kumimoji="1" lang="ja-JP" altLang="en-US" sz="1300">
              <a:latin typeface="ＭＳ Ｐゴシック"/>
            </a:rPr>
            <a:t>千円増、ふるさと寄付金事業に伴う協力者謝礼</a:t>
          </a:r>
          <a:r>
            <a:rPr kumimoji="1" lang="en-US" altLang="ja-JP" sz="1300">
              <a:latin typeface="ＭＳ Ｐゴシック"/>
            </a:rPr>
            <a:t>17,230</a:t>
          </a:r>
          <a:r>
            <a:rPr kumimoji="1" lang="ja-JP" altLang="en-US" sz="1300">
              <a:latin typeface="ＭＳ Ｐゴシック"/>
            </a:rPr>
            <a:t>千円増などにより、経常的補助費等が</a:t>
          </a:r>
          <a:r>
            <a:rPr kumimoji="1" lang="en-US" altLang="ja-JP" sz="1300">
              <a:latin typeface="ＭＳ Ｐゴシック"/>
            </a:rPr>
            <a:t>91,104</a:t>
          </a:r>
          <a:r>
            <a:rPr kumimoji="1" lang="ja-JP" altLang="en-US" sz="1300">
              <a:latin typeface="ＭＳ Ｐゴシック"/>
            </a:rPr>
            <a:t>千円増加した。</a:t>
          </a:r>
          <a:endParaRPr kumimoji="1" lang="en-US" altLang="ja-JP" sz="1300">
            <a:latin typeface="ＭＳ Ｐゴシック"/>
          </a:endParaRPr>
        </a:p>
        <a:p>
          <a:r>
            <a:rPr kumimoji="1" lang="ja-JP" altLang="en-US" sz="1300">
              <a:latin typeface="ＭＳ Ｐゴシック"/>
            </a:rPr>
            <a:t>平均を上回ってる要因としては、当市は消防事業や下水道事業を一部事務組合で処理し、負担金を支出しているためである。</a:t>
          </a:r>
          <a:endParaRPr kumimoji="1" lang="en-US" altLang="ja-JP" sz="1300">
            <a:latin typeface="ＭＳ Ｐゴシック"/>
          </a:endParaRPr>
        </a:p>
        <a:p>
          <a:r>
            <a:rPr kumimoji="1" lang="ja-JP" altLang="en-US" sz="1300">
              <a:latin typeface="ＭＳ Ｐゴシック"/>
            </a:rPr>
            <a:t>今後とも、更なる事業費補助の適正化を図る。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114300</xdr:rowOff>
    </xdr:from>
    <xdr:to>
      <xdr:col>24</xdr:col>
      <xdr:colOff>31750</xdr:colOff>
      <xdr:row>38</xdr:row>
      <xdr:rowOff>165100</xdr:rowOff>
    </xdr:to>
    <xdr:cxnSp macro="">
      <xdr:nvCxnSpPr>
        <xdr:cNvPr id="308" name="直線コネクタ 307"/>
        <xdr:cNvCxnSpPr/>
      </xdr:nvCxnSpPr>
      <xdr:spPr>
        <a:xfrm>
          <a:off x="15671800" y="6629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114300</xdr:rowOff>
    </xdr:from>
    <xdr:to>
      <xdr:col>22</xdr:col>
      <xdr:colOff>565150</xdr:colOff>
      <xdr:row>38</xdr:row>
      <xdr:rowOff>165100</xdr:rowOff>
    </xdr:to>
    <xdr:cxnSp macro="">
      <xdr:nvCxnSpPr>
        <xdr:cNvPr id="311" name="直線コネクタ 310"/>
        <xdr:cNvCxnSpPr/>
      </xdr:nvCxnSpPr>
      <xdr:spPr>
        <a:xfrm flipV="1">
          <a:off x="14782800" y="662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44450</xdr:rowOff>
    </xdr:from>
    <xdr:to>
      <xdr:col>22</xdr:col>
      <xdr:colOff>615950</xdr:colOff>
      <xdr:row>37</xdr:row>
      <xdr:rowOff>146050</xdr:rowOff>
    </xdr:to>
    <xdr:sp macro="" textlink="">
      <xdr:nvSpPr>
        <xdr:cNvPr id="312" name="フローチャート : 判断 311"/>
        <xdr:cNvSpPr/>
      </xdr:nvSpPr>
      <xdr:spPr>
        <a:xfrm>
          <a:off x="15621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156227</xdr:rowOff>
    </xdr:from>
    <xdr:ext cx="736600" cy="259045"/>
    <xdr:sp macro="" textlink="">
      <xdr:nvSpPr>
        <xdr:cNvPr id="313" name="テキスト ボックス 312"/>
        <xdr:cNvSpPr txBox="1"/>
      </xdr:nvSpPr>
      <xdr:spPr>
        <a:xfrm>
          <a:off x="15290800" y="615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139700</xdr:rowOff>
    </xdr:from>
    <xdr:to>
      <xdr:col>21</xdr:col>
      <xdr:colOff>361950</xdr:colOff>
      <xdr:row>38</xdr:row>
      <xdr:rowOff>165100</xdr:rowOff>
    </xdr:to>
    <xdr:cxnSp macro="">
      <xdr:nvCxnSpPr>
        <xdr:cNvPr id="314" name="直線コネクタ 313"/>
        <xdr:cNvCxnSpPr/>
      </xdr:nvCxnSpPr>
      <xdr:spPr>
        <a:xfrm>
          <a:off x="13893800" y="665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139700</xdr:rowOff>
    </xdr:from>
    <xdr:to>
      <xdr:col>20</xdr:col>
      <xdr:colOff>158750</xdr:colOff>
      <xdr:row>39</xdr:row>
      <xdr:rowOff>6350</xdr:rowOff>
    </xdr:to>
    <xdr:cxnSp macro="">
      <xdr:nvCxnSpPr>
        <xdr:cNvPr id="317" name="直線コネクタ 316"/>
        <xdr:cNvCxnSpPr/>
      </xdr:nvCxnSpPr>
      <xdr:spPr>
        <a:xfrm flipV="1">
          <a:off x="13004800" y="665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114300</xdr:rowOff>
    </xdr:from>
    <xdr:to>
      <xdr:col>24</xdr:col>
      <xdr:colOff>82550</xdr:colOff>
      <xdr:row>39</xdr:row>
      <xdr:rowOff>44450</xdr:rowOff>
    </xdr:to>
    <xdr:sp macro="" textlink="">
      <xdr:nvSpPr>
        <xdr:cNvPr id="327" name="円/楕円 326"/>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86377</xdr:rowOff>
    </xdr:from>
    <xdr:ext cx="762000" cy="259045"/>
    <xdr:sp macro="" textlink="">
      <xdr:nvSpPr>
        <xdr:cNvPr id="328" name="補助費等該当値テキスト"/>
        <xdr:cNvSpPr txBox="1"/>
      </xdr:nvSpPr>
      <xdr:spPr>
        <a:xfrm>
          <a:off x="16598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63500</xdr:rowOff>
    </xdr:from>
    <xdr:to>
      <xdr:col>22</xdr:col>
      <xdr:colOff>615950</xdr:colOff>
      <xdr:row>38</xdr:row>
      <xdr:rowOff>165100</xdr:rowOff>
    </xdr:to>
    <xdr:sp macro="" textlink="">
      <xdr:nvSpPr>
        <xdr:cNvPr id="329" name="円/楕円 328"/>
        <xdr:cNvSpPr/>
      </xdr:nvSpPr>
      <xdr:spPr>
        <a:xfrm>
          <a:off x="15621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149877</xdr:rowOff>
    </xdr:from>
    <xdr:ext cx="736600" cy="259045"/>
    <xdr:sp macro="" textlink="">
      <xdr:nvSpPr>
        <xdr:cNvPr id="330" name="テキスト ボックス 329"/>
        <xdr:cNvSpPr txBox="1"/>
      </xdr:nvSpPr>
      <xdr:spPr>
        <a:xfrm>
          <a:off x="15290800" y="666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114300</xdr:rowOff>
    </xdr:from>
    <xdr:to>
      <xdr:col>21</xdr:col>
      <xdr:colOff>412750</xdr:colOff>
      <xdr:row>39</xdr:row>
      <xdr:rowOff>44450</xdr:rowOff>
    </xdr:to>
    <xdr:sp macro="" textlink="">
      <xdr:nvSpPr>
        <xdr:cNvPr id="331" name="円/楕円 330"/>
        <xdr:cNvSpPr/>
      </xdr:nvSpPr>
      <xdr:spPr>
        <a:xfrm>
          <a:off x="14732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29227</xdr:rowOff>
    </xdr:from>
    <xdr:ext cx="762000" cy="259045"/>
    <xdr:sp macro="" textlink="">
      <xdr:nvSpPr>
        <xdr:cNvPr id="332" name="テキスト ボックス 331"/>
        <xdr:cNvSpPr txBox="1"/>
      </xdr:nvSpPr>
      <xdr:spPr>
        <a:xfrm>
          <a:off x="14401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88900</xdr:rowOff>
    </xdr:from>
    <xdr:to>
      <xdr:col>20</xdr:col>
      <xdr:colOff>209550</xdr:colOff>
      <xdr:row>39</xdr:row>
      <xdr:rowOff>19050</xdr:rowOff>
    </xdr:to>
    <xdr:sp macro="" textlink="">
      <xdr:nvSpPr>
        <xdr:cNvPr id="333" name="円/楕円 332"/>
        <xdr:cNvSpPr/>
      </xdr:nvSpPr>
      <xdr:spPr>
        <a:xfrm>
          <a:off x="13843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3827</xdr:rowOff>
    </xdr:from>
    <xdr:ext cx="762000" cy="259045"/>
    <xdr:sp macro="" textlink="">
      <xdr:nvSpPr>
        <xdr:cNvPr id="334" name="テキスト ボックス 333"/>
        <xdr:cNvSpPr txBox="1"/>
      </xdr:nvSpPr>
      <xdr:spPr>
        <a:xfrm>
          <a:off x="13512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127000</xdr:rowOff>
    </xdr:from>
    <xdr:to>
      <xdr:col>19</xdr:col>
      <xdr:colOff>6350</xdr:colOff>
      <xdr:row>39</xdr:row>
      <xdr:rowOff>57150</xdr:rowOff>
    </xdr:to>
    <xdr:sp macro="" textlink="">
      <xdr:nvSpPr>
        <xdr:cNvPr id="335" name="円/楕円 334"/>
        <xdr:cNvSpPr/>
      </xdr:nvSpPr>
      <xdr:spPr>
        <a:xfrm>
          <a:off x="12954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41927</xdr:rowOff>
    </xdr:from>
    <xdr:ext cx="762000" cy="259045"/>
    <xdr:sp macro="" textlink="">
      <xdr:nvSpPr>
        <xdr:cNvPr id="336" name="テキスト ボックス 335"/>
        <xdr:cNvSpPr txBox="1"/>
      </xdr:nvSpPr>
      <xdr:spPr>
        <a:xfrm>
          <a:off x="12623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分子である元金は臨時財政対策債が</a:t>
          </a:r>
          <a:r>
            <a:rPr kumimoji="1" lang="en-US" altLang="ja-JP" sz="1100">
              <a:latin typeface="ＭＳ Ｐゴシック"/>
            </a:rPr>
            <a:t>108,345</a:t>
          </a:r>
          <a:r>
            <a:rPr kumimoji="1" lang="ja-JP" altLang="en-US" sz="1100">
              <a:latin typeface="ＭＳ Ｐゴシック"/>
            </a:rPr>
            <a:t>千円増、土木費が</a:t>
          </a:r>
          <a:r>
            <a:rPr kumimoji="1" lang="en-US" altLang="ja-JP" sz="1100">
              <a:latin typeface="ＭＳ Ｐゴシック"/>
            </a:rPr>
            <a:t>10,104</a:t>
          </a:r>
          <a:r>
            <a:rPr kumimoji="1" lang="ja-JP" altLang="en-US" sz="1100">
              <a:latin typeface="ＭＳ Ｐゴシック"/>
            </a:rPr>
            <a:t>千円増、教育債が</a:t>
          </a:r>
          <a:r>
            <a:rPr kumimoji="1" lang="en-US" altLang="ja-JP" sz="1100">
              <a:latin typeface="ＭＳ Ｐゴシック"/>
            </a:rPr>
            <a:t>11,998</a:t>
          </a:r>
          <a:r>
            <a:rPr kumimoji="1" lang="ja-JP" altLang="en-US" sz="1100">
              <a:latin typeface="ＭＳ Ｐゴシック"/>
            </a:rPr>
            <a:t>千円増などにより、経常的元金は</a:t>
          </a:r>
          <a:r>
            <a:rPr kumimoji="1" lang="en-US" altLang="ja-JP" sz="1100">
              <a:latin typeface="ＭＳ Ｐゴシック"/>
            </a:rPr>
            <a:t>146,465</a:t>
          </a:r>
          <a:r>
            <a:rPr kumimoji="1" lang="ja-JP" altLang="en-US" sz="1100">
              <a:latin typeface="ＭＳ Ｐゴシック"/>
            </a:rPr>
            <a:t>千円増加した。利子については、財政融資資金などの償還方法が元利均等方式であることから、臨時財政対策債が</a:t>
          </a:r>
          <a:r>
            <a:rPr kumimoji="1" lang="en-US" altLang="ja-JP" sz="1100">
              <a:latin typeface="ＭＳ Ｐゴシック"/>
            </a:rPr>
            <a:t>14,414</a:t>
          </a:r>
          <a:r>
            <a:rPr kumimoji="1" lang="ja-JP" altLang="en-US" sz="1100">
              <a:latin typeface="ＭＳ Ｐゴシック"/>
            </a:rPr>
            <a:t>千円減などにより、経常的利子は</a:t>
          </a:r>
          <a:r>
            <a:rPr kumimoji="1" lang="en-US" altLang="ja-JP" sz="1100">
              <a:latin typeface="ＭＳ Ｐゴシック"/>
            </a:rPr>
            <a:t>34,495</a:t>
          </a:r>
          <a:r>
            <a:rPr kumimoji="1" lang="ja-JP" altLang="en-US" sz="1100">
              <a:latin typeface="ＭＳ Ｐゴシック"/>
            </a:rPr>
            <a:t>千円の減となった。</a:t>
          </a:r>
          <a:endParaRPr kumimoji="1" lang="en-US" altLang="ja-JP" sz="1100">
            <a:latin typeface="ＭＳ Ｐゴシック"/>
          </a:endParaRPr>
        </a:p>
        <a:p>
          <a:r>
            <a:rPr kumimoji="1" lang="ja-JP" altLang="en-US" sz="1100">
              <a:latin typeface="ＭＳ Ｐゴシック"/>
            </a:rPr>
            <a:t>分母は経常的一般財源と臨時財政対策債の合計が</a:t>
          </a:r>
          <a:r>
            <a:rPr kumimoji="1" lang="en-US" altLang="ja-JP" sz="1100">
              <a:latin typeface="ＭＳ Ｐゴシック"/>
            </a:rPr>
            <a:t>105,312</a:t>
          </a:r>
          <a:r>
            <a:rPr kumimoji="1" lang="ja-JP" altLang="en-US" sz="1100">
              <a:latin typeface="ＭＳ Ｐゴシック"/>
            </a:rPr>
            <a:t>千円の増にとどまったため、比率が前年度より悪化した。</a:t>
          </a:r>
          <a:endParaRPr kumimoji="1" lang="en-US" altLang="ja-JP" sz="1100">
            <a:latin typeface="ＭＳ Ｐゴシック"/>
          </a:endParaRPr>
        </a:p>
        <a:p>
          <a:r>
            <a:rPr kumimoji="1" lang="ja-JP" altLang="en-US" sz="1100">
              <a:latin typeface="ＭＳ Ｐゴシック"/>
            </a:rPr>
            <a:t>今後も臨時財政対策債や計画される普通建設事業債の償還等を考慮し、公債費負担の適正化を図る。</a:t>
          </a:r>
          <a:endParaRPr kumimoji="1" lang="en-US" altLang="ja-JP" sz="11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1270</xdr:rowOff>
    </xdr:to>
    <xdr:cxnSp macro="">
      <xdr:nvCxnSpPr>
        <xdr:cNvPr id="366" name="直線コネクタ 365"/>
        <xdr:cNvCxnSpPr/>
      </xdr:nvCxnSpPr>
      <xdr:spPr>
        <a:xfrm>
          <a:off x="3987800" y="13180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168148</xdr:rowOff>
    </xdr:to>
    <xdr:cxnSp macro="">
      <xdr:nvCxnSpPr>
        <xdr:cNvPr id="369" name="直線コネクタ 368"/>
        <xdr:cNvCxnSpPr/>
      </xdr:nvCxnSpPr>
      <xdr:spPr>
        <a:xfrm flipV="1">
          <a:off x="3098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0" name="フローチャート :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1" name="テキスト ボックス 37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145287</xdr:rowOff>
    </xdr:from>
    <xdr:to>
      <xdr:col>4</xdr:col>
      <xdr:colOff>346075</xdr:colOff>
      <xdr:row>76</xdr:row>
      <xdr:rowOff>168148</xdr:rowOff>
    </xdr:to>
    <xdr:cxnSp macro="">
      <xdr:nvCxnSpPr>
        <xdr:cNvPr id="372" name="直線コネクタ 371"/>
        <xdr:cNvCxnSpPr/>
      </xdr:nvCxnSpPr>
      <xdr:spPr>
        <a:xfrm>
          <a:off x="2209800" y="131754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145287</xdr:rowOff>
    </xdr:to>
    <xdr:cxnSp macro="">
      <xdr:nvCxnSpPr>
        <xdr:cNvPr id="375" name="直線コネクタ 374"/>
        <xdr:cNvCxnSpPr/>
      </xdr:nvCxnSpPr>
      <xdr:spPr>
        <a:xfrm>
          <a:off x="1320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5" name="円/楕円 384"/>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6"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7" name="円/楕円 386"/>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8" name="テキスト ボックス 387"/>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89" name="円/楕円 388"/>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90" name="テキスト ボックス 389"/>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94487</xdr:rowOff>
    </xdr:from>
    <xdr:to>
      <xdr:col>3</xdr:col>
      <xdr:colOff>193675</xdr:colOff>
      <xdr:row>77</xdr:row>
      <xdr:rowOff>24637</xdr:rowOff>
    </xdr:to>
    <xdr:sp macro="" textlink="">
      <xdr:nvSpPr>
        <xdr:cNvPr id="391" name="円/楕円 390"/>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34815</xdr:rowOff>
    </xdr:from>
    <xdr:ext cx="762000" cy="259045"/>
    <xdr:sp macro="" textlink="">
      <xdr:nvSpPr>
        <xdr:cNvPr id="392" name="テキスト ボックス 391"/>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3" name="円/楕円 392"/>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94" name="テキスト ボックス 393"/>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人件費は減少したが、それ以外の項目が増加したことにより、前年度と比べ</a:t>
          </a:r>
          <a:r>
            <a:rPr kumimoji="1" lang="en-US" altLang="ja-JP" sz="1200">
              <a:latin typeface="ＭＳ Ｐゴシック"/>
            </a:rPr>
            <a:t>2.5%</a:t>
          </a:r>
          <a:r>
            <a:rPr kumimoji="1" lang="ja-JP" altLang="en-US" sz="1200">
              <a:latin typeface="ＭＳ Ｐゴシック"/>
            </a:rPr>
            <a:t>悪化した。</a:t>
          </a:r>
          <a:endParaRPr kumimoji="1" lang="en-US" altLang="ja-JP" sz="120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今後超高齢社会へと進む中、納税義務者の減少などにより市税収入の減少が避けられない一方で、医療費・扶助費等の社会保障費の大幅な増加等が財政を圧迫することが懸念される。したがって、健全な財政運営を維持するためには、引き続き行財政改革等による歳入歳出の見直しを進めるとともに、</a:t>
          </a:r>
          <a:r>
            <a:rPr lang="ja-JP" altLang="en-US" sz="1200" b="0" i="0" baseline="0">
              <a:solidFill>
                <a:schemeClr val="dk1"/>
              </a:solidFill>
              <a:effectLst/>
              <a:latin typeface="+mn-lt"/>
              <a:ea typeface="+mn-ea"/>
              <a:cs typeface="+mn-cs"/>
            </a:rPr>
            <a:t>将来</a:t>
          </a:r>
          <a:r>
            <a:rPr lang="ja-JP" altLang="ja-JP" sz="1200" b="0" i="0" baseline="0">
              <a:solidFill>
                <a:schemeClr val="dk1"/>
              </a:solidFill>
              <a:effectLst/>
              <a:latin typeface="+mn-lt"/>
              <a:ea typeface="+mn-ea"/>
              <a:cs typeface="+mn-cs"/>
            </a:rPr>
            <a:t>にわたって安定した市税収入を確保するため、様々な方策を検討していく必要がある。</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78</xdr:row>
      <xdr:rowOff>49276</xdr:rowOff>
    </xdr:to>
    <xdr:cxnSp macro="">
      <xdr:nvCxnSpPr>
        <xdr:cNvPr id="425" name="直線コネクタ 424"/>
        <xdr:cNvCxnSpPr/>
      </xdr:nvCxnSpPr>
      <xdr:spPr>
        <a:xfrm>
          <a:off x="15671800" y="1330807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156718</xdr:rowOff>
    </xdr:to>
    <xdr:cxnSp macro="">
      <xdr:nvCxnSpPr>
        <xdr:cNvPr id="428" name="直線コネクタ 427"/>
        <xdr:cNvCxnSpPr/>
      </xdr:nvCxnSpPr>
      <xdr:spPr>
        <a:xfrm flipV="1">
          <a:off x="14782800" y="133080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29" name="フローチャート :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74422</xdr:rowOff>
    </xdr:from>
    <xdr:to>
      <xdr:col>21</xdr:col>
      <xdr:colOff>361950</xdr:colOff>
      <xdr:row>77</xdr:row>
      <xdr:rowOff>156718</xdr:rowOff>
    </xdr:to>
    <xdr:cxnSp macro="">
      <xdr:nvCxnSpPr>
        <xdr:cNvPr id="431" name="直線コネクタ 430"/>
        <xdr:cNvCxnSpPr/>
      </xdr:nvCxnSpPr>
      <xdr:spPr>
        <a:xfrm>
          <a:off x="13893800" y="13276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74422</xdr:rowOff>
    </xdr:from>
    <xdr:to>
      <xdr:col>20</xdr:col>
      <xdr:colOff>158750</xdr:colOff>
      <xdr:row>77</xdr:row>
      <xdr:rowOff>129287</xdr:rowOff>
    </xdr:to>
    <xdr:cxnSp macro="">
      <xdr:nvCxnSpPr>
        <xdr:cNvPr id="434" name="直線コネクタ 433"/>
        <xdr:cNvCxnSpPr/>
      </xdr:nvCxnSpPr>
      <xdr:spPr>
        <a:xfrm flipV="1">
          <a:off x="13004800" y="132760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4" name="円/楕円 443"/>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15003</xdr:rowOff>
    </xdr:from>
    <xdr:ext cx="762000" cy="259045"/>
    <xdr:sp macro="" textlink="">
      <xdr:nvSpPr>
        <xdr:cNvPr id="445" name="公債費以外該当値テキスト"/>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46" name="円/楕円 445"/>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47" name="テキスト ボックス 446"/>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105918</xdr:rowOff>
    </xdr:from>
    <xdr:to>
      <xdr:col>21</xdr:col>
      <xdr:colOff>412750</xdr:colOff>
      <xdr:row>78</xdr:row>
      <xdr:rowOff>36068</xdr:rowOff>
    </xdr:to>
    <xdr:sp macro="" textlink="">
      <xdr:nvSpPr>
        <xdr:cNvPr id="448" name="円/楕円 447"/>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20845</xdr:rowOff>
    </xdr:from>
    <xdr:ext cx="762000" cy="259045"/>
    <xdr:sp macro="" textlink="">
      <xdr:nvSpPr>
        <xdr:cNvPr id="449" name="テキスト ボックス 448"/>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23622</xdr:rowOff>
    </xdr:from>
    <xdr:to>
      <xdr:col>20</xdr:col>
      <xdr:colOff>209550</xdr:colOff>
      <xdr:row>77</xdr:row>
      <xdr:rowOff>125222</xdr:rowOff>
    </xdr:to>
    <xdr:sp macro="" textlink="">
      <xdr:nvSpPr>
        <xdr:cNvPr id="450" name="円/楕円 449"/>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109999</xdr:rowOff>
    </xdr:from>
    <xdr:ext cx="762000" cy="259045"/>
    <xdr:sp macro="" textlink="">
      <xdr:nvSpPr>
        <xdr:cNvPr id="451" name="テキスト ボックス 450"/>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78487</xdr:rowOff>
    </xdr:from>
    <xdr:to>
      <xdr:col>19</xdr:col>
      <xdr:colOff>6350</xdr:colOff>
      <xdr:row>78</xdr:row>
      <xdr:rowOff>8637</xdr:rowOff>
    </xdr:to>
    <xdr:sp macro="" textlink="">
      <xdr:nvSpPr>
        <xdr:cNvPr id="452" name="円/楕円 451"/>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164864</xdr:rowOff>
    </xdr:from>
    <xdr:ext cx="762000" cy="259045"/>
    <xdr:sp macro="" textlink="">
      <xdr:nvSpPr>
        <xdr:cNvPr id="453" name="テキスト ボックス 452"/>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埼玉県坂戸市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91872</xdr:rowOff>
    </xdr:from>
    <xdr:to>
      <xdr:col>4</xdr:col>
      <xdr:colOff>1117600</xdr:colOff>
      <xdr:row>16</xdr:row>
      <xdr:rowOff>132236</xdr:rowOff>
    </xdr:to>
    <xdr:cxnSp macro="">
      <xdr:nvCxnSpPr>
        <xdr:cNvPr id="52" name="直線コネクタ 51"/>
        <xdr:cNvCxnSpPr/>
      </xdr:nvCxnSpPr>
      <xdr:spPr bwMode="auto">
        <a:xfrm>
          <a:off x="5003800" y="2882697"/>
          <a:ext cx="647700" cy="4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91872</xdr:rowOff>
    </xdr:from>
    <xdr:to>
      <xdr:col>4</xdr:col>
      <xdr:colOff>469900</xdr:colOff>
      <xdr:row>16</xdr:row>
      <xdr:rowOff>107155</xdr:rowOff>
    </xdr:to>
    <xdr:cxnSp macro="">
      <xdr:nvCxnSpPr>
        <xdr:cNvPr id="55" name="直線コネクタ 54"/>
        <xdr:cNvCxnSpPr/>
      </xdr:nvCxnSpPr>
      <xdr:spPr bwMode="auto">
        <a:xfrm flipV="1">
          <a:off x="4305300" y="2882697"/>
          <a:ext cx="698500" cy="15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120102</xdr:rowOff>
    </xdr:from>
    <xdr:to>
      <xdr:col>4</xdr:col>
      <xdr:colOff>520700</xdr:colOff>
      <xdr:row>16</xdr:row>
      <xdr:rowOff>50252</xdr:rowOff>
    </xdr:to>
    <xdr:sp macro="" textlink="">
      <xdr:nvSpPr>
        <xdr:cNvPr id="56" name="フローチャート : 判断 55"/>
        <xdr:cNvSpPr/>
      </xdr:nvSpPr>
      <xdr:spPr bwMode="auto">
        <a:xfrm>
          <a:off x="49530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60429</xdr:rowOff>
    </xdr:from>
    <xdr:ext cx="736600" cy="259045"/>
    <xdr:sp macro="" textlink="">
      <xdr:nvSpPr>
        <xdr:cNvPr id="57" name="テキスト ボックス 56"/>
        <xdr:cNvSpPr txBox="1"/>
      </xdr:nvSpPr>
      <xdr:spPr>
        <a:xfrm>
          <a:off x="4622800" y="2508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107155</xdr:rowOff>
    </xdr:from>
    <xdr:to>
      <xdr:col>3</xdr:col>
      <xdr:colOff>904875</xdr:colOff>
      <xdr:row>17</xdr:row>
      <xdr:rowOff>10229</xdr:rowOff>
    </xdr:to>
    <xdr:cxnSp macro="">
      <xdr:nvCxnSpPr>
        <xdr:cNvPr id="58" name="直線コネクタ 57"/>
        <xdr:cNvCxnSpPr/>
      </xdr:nvCxnSpPr>
      <xdr:spPr bwMode="auto">
        <a:xfrm flipV="1">
          <a:off x="3606800" y="2897980"/>
          <a:ext cx="6985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6571</xdr:rowOff>
    </xdr:from>
    <xdr:to>
      <xdr:col>3</xdr:col>
      <xdr:colOff>206375</xdr:colOff>
      <xdr:row>17</xdr:row>
      <xdr:rowOff>10229</xdr:rowOff>
    </xdr:to>
    <xdr:cxnSp macro="">
      <xdr:nvCxnSpPr>
        <xdr:cNvPr id="61" name="直線コネクタ 60"/>
        <xdr:cNvCxnSpPr/>
      </xdr:nvCxnSpPr>
      <xdr:spPr bwMode="auto">
        <a:xfrm>
          <a:off x="2908300" y="2797396"/>
          <a:ext cx="698500" cy="175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81436</xdr:rowOff>
    </xdr:from>
    <xdr:to>
      <xdr:col>5</xdr:col>
      <xdr:colOff>34925</xdr:colOff>
      <xdr:row>17</xdr:row>
      <xdr:rowOff>11586</xdr:rowOff>
    </xdr:to>
    <xdr:sp macro="" textlink="">
      <xdr:nvSpPr>
        <xdr:cNvPr id="71" name="円/楕円 70"/>
        <xdr:cNvSpPr/>
      </xdr:nvSpPr>
      <xdr:spPr bwMode="auto">
        <a:xfrm>
          <a:off x="5600700" y="287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53513</xdr:rowOff>
    </xdr:from>
    <xdr:ext cx="762000" cy="259045"/>
    <xdr:sp macro="" textlink="">
      <xdr:nvSpPr>
        <xdr:cNvPr id="72" name="人口1人当たり決算額の推移該当値テキスト130"/>
        <xdr:cNvSpPr txBox="1"/>
      </xdr:nvSpPr>
      <xdr:spPr>
        <a:xfrm>
          <a:off x="5740400" y="284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61,048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41072</xdr:rowOff>
    </xdr:from>
    <xdr:to>
      <xdr:col>4</xdr:col>
      <xdr:colOff>520700</xdr:colOff>
      <xdr:row>16</xdr:row>
      <xdr:rowOff>142672</xdr:rowOff>
    </xdr:to>
    <xdr:sp macro="" textlink="">
      <xdr:nvSpPr>
        <xdr:cNvPr id="73" name="円/楕円 72"/>
        <xdr:cNvSpPr/>
      </xdr:nvSpPr>
      <xdr:spPr bwMode="auto">
        <a:xfrm>
          <a:off x="4953000" y="283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127449</xdr:rowOff>
    </xdr:from>
    <xdr:ext cx="736600" cy="259045"/>
    <xdr:sp macro="" textlink="">
      <xdr:nvSpPr>
        <xdr:cNvPr id="74" name="テキスト ボックス 73"/>
        <xdr:cNvSpPr txBox="1"/>
      </xdr:nvSpPr>
      <xdr:spPr>
        <a:xfrm>
          <a:off x="4622800" y="2918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62,284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56355</xdr:rowOff>
    </xdr:from>
    <xdr:to>
      <xdr:col>3</xdr:col>
      <xdr:colOff>955675</xdr:colOff>
      <xdr:row>16</xdr:row>
      <xdr:rowOff>157955</xdr:rowOff>
    </xdr:to>
    <xdr:sp macro="" textlink="">
      <xdr:nvSpPr>
        <xdr:cNvPr id="75" name="円/楕円 74"/>
        <xdr:cNvSpPr/>
      </xdr:nvSpPr>
      <xdr:spPr bwMode="auto">
        <a:xfrm>
          <a:off x="4254500" y="2847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142732</xdr:rowOff>
    </xdr:from>
    <xdr:ext cx="762000" cy="259045"/>
    <xdr:sp macro="" textlink="">
      <xdr:nvSpPr>
        <xdr:cNvPr id="76" name="テキスト ボックス 75"/>
        <xdr:cNvSpPr txBox="1"/>
      </xdr:nvSpPr>
      <xdr:spPr>
        <a:xfrm>
          <a:off x="3924300" y="29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61,816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130879</xdr:rowOff>
    </xdr:from>
    <xdr:to>
      <xdr:col>3</xdr:col>
      <xdr:colOff>257175</xdr:colOff>
      <xdr:row>17</xdr:row>
      <xdr:rowOff>61029</xdr:rowOff>
    </xdr:to>
    <xdr:sp macro="" textlink="">
      <xdr:nvSpPr>
        <xdr:cNvPr id="77" name="円/楕円 76"/>
        <xdr:cNvSpPr/>
      </xdr:nvSpPr>
      <xdr:spPr bwMode="auto">
        <a:xfrm>
          <a:off x="3556000" y="292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45806</xdr:rowOff>
    </xdr:from>
    <xdr:ext cx="762000" cy="259045"/>
    <xdr:sp macro="" textlink="">
      <xdr:nvSpPr>
        <xdr:cNvPr id="78" name="テキスト ボックス 77"/>
        <xdr:cNvSpPr txBox="1"/>
      </xdr:nvSpPr>
      <xdr:spPr>
        <a:xfrm>
          <a:off x="3225800" y="300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59,534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127221</xdr:rowOff>
    </xdr:from>
    <xdr:to>
      <xdr:col>2</xdr:col>
      <xdr:colOff>692150</xdr:colOff>
      <xdr:row>16</xdr:row>
      <xdr:rowOff>57371</xdr:rowOff>
    </xdr:to>
    <xdr:sp macro="" textlink="">
      <xdr:nvSpPr>
        <xdr:cNvPr id="79" name="円/楕円 78"/>
        <xdr:cNvSpPr/>
      </xdr:nvSpPr>
      <xdr:spPr bwMode="auto">
        <a:xfrm>
          <a:off x="2857500" y="2746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42148</xdr:rowOff>
    </xdr:from>
    <xdr:ext cx="762000" cy="259045"/>
    <xdr:sp macro="" textlink="">
      <xdr:nvSpPr>
        <xdr:cNvPr id="80" name="テキスト ボックス 79"/>
        <xdr:cNvSpPr txBox="1"/>
      </xdr:nvSpPr>
      <xdr:spPr>
        <a:xfrm>
          <a:off x="2527300" y="28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74488</xdr:rowOff>
    </xdr:from>
    <xdr:to>
      <xdr:col>4</xdr:col>
      <xdr:colOff>1117600</xdr:colOff>
      <xdr:row>36</xdr:row>
      <xdr:rowOff>91110</xdr:rowOff>
    </xdr:to>
    <xdr:cxnSp macro="">
      <xdr:nvCxnSpPr>
        <xdr:cNvPr id="115" name="直線コネクタ 114"/>
        <xdr:cNvCxnSpPr/>
      </xdr:nvCxnSpPr>
      <xdr:spPr bwMode="auto">
        <a:xfrm flipV="1">
          <a:off x="5003800" y="7027738"/>
          <a:ext cx="647700" cy="16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91110</xdr:rowOff>
    </xdr:from>
    <xdr:to>
      <xdr:col>4</xdr:col>
      <xdr:colOff>469900</xdr:colOff>
      <xdr:row>36</xdr:row>
      <xdr:rowOff>120893</xdr:rowOff>
    </xdr:to>
    <xdr:cxnSp macro="">
      <xdr:nvCxnSpPr>
        <xdr:cNvPr id="118" name="直線コネクタ 117"/>
        <xdr:cNvCxnSpPr/>
      </xdr:nvCxnSpPr>
      <xdr:spPr bwMode="auto">
        <a:xfrm flipV="1">
          <a:off x="4305300" y="7044360"/>
          <a:ext cx="698500" cy="29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258427</xdr:rowOff>
    </xdr:from>
    <xdr:to>
      <xdr:col>4</xdr:col>
      <xdr:colOff>520700</xdr:colOff>
      <xdr:row>36</xdr:row>
      <xdr:rowOff>17127</xdr:rowOff>
    </xdr:to>
    <xdr:sp macro="" textlink="">
      <xdr:nvSpPr>
        <xdr:cNvPr id="119" name="フローチャート : 判断 118"/>
        <xdr:cNvSpPr/>
      </xdr:nvSpPr>
      <xdr:spPr bwMode="auto">
        <a:xfrm>
          <a:off x="4953000" y="6868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27304</xdr:rowOff>
    </xdr:from>
    <xdr:ext cx="736600" cy="259045"/>
    <xdr:sp macro="" textlink="">
      <xdr:nvSpPr>
        <xdr:cNvPr id="120" name="テキスト ボックス 119"/>
        <xdr:cNvSpPr txBox="1"/>
      </xdr:nvSpPr>
      <xdr:spPr>
        <a:xfrm>
          <a:off x="4622800" y="663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111259</xdr:rowOff>
    </xdr:from>
    <xdr:to>
      <xdr:col>3</xdr:col>
      <xdr:colOff>904875</xdr:colOff>
      <xdr:row>36</xdr:row>
      <xdr:rowOff>120893</xdr:rowOff>
    </xdr:to>
    <xdr:cxnSp macro="">
      <xdr:nvCxnSpPr>
        <xdr:cNvPr id="121" name="直線コネクタ 120"/>
        <xdr:cNvCxnSpPr/>
      </xdr:nvCxnSpPr>
      <xdr:spPr bwMode="auto">
        <a:xfrm>
          <a:off x="3606800" y="7064509"/>
          <a:ext cx="698500" cy="9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98425</xdr:rowOff>
    </xdr:from>
    <xdr:to>
      <xdr:col>3</xdr:col>
      <xdr:colOff>206375</xdr:colOff>
      <xdr:row>36</xdr:row>
      <xdr:rowOff>111259</xdr:rowOff>
    </xdr:to>
    <xdr:cxnSp macro="">
      <xdr:nvCxnSpPr>
        <xdr:cNvPr id="124" name="直線コネクタ 123"/>
        <xdr:cNvCxnSpPr/>
      </xdr:nvCxnSpPr>
      <xdr:spPr bwMode="auto">
        <a:xfrm>
          <a:off x="2908300" y="7051675"/>
          <a:ext cx="698500" cy="1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34" name="円/楕円 133"/>
        <xdr:cNvSpPr/>
      </xdr:nvSpPr>
      <xdr:spPr bwMode="auto">
        <a:xfrm>
          <a:off x="5600700" y="6976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338665</xdr:rowOff>
    </xdr:from>
    <xdr:ext cx="762000" cy="259045"/>
    <xdr:sp macro="" textlink="">
      <xdr:nvSpPr>
        <xdr:cNvPr id="135" name="人口1人当たり決算額の推移該当値テキスト445"/>
        <xdr:cNvSpPr txBox="1"/>
      </xdr:nvSpPr>
      <xdr:spPr>
        <a:xfrm>
          <a:off x="5740400" y="6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40310</xdr:rowOff>
    </xdr:from>
    <xdr:to>
      <xdr:col>4</xdr:col>
      <xdr:colOff>520700</xdr:colOff>
      <xdr:row>36</xdr:row>
      <xdr:rowOff>141910</xdr:rowOff>
    </xdr:to>
    <xdr:sp macro="" textlink="">
      <xdr:nvSpPr>
        <xdr:cNvPr id="136" name="円/楕円 135"/>
        <xdr:cNvSpPr/>
      </xdr:nvSpPr>
      <xdr:spPr bwMode="auto">
        <a:xfrm>
          <a:off x="4953000" y="6993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126687</xdr:rowOff>
    </xdr:from>
    <xdr:ext cx="736600" cy="259045"/>
    <xdr:sp macro="" textlink="">
      <xdr:nvSpPr>
        <xdr:cNvPr id="137" name="テキスト ボックス 136"/>
        <xdr:cNvSpPr txBox="1"/>
      </xdr:nvSpPr>
      <xdr:spPr>
        <a:xfrm>
          <a:off x="4622800" y="707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70093</xdr:rowOff>
    </xdr:from>
    <xdr:to>
      <xdr:col>3</xdr:col>
      <xdr:colOff>955675</xdr:colOff>
      <xdr:row>37</xdr:row>
      <xdr:rowOff>243</xdr:rowOff>
    </xdr:to>
    <xdr:sp macro="" textlink="">
      <xdr:nvSpPr>
        <xdr:cNvPr id="138" name="円/楕円 137"/>
        <xdr:cNvSpPr/>
      </xdr:nvSpPr>
      <xdr:spPr bwMode="auto">
        <a:xfrm>
          <a:off x="4254500" y="7023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156470</xdr:rowOff>
    </xdr:from>
    <xdr:ext cx="762000" cy="259045"/>
    <xdr:sp macro="" textlink="">
      <xdr:nvSpPr>
        <xdr:cNvPr id="139" name="テキスト ボックス 138"/>
        <xdr:cNvSpPr txBox="1"/>
      </xdr:nvSpPr>
      <xdr:spPr>
        <a:xfrm>
          <a:off x="3924300" y="71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60459</xdr:rowOff>
    </xdr:from>
    <xdr:to>
      <xdr:col>3</xdr:col>
      <xdr:colOff>257175</xdr:colOff>
      <xdr:row>36</xdr:row>
      <xdr:rowOff>162059</xdr:rowOff>
    </xdr:to>
    <xdr:sp macro="" textlink="">
      <xdr:nvSpPr>
        <xdr:cNvPr id="140" name="円/楕円 139"/>
        <xdr:cNvSpPr/>
      </xdr:nvSpPr>
      <xdr:spPr bwMode="auto">
        <a:xfrm>
          <a:off x="3556000" y="7013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146836</xdr:rowOff>
    </xdr:from>
    <xdr:ext cx="762000" cy="259045"/>
    <xdr:sp macro="" textlink="">
      <xdr:nvSpPr>
        <xdr:cNvPr id="141" name="テキスト ボックス 140"/>
        <xdr:cNvSpPr txBox="1"/>
      </xdr:nvSpPr>
      <xdr:spPr>
        <a:xfrm>
          <a:off x="3225800" y="710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47625</xdr:rowOff>
    </xdr:from>
    <xdr:to>
      <xdr:col>2</xdr:col>
      <xdr:colOff>692150</xdr:colOff>
      <xdr:row>36</xdr:row>
      <xdr:rowOff>149225</xdr:rowOff>
    </xdr:to>
    <xdr:sp macro="" textlink="">
      <xdr:nvSpPr>
        <xdr:cNvPr id="142" name="円/楕円 141"/>
        <xdr:cNvSpPr/>
      </xdr:nvSpPr>
      <xdr:spPr bwMode="auto">
        <a:xfrm>
          <a:off x="28575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134002</xdr:rowOff>
    </xdr:from>
    <xdr:ext cx="762000" cy="259045"/>
    <xdr:sp macro="" textlink="">
      <xdr:nvSpPr>
        <xdr:cNvPr id="143" name="テキスト ボックス 142"/>
        <xdr:cNvSpPr txBox="1"/>
      </xdr:nvSpPr>
      <xdr:spPr>
        <a:xfrm>
          <a:off x="25273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101,545
99,100
41.02
31,399,668
30,418,611
944,257
18,300,247
31,111,839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32519</xdr:rowOff>
    </xdr:from>
    <xdr:to>
      <xdr:col>6</xdr:col>
      <xdr:colOff>511175</xdr:colOff>
      <xdr:row>36</xdr:row>
      <xdr:rowOff>73177</xdr:rowOff>
    </xdr:to>
    <xdr:cxnSp macro="">
      <xdr:nvCxnSpPr>
        <xdr:cNvPr id="63" name="直線コネクタ 62"/>
        <xdr:cNvCxnSpPr/>
      </xdr:nvCxnSpPr>
      <xdr:spPr>
        <a:xfrm>
          <a:off x="3797300" y="6204719"/>
          <a:ext cx="8382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2148</xdr:rowOff>
    </xdr:from>
    <xdr:to>
      <xdr:col>5</xdr:col>
      <xdr:colOff>358775</xdr:colOff>
      <xdr:row>36</xdr:row>
      <xdr:rowOff>32519</xdr:rowOff>
    </xdr:to>
    <xdr:cxnSp macro="">
      <xdr:nvCxnSpPr>
        <xdr:cNvPr id="66" name="直線コネクタ 65"/>
        <xdr:cNvCxnSpPr/>
      </xdr:nvCxnSpPr>
      <xdr:spPr>
        <a:xfrm>
          <a:off x="2908300" y="6174348"/>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39229</xdr:rowOff>
    </xdr:from>
    <xdr:to>
      <xdr:col>5</xdr:col>
      <xdr:colOff>409575</xdr:colOff>
      <xdr:row>34</xdr:row>
      <xdr:rowOff>140829</xdr:rowOff>
    </xdr:to>
    <xdr:sp macro="" textlink="">
      <xdr:nvSpPr>
        <xdr:cNvPr id="67" name="フローチャート : 判断 66"/>
        <xdr:cNvSpPr/>
      </xdr:nvSpPr>
      <xdr:spPr>
        <a:xfrm>
          <a:off x="3746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157356</xdr:rowOff>
    </xdr:from>
    <xdr:ext cx="534377" cy="259045"/>
    <xdr:sp macro="" textlink="">
      <xdr:nvSpPr>
        <xdr:cNvPr id="68" name="テキスト ボックス 67"/>
        <xdr:cNvSpPr txBox="1"/>
      </xdr:nvSpPr>
      <xdr:spPr>
        <a:xfrm>
          <a:off x="3530111" y="56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2148</xdr:rowOff>
    </xdr:from>
    <xdr:to>
      <xdr:col>4</xdr:col>
      <xdr:colOff>155575</xdr:colOff>
      <xdr:row>36</xdr:row>
      <xdr:rowOff>56914</xdr:rowOff>
    </xdr:to>
    <xdr:cxnSp macro="">
      <xdr:nvCxnSpPr>
        <xdr:cNvPr id="69" name="直線コネクタ 68"/>
        <xdr:cNvCxnSpPr/>
      </xdr:nvCxnSpPr>
      <xdr:spPr>
        <a:xfrm flipV="1">
          <a:off x="2019300" y="6174348"/>
          <a:ext cx="889000" cy="5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116187</xdr:rowOff>
    </xdr:from>
    <xdr:to>
      <xdr:col>2</xdr:col>
      <xdr:colOff>638175</xdr:colOff>
      <xdr:row>36</xdr:row>
      <xdr:rowOff>56914</xdr:rowOff>
    </xdr:to>
    <xdr:cxnSp macro="">
      <xdr:nvCxnSpPr>
        <xdr:cNvPr id="72" name="直線コネクタ 71"/>
        <xdr:cNvCxnSpPr/>
      </xdr:nvCxnSpPr>
      <xdr:spPr>
        <a:xfrm>
          <a:off x="1130300" y="6116937"/>
          <a:ext cx="889000" cy="1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22377</xdr:rowOff>
    </xdr:from>
    <xdr:to>
      <xdr:col>6</xdr:col>
      <xdr:colOff>561975</xdr:colOff>
      <xdr:row>36</xdr:row>
      <xdr:rowOff>123977</xdr:rowOff>
    </xdr:to>
    <xdr:sp macro="" textlink="">
      <xdr:nvSpPr>
        <xdr:cNvPr id="82" name="円/楕円 81"/>
        <xdr:cNvSpPr/>
      </xdr:nvSpPr>
      <xdr:spPr>
        <a:xfrm>
          <a:off x="4584700" y="61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804</xdr:rowOff>
    </xdr:from>
    <xdr:ext cx="534377" cy="259045"/>
    <xdr:sp macro="" textlink="">
      <xdr:nvSpPr>
        <xdr:cNvPr id="83" name="人件費該当値テキスト"/>
        <xdr:cNvSpPr txBox="1"/>
      </xdr:nvSpPr>
      <xdr:spPr>
        <a:xfrm>
          <a:off x="4686300" y="61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46,537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153169</xdr:rowOff>
    </xdr:from>
    <xdr:to>
      <xdr:col>5</xdr:col>
      <xdr:colOff>409575</xdr:colOff>
      <xdr:row>36</xdr:row>
      <xdr:rowOff>83319</xdr:rowOff>
    </xdr:to>
    <xdr:sp macro="" textlink="">
      <xdr:nvSpPr>
        <xdr:cNvPr id="84" name="円/楕円 83"/>
        <xdr:cNvSpPr/>
      </xdr:nvSpPr>
      <xdr:spPr>
        <a:xfrm>
          <a:off x="3746500" y="61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74446</xdr:rowOff>
    </xdr:from>
    <xdr:ext cx="534377" cy="259045"/>
    <xdr:sp macro="" textlink="">
      <xdr:nvSpPr>
        <xdr:cNvPr id="85" name="テキスト ボックス 84"/>
        <xdr:cNvSpPr txBox="1"/>
      </xdr:nvSpPr>
      <xdr:spPr>
        <a:xfrm>
          <a:off x="3530111" y="624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122798</xdr:rowOff>
    </xdr:from>
    <xdr:to>
      <xdr:col>4</xdr:col>
      <xdr:colOff>206375</xdr:colOff>
      <xdr:row>36</xdr:row>
      <xdr:rowOff>52948</xdr:rowOff>
    </xdr:to>
    <xdr:sp macro="" textlink="">
      <xdr:nvSpPr>
        <xdr:cNvPr id="86" name="円/楕円 85"/>
        <xdr:cNvSpPr/>
      </xdr:nvSpPr>
      <xdr:spPr>
        <a:xfrm>
          <a:off x="2857500" y="61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44075</xdr:rowOff>
    </xdr:from>
    <xdr:ext cx="534377" cy="259045"/>
    <xdr:sp macro="" textlink="">
      <xdr:nvSpPr>
        <xdr:cNvPr id="87" name="テキスト ボックス 86"/>
        <xdr:cNvSpPr txBox="1"/>
      </xdr:nvSpPr>
      <xdr:spPr>
        <a:xfrm>
          <a:off x="2641111" y="621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6114</xdr:rowOff>
    </xdr:from>
    <xdr:to>
      <xdr:col>3</xdr:col>
      <xdr:colOff>3175</xdr:colOff>
      <xdr:row>36</xdr:row>
      <xdr:rowOff>107714</xdr:rowOff>
    </xdr:to>
    <xdr:sp macro="" textlink="">
      <xdr:nvSpPr>
        <xdr:cNvPr id="88" name="円/楕円 87"/>
        <xdr:cNvSpPr/>
      </xdr:nvSpPr>
      <xdr:spPr>
        <a:xfrm>
          <a:off x="1968500" y="61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98841</xdr:rowOff>
    </xdr:from>
    <xdr:ext cx="534377" cy="259045"/>
    <xdr:sp macro="" textlink="">
      <xdr:nvSpPr>
        <xdr:cNvPr id="89" name="テキスト ボックス 88"/>
        <xdr:cNvSpPr txBox="1"/>
      </xdr:nvSpPr>
      <xdr:spPr>
        <a:xfrm>
          <a:off x="1752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65387</xdr:rowOff>
    </xdr:from>
    <xdr:to>
      <xdr:col>1</xdr:col>
      <xdr:colOff>485775</xdr:colOff>
      <xdr:row>35</xdr:row>
      <xdr:rowOff>166987</xdr:rowOff>
    </xdr:to>
    <xdr:sp macro="" textlink="">
      <xdr:nvSpPr>
        <xdr:cNvPr id="90" name="円/楕円 89"/>
        <xdr:cNvSpPr/>
      </xdr:nvSpPr>
      <xdr:spPr>
        <a:xfrm>
          <a:off x="1079500" y="60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158114</xdr:rowOff>
    </xdr:from>
    <xdr:ext cx="534377" cy="259045"/>
    <xdr:sp macro="" textlink="">
      <xdr:nvSpPr>
        <xdr:cNvPr id="91" name="テキスト ボックス 90"/>
        <xdr:cNvSpPr txBox="1"/>
      </xdr:nvSpPr>
      <xdr:spPr>
        <a:xfrm>
          <a:off x="863111" y="615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157393</xdr:rowOff>
    </xdr:from>
    <xdr:to>
      <xdr:col>6</xdr:col>
      <xdr:colOff>511175</xdr:colOff>
      <xdr:row>57</xdr:row>
      <xdr:rowOff>170790</xdr:rowOff>
    </xdr:to>
    <xdr:cxnSp macro="">
      <xdr:nvCxnSpPr>
        <xdr:cNvPr id="119" name="直線コネクタ 118"/>
        <xdr:cNvCxnSpPr/>
      </xdr:nvCxnSpPr>
      <xdr:spPr>
        <a:xfrm flipV="1">
          <a:off x="3797300" y="9930043"/>
          <a:ext cx="8382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170790</xdr:rowOff>
    </xdr:from>
    <xdr:to>
      <xdr:col>5</xdr:col>
      <xdr:colOff>358775</xdr:colOff>
      <xdr:row>58</xdr:row>
      <xdr:rowOff>40968</xdr:rowOff>
    </xdr:to>
    <xdr:cxnSp macro="">
      <xdr:nvCxnSpPr>
        <xdr:cNvPr id="122" name="直線コネクタ 121"/>
        <xdr:cNvCxnSpPr/>
      </xdr:nvCxnSpPr>
      <xdr:spPr>
        <a:xfrm flipV="1">
          <a:off x="2908300" y="9943440"/>
          <a:ext cx="889000" cy="4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144838</xdr:rowOff>
    </xdr:from>
    <xdr:to>
      <xdr:col>5</xdr:col>
      <xdr:colOff>409575</xdr:colOff>
      <xdr:row>57</xdr:row>
      <xdr:rowOff>74988</xdr:rowOff>
    </xdr:to>
    <xdr:sp macro="" textlink="">
      <xdr:nvSpPr>
        <xdr:cNvPr id="123" name="フローチャート : 判断 122"/>
        <xdr:cNvSpPr/>
      </xdr:nvSpPr>
      <xdr:spPr>
        <a:xfrm>
          <a:off x="3746500" y="974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91515</xdr:rowOff>
    </xdr:from>
    <xdr:ext cx="534377" cy="259045"/>
    <xdr:sp macro="" textlink="">
      <xdr:nvSpPr>
        <xdr:cNvPr id="124" name="テキスト ボックス 123"/>
        <xdr:cNvSpPr txBox="1"/>
      </xdr:nvSpPr>
      <xdr:spPr>
        <a:xfrm>
          <a:off x="3530111" y="95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40968</xdr:rowOff>
    </xdr:from>
    <xdr:to>
      <xdr:col>4</xdr:col>
      <xdr:colOff>155575</xdr:colOff>
      <xdr:row>58</xdr:row>
      <xdr:rowOff>80904</xdr:rowOff>
    </xdr:to>
    <xdr:cxnSp macro="">
      <xdr:nvCxnSpPr>
        <xdr:cNvPr id="125" name="直線コネクタ 124"/>
        <xdr:cNvCxnSpPr/>
      </xdr:nvCxnSpPr>
      <xdr:spPr>
        <a:xfrm flipV="1">
          <a:off x="2019300" y="9985068"/>
          <a:ext cx="889000" cy="3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80904</xdr:rowOff>
    </xdr:from>
    <xdr:to>
      <xdr:col>2</xdr:col>
      <xdr:colOff>638175</xdr:colOff>
      <xdr:row>58</xdr:row>
      <xdr:rowOff>104724</xdr:rowOff>
    </xdr:to>
    <xdr:cxnSp macro="">
      <xdr:nvCxnSpPr>
        <xdr:cNvPr id="128" name="直線コネクタ 127"/>
        <xdr:cNvCxnSpPr/>
      </xdr:nvCxnSpPr>
      <xdr:spPr>
        <a:xfrm flipV="1">
          <a:off x="1130300" y="10025004"/>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106593</xdr:rowOff>
    </xdr:from>
    <xdr:to>
      <xdr:col>6</xdr:col>
      <xdr:colOff>561975</xdr:colOff>
      <xdr:row>58</xdr:row>
      <xdr:rowOff>36743</xdr:rowOff>
    </xdr:to>
    <xdr:sp macro="" textlink="">
      <xdr:nvSpPr>
        <xdr:cNvPr id="138" name="円/楕円 137"/>
        <xdr:cNvSpPr/>
      </xdr:nvSpPr>
      <xdr:spPr>
        <a:xfrm>
          <a:off x="4584700" y="98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85020</xdr:rowOff>
    </xdr:from>
    <xdr:ext cx="534377" cy="259045"/>
    <xdr:sp macro="" textlink="">
      <xdr:nvSpPr>
        <xdr:cNvPr id="139" name="物件費該当値テキスト"/>
        <xdr:cNvSpPr txBox="1"/>
      </xdr:nvSpPr>
      <xdr:spPr>
        <a:xfrm>
          <a:off x="4686300" y="985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119990</xdr:rowOff>
    </xdr:from>
    <xdr:to>
      <xdr:col>5</xdr:col>
      <xdr:colOff>409575</xdr:colOff>
      <xdr:row>58</xdr:row>
      <xdr:rowOff>50140</xdr:rowOff>
    </xdr:to>
    <xdr:sp macro="" textlink="">
      <xdr:nvSpPr>
        <xdr:cNvPr id="140" name="円/楕円 139"/>
        <xdr:cNvSpPr/>
      </xdr:nvSpPr>
      <xdr:spPr>
        <a:xfrm>
          <a:off x="3746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41267</xdr:rowOff>
    </xdr:from>
    <xdr:ext cx="534377" cy="259045"/>
    <xdr:sp macro="" textlink="">
      <xdr:nvSpPr>
        <xdr:cNvPr id="141" name="テキスト ボックス 140"/>
        <xdr:cNvSpPr txBox="1"/>
      </xdr:nvSpPr>
      <xdr:spPr>
        <a:xfrm>
          <a:off x="3530111" y="99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161618</xdr:rowOff>
    </xdr:from>
    <xdr:to>
      <xdr:col>4</xdr:col>
      <xdr:colOff>206375</xdr:colOff>
      <xdr:row>58</xdr:row>
      <xdr:rowOff>91768</xdr:rowOff>
    </xdr:to>
    <xdr:sp macro="" textlink="">
      <xdr:nvSpPr>
        <xdr:cNvPr id="142" name="円/楕円 141"/>
        <xdr:cNvSpPr/>
      </xdr:nvSpPr>
      <xdr:spPr>
        <a:xfrm>
          <a:off x="2857500" y="99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82895</xdr:rowOff>
    </xdr:from>
    <xdr:ext cx="534377" cy="259045"/>
    <xdr:sp macro="" textlink="">
      <xdr:nvSpPr>
        <xdr:cNvPr id="143" name="テキスト ボックス 142"/>
        <xdr:cNvSpPr txBox="1"/>
      </xdr:nvSpPr>
      <xdr:spPr>
        <a:xfrm>
          <a:off x="2641111" y="100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30104</xdr:rowOff>
    </xdr:from>
    <xdr:to>
      <xdr:col>3</xdr:col>
      <xdr:colOff>3175</xdr:colOff>
      <xdr:row>58</xdr:row>
      <xdr:rowOff>131704</xdr:rowOff>
    </xdr:to>
    <xdr:sp macro="" textlink="">
      <xdr:nvSpPr>
        <xdr:cNvPr id="144" name="円/楕円 143"/>
        <xdr:cNvSpPr/>
      </xdr:nvSpPr>
      <xdr:spPr>
        <a:xfrm>
          <a:off x="19685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122831</xdr:rowOff>
    </xdr:from>
    <xdr:ext cx="534377" cy="259045"/>
    <xdr:sp macro="" textlink="">
      <xdr:nvSpPr>
        <xdr:cNvPr id="145" name="テキスト ボックス 144"/>
        <xdr:cNvSpPr txBox="1"/>
      </xdr:nvSpPr>
      <xdr:spPr>
        <a:xfrm>
          <a:off x="1752111" y="1006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53924</xdr:rowOff>
    </xdr:from>
    <xdr:to>
      <xdr:col>1</xdr:col>
      <xdr:colOff>485775</xdr:colOff>
      <xdr:row>58</xdr:row>
      <xdr:rowOff>155524</xdr:rowOff>
    </xdr:to>
    <xdr:sp macro="" textlink="">
      <xdr:nvSpPr>
        <xdr:cNvPr id="146" name="円/楕円 145"/>
        <xdr:cNvSpPr/>
      </xdr:nvSpPr>
      <xdr:spPr>
        <a:xfrm>
          <a:off x="1079500" y="99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146651</xdr:rowOff>
    </xdr:from>
    <xdr:ext cx="534377" cy="259045"/>
    <xdr:sp macro="" textlink="">
      <xdr:nvSpPr>
        <xdr:cNvPr id="147" name="テキスト ボックス 146"/>
        <xdr:cNvSpPr txBox="1"/>
      </xdr:nvSpPr>
      <xdr:spPr>
        <a:xfrm>
          <a:off x="863111" y="1009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150368</xdr:rowOff>
    </xdr:from>
    <xdr:to>
      <xdr:col>6</xdr:col>
      <xdr:colOff>511175</xdr:colOff>
      <xdr:row>77</xdr:row>
      <xdr:rowOff>33401</xdr:rowOff>
    </xdr:to>
    <xdr:cxnSp macro="">
      <xdr:nvCxnSpPr>
        <xdr:cNvPr id="176" name="直線コネクタ 175"/>
        <xdr:cNvCxnSpPr/>
      </xdr:nvCxnSpPr>
      <xdr:spPr>
        <a:xfrm>
          <a:off x="3797300" y="13180568"/>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93472</xdr:rowOff>
    </xdr:from>
    <xdr:to>
      <xdr:col>5</xdr:col>
      <xdr:colOff>358775</xdr:colOff>
      <xdr:row>76</xdr:row>
      <xdr:rowOff>150368</xdr:rowOff>
    </xdr:to>
    <xdr:cxnSp macro="">
      <xdr:nvCxnSpPr>
        <xdr:cNvPr id="179" name="直線コネクタ 178"/>
        <xdr:cNvCxnSpPr/>
      </xdr:nvCxnSpPr>
      <xdr:spPr>
        <a:xfrm>
          <a:off x="2908300" y="13123672"/>
          <a:ext cx="889000" cy="5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11557</xdr:rowOff>
    </xdr:from>
    <xdr:to>
      <xdr:col>5</xdr:col>
      <xdr:colOff>409575</xdr:colOff>
      <xdr:row>76</xdr:row>
      <xdr:rowOff>113157</xdr:rowOff>
    </xdr:to>
    <xdr:sp macro="" textlink="">
      <xdr:nvSpPr>
        <xdr:cNvPr id="180" name="フローチャート : 判断 179"/>
        <xdr:cNvSpPr/>
      </xdr:nvSpPr>
      <xdr:spPr>
        <a:xfrm>
          <a:off x="3746500" y="1304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129684</xdr:rowOff>
    </xdr:from>
    <xdr:ext cx="469744" cy="259045"/>
    <xdr:sp macro="" textlink="">
      <xdr:nvSpPr>
        <xdr:cNvPr id="181" name="テキスト ボックス 180"/>
        <xdr:cNvSpPr txBox="1"/>
      </xdr:nvSpPr>
      <xdr:spPr>
        <a:xfrm>
          <a:off x="3562427" y="1281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39370</xdr:rowOff>
    </xdr:from>
    <xdr:to>
      <xdr:col>4</xdr:col>
      <xdr:colOff>155575</xdr:colOff>
      <xdr:row>76</xdr:row>
      <xdr:rowOff>93472</xdr:rowOff>
    </xdr:to>
    <xdr:cxnSp macro="">
      <xdr:nvCxnSpPr>
        <xdr:cNvPr id="182" name="直線コネクタ 181"/>
        <xdr:cNvCxnSpPr/>
      </xdr:nvCxnSpPr>
      <xdr:spPr>
        <a:xfrm>
          <a:off x="2019300" y="1306957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39370</xdr:rowOff>
    </xdr:from>
    <xdr:to>
      <xdr:col>2</xdr:col>
      <xdr:colOff>638175</xdr:colOff>
      <xdr:row>77</xdr:row>
      <xdr:rowOff>141860</xdr:rowOff>
    </xdr:to>
    <xdr:cxnSp macro="">
      <xdr:nvCxnSpPr>
        <xdr:cNvPr id="185" name="直線コネクタ 184"/>
        <xdr:cNvCxnSpPr/>
      </xdr:nvCxnSpPr>
      <xdr:spPr>
        <a:xfrm flipV="1">
          <a:off x="1130300" y="13069570"/>
          <a:ext cx="889000" cy="27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124985</xdr:rowOff>
    </xdr:from>
    <xdr:ext cx="469744" cy="259045"/>
    <xdr:sp macro="" textlink="">
      <xdr:nvSpPr>
        <xdr:cNvPr id="187" name="テキスト ボックス 186"/>
        <xdr:cNvSpPr txBox="1"/>
      </xdr:nvSpPr>
      <xdr:spPr>
        <a:xfrm>
          <a:off x="1784427" y="1315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154051</xdr:rowOff>
    </xdr:from>
    <xdr:to>
      <xdr:col>6</xdr:col>
      <xdr:colOff>561975</xdr:colOff>
      <xdr:row>77</xdr:row>
      <xdr:rowOff>84201</xdr:rowOff>
    </xdr:to>
    <xdr:sp macro="" textlink="">
      <xdr:nvSpPr>
        <xdr:cNvPr id="195" name="円/楕円 194"/>
        <xdr:cNvSpPr/>
      </xdr:nvSpPr>
      <xdr:spPr>
        <a:xfrm>
          <a:off x="4584700" y="131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132478</xdr:rowOff>
    </xdr:from>
    <xdr:ext cx="469744" cy="259045"/>
    <xdr:sp macro="" textlink="">
      <xdr:nvSpPr>
        <xdr:cNvPr id="196" name="維持補修費該当値テキスト"/>
        <xdr:cNvSpPr txBox="1"/>
      </xdr:nvSpPr>
      <xdr:spPr>
        <a:xfrm>
          <a:off x="4686300" y="131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99568</xdr:rowOff>
    </xdr:from>
    <xdr:to>
      <xdr:col>5</xdr:col>
      <xdr:colOff>409575</xdr:colOff>
      <xdr:row>77</xdr:row>
      <xdr:rowOff>29718</xdr:rowOff>
    </xdr:to>
    <xdr:sp macro="" textlink="">
      <xdr:nvSpPr>
        <xdr:cNvPr id="197" name="円/楕円 196"/>
        <xdr:cNvSpPr/>
      </xdr:nvSpPr>
      <xdr:spPr>
        <a:xfrm>
          <a:off x="3746500" y="131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20845</xdr:rowOff>
    </xdr:from>
    <xdr:ext cx="469744" cy="259045"/>
    <xdr:sp macro="" textlink="">
      <xdr:nvSpPr>
        <xdr:cNvPr id="198" name="テキスト ボックス 197"/>
        <xdr:cNvSpPr txBox="1"/>
      </xdr:nvSpPr>
      <xdr:spPr>
        <a:xfrm>
          <a:off x="3562427" y="132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42672</xdr:rowOff>
    </xdr:from>
    <xdr:to>
      <xdr:col>4</xdr:col>
      <xdr:colOff>206375</xdr:colOff>
      <xdr:row>76</xdr:row>
      <xdr:rowOff>144272</xdr:rowOff>
    </xdr:to>
    <xdr:sp macro="" textlink="">
      <xdr:nvSpPr>
        <xdr:cNvPr id="199" name="円/楕円 198"/>
        <xdr:cNvSpPr/>
      </xdr:nvSpPr>
      <xdr:spPr>
        <a:xfrm>
          <a:off x="2857500" y="130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135399</xdr:rowOff>
    </xdr:from>
    <xdr:ext cx="469744" cy="259045"/>
    <xdr:sp macro="" textlink="">
      <xdr:nvSpPr>
        <xdr:cNvPr id="200" name="テキスト ボックス 199"/>
        <xdr:cNvSpPr txBox="1"/>
      </xdr:nvSpPr>
      <xdr:spPr>
        <a:xfrm>
          <a:off x="2673427" y="1316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160020</xdr:rowOff>
    </xdr:from>
    <xdr:to>
      <xdr:col>3</xdr:col>
      <xdr:colOff>3175</xdr:colOff>
      <xdr:row>76</xdr:row>
      <xdr:rowOff>90170</xdr:rowOff>
    </xdr:to>
    <xdr:sp macro="" textlink="">
      <xdr:nvSpPr>
        <xdr:cNvPr id="201" name="円/楕円 200"/>
        <xdr:cNvSpPr/>
      </xdr:nvSpPr>
      <xdr:spPr>
        <a:xfrm>
          <a:off x="1968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106697</xdr:rowOff>
    </xdr:from>
    <xdr:ext cx="469744" cy="259045"/>
    <xdr:sp macro="" textlink="">
      <xdr:nvSpPr>
        <xdr:cNvPr id="202" name="テキスト ボックス 201"/>
        <xdr:cNvSpPr txBox="1"/>
      </xdr:nvSpPr>
      <xdr:spPr>
        <a:xfrm>
          <a:off x="1784427" y="1279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91060</xdr:rowOff>
    </xdr:from>
    <xdr:to>
      <xdr:col>1</xdr:col>
      <xdr:colOff>485775</xdr:colOff>
      <xdr:row>78</xdr:row>
      <xdr:rowOff>21210</xdr:rowOff>
    </xdr:to>
    <xdr:sp macro="" textlink="">
      <xdr:nvSpPr>
        <xdr:cNvPr id="203" name="円/楕円 202"/>
        <xdr:cNvSpPr/>
      </xdr:nvSpPr>
      <xdr:spPr>
        <a:xfrm>
          <a:off x="1079500" y="132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12337</xdr:rowOff>
    </xdr:from>
    <xdr:ext cx="469744" cy="259045"/>
    <xdr:sp macro="" textlink="">
      <xdr:nvSpPr>
        <xdr:cNvPr id="204" name="テキスト ボックス 203"/>
        <xdr:cNvSpPr txBox="1"/>
      </xdr:nvSpPr>
      <xdr:spPr>
        <a:xfrm>
          <a:off x="895427" y="1338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103188</xdr:rowOff>
    </xdr:from>
    <xdr:to>
      <xdr:col>6</xdr:col>
      <xdr:colOff>511175</xdr:colOff>
      <xdr:row>99</xdr:row>
      <xdr:rowOff>21450</xdr:rowOff>
    </xdr:to>
    <xdr:cxnSp macro="">
      <xdr:nvCxnSpPr>
        <xdr:cNvPr id="234" name="直線コネクタ 233"/>
        <xdr:cNvCxnSpPr/>
      </xdr:nvCxnSpPr>
      <xdr:spPr>
        <a:xfrm flipV="1">
          <a:off x="3797300" y="16905288"/>
          <a:ext cx="838200" cy="8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5"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21450</xdr:rowOff>
    </xdr:from>
    <xdr:to>
      <xdr:col>5</xdr:col>
      <xdr:colOff>358775</xdr:colOff>
      <xdr:row>99</xdr:row>
      <xdr:rowOff>54648</xdr:rowOff>
    </xdr:to>
    <xdr:cxnSp macro="">
      <xdr:nvCxnSpPr>
        <xdr:cNvPr id="237" name="直線コネクタ 236"/>
        <xdr:cNvCxnSpPr/>
      </xdr:nvCxnSpPr>
      <xdr:spPr>
        <a:xfrm flipV="1">
          <a:off x="2908300" y="16995000"/>
          <a:ext cx="889000" cy="3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116421</xdr:rowOff>
    </xdr:from>
    <xdr:to>
      <xdr:col>5</xdr:col>
      <xdr:colOff>409575</xdr:colOff>
      <xdr:row>98</xdr:row>
      <xdr:rowOff>46571</xdr:rowOff>
    </xdr:to>
    <xdr:sp macro="" textlink="">
      <xdr:nvSpPr>
        <xdr:cNvPr id="238" name="フローチャート : 判断 237"/>
        <xdr:cNvSpPr/>
      </xdr:nvSpPr>
      <xdr:spPr>
        <a:xfrm>
          <a:off x="3746500" y="167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63098</xdr:rowOff>
    </xdr:from>
    <xdr:ext cx="534377" cy="259045"/>
    <xdr:sp macro="" textlink="">
      <xdr:nvSpPr>
        <xdr:cNvPr id="239" name="テキスト ボックス 238"/>
        <xdr:cNvSpPr txBox="1"/>
      </xdr:nvSpPr>
      <xdr:spPr>
        <a:xfrm>
          <a:off x="3530111" y="1652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54648</xdr:rowOff>
    </xdr:from>
    <xdr:to>
      <xdr:col>4</xdr:col>
      <xdr:colOff>155575</xdr:colOff>
      <xdr:row>99</xdr:row>
      <xdr:rowOff>113348</xdr:rowOff>
    </xdr:to>
    <xdr:cxnSp macro="">
      <xdr:nvCxnSpPr>
        <xdr:cNvPr id="240" name="直線コネクタ 239"/>
        <xdr:cNvCxnSpPr/>
      </xdr:nvCxnSpPr>
      <xdr:spPr>
        <a:xfrm flipV="1">
          <a:off x="2019300" y="17028198"/>
          <a:ext cx="889000" cy="5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2" name="テキスト ボックス 241"/>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113348</xdr:rowOff>
    </xdr:from>
    <xdr:to>
      <xdr:col>2</xdr:col>
      <xdr:colOff>638175</xdr:colOff>
      <xdr:row>99</xdr:row>
      <xdr:rowOff>119354</xdr:rowOff>
    </xdr:to>
    <xdr:cxnSp macro="">
      <xdr:nvCxnSpPr>
        <xdr:cNvPr id="243" name="直線コネクタ 242"/>
        <xdr:cNvCxnSpPr/>
      </xdr:nvCxnSpPr>
      <xdr:spPr>
        <a:xfrm flipV="1">
          <a:off x="1130300" y="17086898"/>
          <a:ext cx="889000" cy="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5" name="テキスト ボックス 244"/>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7" name="テキスト ボックス 246"/>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52388</xdr:rowOff>
    </xdr:from>
    <xdr:to>
      <xdr:col>6</xdr:col>
      <xdr:colOff>561975</xdr:colOff>
      <xdr:row>98</xdr:row>
      <xdr:rowOff>153988</xdr:rowOff>
    </xdr:to>
    <xdr:sp macro="" textlink="">
      <xdr:nvSpPr>
        <xdr:cNvPr id="253" name="円/楕円 252"/>
        <xdr:cNvSpPr/>
      </xdr:nvSpPr>
      <xdr:spPr>
        <a:xfrm>
          <a:off x="4584700" y="168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138765</xdr:rowOff>
    </xdr:from>
    <xdr:ext cx="534377" cy="259045"/>
    <xdr:sp macro="" textlink="">
      <xdr:nvSpPr>
        <xdr:cNvPr id="254" name="扶助費該当値テキスト"/>
        <xdr:cNvSpPr txBox="1"/>
      </xdr:nvSpPr>
      <xdr:spPr>
        <a:xfrm>
          <a:off x="4686300" y="167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68,875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142100</xdr:rowOff>
    </xdr:from>
    <xdr:to>
      <xdr:col>5</xdr:col>
      <xdr:colOff>409575</xdr:colOff>
      <xdr:row>99</xdr:row>
      <xdr:rowOff>72250</xdr:rowOff>
    </xdr:to>
    <xdr:sp macro="" textlink="">
      <xdr:nvSpPr>
        <xdr:cNvPr id="255" name="円/楕円 254"/>
        <xdr:cNvSpPr/>
      </xdr:nvSpPr>
      <xdr:spPr>
        <a:xfrm>
          <a:off x="3746500" y="169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63377</xdr:rowOff>
    </xdr:from>
    <xdr:ext cx="534377" cy="259045"/>
    <xdr:sp macro="" textlink="">
      <xdr:nvSpPr>
        <xdr:cNvPr id="256" name="テキスト ボックス 255"/>
        <xdr:cNvSpPr txBox="1"/>
      </xdr:nvSpPr>
      <xdr:spPr>
        <a:xfrm>
          <a:off x="3530111" y="1703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3848</xdr:rowOff>
    </xdr:from>
    <xdr:to>
      <xdr:col>4</xdr:col>
      <xdr:colOff>206375</xdr:colOff>
      <xdr:row>99</xdr:row>
      <xdr:rowOff>105448</xdr:rowOff>
    </xdr:to>
    <xdr:sp macro="" textlink="">
      <xdr:nvSpPr>
        <xdr:cNvPr id="257" name="円/楕円 256"/>
        <xdr:cNvSpPr/>
      </xdr:nvSpPr>
      <xdr:spPr>
        <a:xfrm>
          <a:off x="2857500" y="1697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96575</xdr:rowOff>
    </xdr:from>
    <xdr:ext cx="534377" cy="259045"/>
    <xdr:sp macro="" textlink="">
      <xdr:nvSpPr>
        <xdr:cNvPr id="258" name="テキスト ボックス 257"/>
        <xdr:cNvSpPr txBox="1"/>
      </xdr:nvSpPr>
      <xdr:spPr>
        <a:xfrm>
          <a:off x="2641111" y="1707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59,197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62548</xdr:rowOff>
    </xdr:from>
    <xdr:to>
      <xdr:col>3</xdr:col>
      <xdr:colOff>3175</xdr:colOff>
      <xdr:row>99</xdr:row>
      <xdr:rowOff>164148</xdr:rowOff>
    </xdr:to>
    <xdr:sp macro="" textlink="">
      <xdr:nvSpPr>
        <xdr:cNvPr id="259" name="円/楕円 258"/>
        <xdr:cNvSpPr/>
      </xdr:nvSpPr>
      <xdr:spPr>
        <a:xfrm>
          <a:off x="1968500" y="170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155275</xdr:rowOff>
    </xdr:from>
    <xdr:ext cx="534377" cy="259045"/>
    <xdr:sp macro="" textlink="">
      <xdr:nvSpPr>
        <xdr:cNvPr id="260" name="テキスト ボックス 259"/>
        <xdr:cNvSpPr txBox="1"/>
      </xdr:nvSpPr>
      <xdr:spPr>
        <a:xfrm>
          <a:off x="1752111" y="171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54,575</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68554</xdr:rowOff>
    </xdr:from>
    <xdr:to>
      <xdr:col>1</xdr:col>
      <xdr:colOff>485775</xdr:colOff>
      <xdr:row>99</xdr:row>
      <xdr:rowOff>170154</xdr:rowOff>
    </xdr:to>
    <xdr:sp macro="" textlink="">
      <xdr:nvSpPr>
        <xdr:cNvPr id="261" name="円/楕円 260"/>
        <xdr:cNvSpPr/>
      </xdr:nvSpPr>
      <xdr:spPr>
        <a:xfrm>
          <a:off x="1079500" y="170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161281</xdr:rowOff>
    </xdr:from>
    <xdr:ext cx="534377" cy="259045"/>
    <xdr:sp macro="" textlink="">
      <xdr:nvSpPr>
        <xdr:cNvPr id="262" name="テキスト ボックス 261"/>
        <xdr:cNvSpPr txBox="1"/>
      </xdr:nvSpPr>
      <xdr:spPr>
        <a:xfrm>
          <a:off x="863111" y="17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65474</xdr:rowOff>
    </xdr:from>
    <xdr:to>
      <xdr:col>15</xdr:col>
      <xdr:colOff>180975</xdr:colOff>
      <xdr:row>35</xdr:row>
      <xdr:rowOff>78572</xdr:rowOff>
    </xdr:to>
    <xdr:cxnSp macro="">
      <xdr:nvCxnSpPr>
        <xdr:cNvPr id="289" name="直線コネクタ 288"/>
        <xdr:cNvCxnSpPr/>
      </xdr:nvCxnSpPr>
      <xdr:spPr>
        <a:xfrm>
          <a:off x="9639300" y="6066224"/>
          <a:ext cx="8382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65474</xdr:rowOff>
    </xdr:from>
    <xdr:to>
      <xdr:col>14</xdr:col>
      <xdr:colOff>28575</xdr:colOff>
      <xdr:row>35</xdr:row>
      <xdr:rowOff>115857</xdr:rowOff>
    </xdr:to>
    <xdr:cxnSp macro="">
      <xdr:nvCxnSpPr>
        <xdr:cNvPr id="292" name="直線コネクタ 291"/>
        <xdr:cNvCxnSpPr/>
      </xdr:nvCxnSpPr>
      <xdr:spPr>
        <a:xfrm flipV="1">
          <a:off x="8750300" y="6066224"/>
          <a:ext cx="889000" cy="5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37328</xdr:rowOff>
    </xdr:from>
    <xdr:to>
      <xdr:col>14</xdr:col>
      <xdr:colOff>79375</xdr:colOff>
      <xdr:row>34</xdr:row>
      <xdr:rowOff>138928</xdr:rowOff>
    </xdr:to>
    <xdr:sp macro="" textlink="">
      <xdr:nvSpPr>
        <xdr:cNvPr id="293" name="フローチャート : 判断 292"/>
        <xdr:cNvSpPr/>
      </xdr:nvSpPr>
      <xdr:spPr>
        <a:xfrm>
          <a:off x="9588500" y="586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155455</xdr:rowOff>
    </xdr:from>
    <xdr:ext cx="534377" cy="259045"/>
    <xdr:sp macro="" textlink="">
      <xdr:nvSpPr>
        <xdr:cNvPr id="294" name="テキスト ボックス 293"/>
        <xdr:cNvSpPr txBox="1"/>
      </xdr:nvSpPr>
      <xdr:spPr>
        <a:xfrm>
          <a:off x="9372111" y="56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115857</xdr:rowOff>
    </xdr:from>
    <xdr:to>
      <xdr:col>12</xdr:col>
      <xdr:colOff>511175</xdr:colOff>
      <xdr:row>35</xdr:row>
      <xdr:rowOff>119606</xdr:rowOff>
    </xdr:to>
    <xdr:cxnSp macro="">
      <xdr:nvCxnSpPr>
        <xdr:cNvPr id="295" name="直線コネクタ 294"/>
        <xdr:cNvCxnSpPr/>
      </xdr:nvCxnSpPr>
      <xdr:spPr>
        <a:xfrm flipV="1">
          <a:off x="7861300" y="6116607"/>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94026</xdr:rowOff>
    </xdr:from>
    <xdr:to>
      <xdr:col>11</xdr:col>
      <xdr:colOff>307975</xdr:colOff>
      <xdr:row>35</xdr:row>
      <xdr:rowOff>119606</xdr:rowOff>
    </xdr:to>
    <xdr:cxnSp macro="">
      <xdr:nvCxnSpPr>
        <xdr:cNvPr id="298" name="直線コネクタ 297"/>
        <xdr:cNvCxnSpPr/>
      </xdr:nvCxnSpPr>
      <xdr:spPr>
        <a:xfrm>
          <a:off x="6972300" y="6094776"/>
          <a:ext cx="889000" cy="2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27772</xdr:rowOff>
    </xdr:from>
    <xdr:to>
      <xdr:col>15</xdr:col>
      <xdr:colOff>231775</xdr:colOff>
      <xdr:row>35</xdr:row>
      <xdr:rowOff>129372</xdr:rowOff>
    </xdr:to>
    <xdr:sp macro="" textlink="">
      <xdr:nvSpPr>
        <xdr:cNvPr id="308" name="円/楕円 307"/>
        <xdr:cNvSpPr/>
      </xdr:nvSpPr>
      <xdr:spPr>
        <a:xfrm>
          <a:off x="10426700" y="60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6199</xdr:rowOff>
    </xdr:from>
    <xdr:ext cx="534377" cy="259045"/>
    <xdr:sp macro="" textlink="">
      <xdr:nvSpPr>
        <xdr:cNvPr id="309" name="補助費等該当値テキスト"/>
        <xdr:cNvSpPr txBox="1"/>
      </xdr:nvSpPr>
      <xdr:spPr>
        <a:xfrm>
          <a:off x="10528300" y="600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25,174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14674</xdr:rowOff>
    </xdr:from>
    <xdr:to>
      <xdr:col>14</xdr:col>
      <xdr:colOff>79375</xdr:colOff>
      <xdr:row>35</xdr:row>
      <xdr:rowOff>116274</xdr:rowOff>
    </xdr:to>
    <xdr:sp macro="" textlink="">
      <xdr:nvSpPr>
        <xdr:cNvPr id="310" name="円/楕円 309"/>
        <xdr:cNvSpPr/>
      </xdr:nvSpPr>
      <xdr:spPr>
        <a:xfrm>
          <a:off x="9588500" y="601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107401</xdr:rowOff>
    </xdr:from>
    <xdr:ext cx="534377" cy="259045"/>
    <xdr:sp macro="" textlink="">
      <xdr:nvSpPr>
        <xdr:cNvPr id="311" name="テキスト ボックス 310"/>
        <xdr:cNvSpPr txBox="1"/>
      </xdr:nvSpPr>
      <xdr:spPr>
        <a:xfrm>
          <a:off x="9372111" y="610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65057</xdr:rowOff>
    </xdr:from>
    <xdr:to>
      <xdr:col>12</xdr:col>
      <xdr:colOff>561975</xdr:colOff>
      <xdr:row>35</xdr:row>
      <xdr:rowOff>166657</xdr:rowOff>
    </xdr:to>
    <xdr:sp macro="" textlink="">
      <xdr:nvSpPr>
        <xdr:cNvPr id="312" name="円/楕円 311"/>
        <xdr:cNvSpPr/>
      </xdr:nvSpPr>
      <xdr:spPr>
        <a:xfrm>
          <a:off x="8699500" y="606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157784</xdr:rowOff>
    </xdr:from>
    <xdr:ext cx="534377" cy="259045"/>
    <xdr:sp macro="" textlink="">
      <xdr:nvSpPr>
        <xdr:cNvPr id="313" name="テキスト ボックス 312"/>
        <xdr:cNvSpPr txBox="1"/>
      </xdr:nvSpPr>
      <xdr:spPr>
        <a:xfrm>
          <a:off x="8483111" y="615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68806</xdr:rowOff>
    </xdr:from>
    <xdr:to>
      <xdr:col>11</xdr:col>
      <xdr:colOff>358775</xdr:colOff>
      <xdr:row>35</xdr:row>
      <xdr:rowOff>170406</xdr:rowOff>
    </xdr:to>
    <xdr:sp macro="" textlink="">
      <xdr:nvSpPr>
        <xdr:cNvPr id="314" name="円/楕円 313"/>
        <xdr:cNvSpPr/>
      </xdr:nvSpPr>
      <xdr:spPr>
        <a:xfrm>
          <a:off x="7810500" y="60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161533</xdr:rowOff>
    </xdr:from>
    <xdr:ext cx="534377" cy="259045"/>
    <xdr:sp macro="" textlink="">
      <xdr:nvSpPr>
        <xdr:cNvPr id="315" name="テキスト ボックス 314"/>
        <xdr:cNvSpPr txBox="1"/>
      </xdr:nvSpPr>
      <xdr:spPr>
        <a:xfrm>
          <a:off x="7594111" y="61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43226</xdr:rowOff>
    </xdr:from>
    <xdr:to>
      <xdr:col>10</xdr:col>
      <xdr:colOff>155575</xdr:colOff>
      <xdr:row>35</xdr:row>
      <xdr:rowOff>144826</xdr:rowOff>
    </xdr:to>
    <xdr:sp macro="" textlink="">
      <xdr:nvSpPr>
        <xdr:cNvPr id="316" name="円/楕円 315"/>
        <xdr:cNvSpPr/>
      </xdr:nvSpPr>
      <xdr:spPr>
        <a:xfrm>
          <a:off x="6921500" y="604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135953</xdr:rowOff>
    </xdr:from>
    <xdr:ext cx="534377" cy="259045"/>
    <xdr:sp macro="" textlink="">
      <xdr:nvSpPr>
        <xdr:cNvPr id="317" name="テキスト ボックス 316"/>
        <xdr:cNvSpPr txBox="1"/>
      </xdr:nvSpPr>
      <xdr:spPr>
        <a:xfrm>
          <a:off x="6705111" y="61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114706</xdr:rowOff>
    </xdr:from>
    <xdr:to>
      <xdr:col>15</xdr:col>
      <xdr:colOff>180975</xdr:colOff>
      <xdr:row>57</xdr:row>
      <xdr:rowOff>19434</xdr:rowOff>
    </xdr:to>
    <xdr:cxnSp macro="">
      <xdr:nvCxnSpPr>
        <xdr:cNvPr id="348" name="直線コネクタ 347"/>
        <xdr:cNvCxnSpPr/>
      </xdr:nvCxnSpPr>
      <xdr:spPr>
        <a:xfrm>
          <a:off x="9639300" y="9715906"/>
          <a:ext cx="838200" cy="7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114706</xdr:rowOff>
    </xdr:from>
    <xdr:to>
      <xdr:col>14</xdr:col>
      <xdr:colOff>28575</xdr:colOff>
      <xdr:row>58</xdr:row>
      <xdr:rowOff>6709</xdr:rowOff>
    </xdr:to>
    <xdr:cxnSp macro="">
      <xdr:nvCxnSpPr>
        <xdr:cNvPr id="351" name="直線コネクタ 350"/>
        <xdr:cNvCxnSpPr/>
      </xdr:nvCxnSpPr>
      <xdr:spPr>
        <a:xfrm flipV="1">
          <a:off x="8750300" y="9715906"/>
          <a:ext cx="889000" cy="23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56896</xdr:rowOff>
    </xdr:from>
    <xdr:to>
      <xdr:col>14</xdr:col>
      <xdr:colOff>79375</xdr:colOff>
      <xdr:row>56</xdr:row>
      <xdr:rowOff>158496</xdr:rowOff>
    </xdr:to>
    <xdr:sp macro="" textlink="">
      <xdr:nvSpPr>
        <xdr:cNvPr id="352" name="フローチャート : 判断 351"/>
        <xdr:cNvSpPr/>
      </xdr:nvSpPr>
      <xdr:spPr>
        <a:xfrm>
          <a:off x="9588500" y="96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3573</xdr:rowOff>
    </xdr:from>
    <xdr:ext cx="534377" cy="259045"/>
    <xdr:sp macro="" textlink="">
      <xdr:nvSpPr>
        <xdr:cNvPr id="353" name="テキスト ボックス 352"/>
        <xdr:cNvSpPr txBox="1"/>
      </xdr:nvSpPr>
      <xdr:spPr>
        <a:xfrm>
          <a:off x="9372111" y="9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107261</xdr:rowOff>
    </xdr:from>
    <xdr:to>
      <xdr:col>12</xdr:col>
      <xdr:colOff>511175</xdr:colOff>
      <xdr:row>58</xdr:row>
      <xdr:rowOff>6709</xdr:rowOff>
    </xdr:to>
    <xdr:cxnSp macro="">
      <xdr:nvCxnSpPr>
        <xdr:cNvPr id="354" name="直線コネクタ 353"/>
        <xdr:cNvCxnSpPr/>
      </xdr:nvCxnSpPr>
      <xdr:spPr>
        <a:xfrm>
          <a:off x="7861300" y="9708461"/>
          <a:ext cx="889000" cy="2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107261</xdr:rowOff>
    </xdr:from>
    <xdr:to>
      <xdr:col>11</xdr:col>
      <xdr:colOff>307975</xdr:colOff>
      <xdr:row>57</xdr:row>
      <xdr:rowOff>69672</xdr:rowOff>
    </xdr:to>
    <xdr:cxnSp macro="">
      <xdr:nvCxnSpPr>
        <xdr:cNvPr id="357" name="直線コネクタ 356"/>
        <xdr:cNvCxnSpPr/>
      </xdr:nvCxnSpPr>
      <xdr:spPr>
        <a:xfrm flipV="1">
          <a:off x="6972300" y="9708461"/>
          <a:ext cx="889000" cy="13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140084</xdr:rowOff>
    </xdr:from>
    <xdr:to>
      <xdr:col>15</xdr:col>
      <xdr:colOff>231775</xdr:colOff>
      <xdr:row>57</xdr:row>
      <xdr:rowOff>70234</xdr:rowOff>
    </xdr:to>
    <xdr:sp macro="" textlink="">
      <xdr:nvSpPr>
        <xdr:cNvPr id="367" name="円/楕円 366"/>
        <xdr:cNvSpPr/>
      </xdr:nvSpPr>
      <xdr:spPr>
        <a:xfrm>
          <a:off x="10426700" y="97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118511</xdr:rowOff>
    </xdr:from>
    <xdr:ext cx="534377" cy="259045"/>
    <xdr:sp macro="" textlink="">
      <xdr:nvSpPr>
        <xdr:cNvPr id="368" name="普通建設事業費該当値テキスト"/>
        <xdr:cNvSpPr txBox="1"/>
      </xdr:nvSpPr>
      <xdr:spPr>
        <a:xfrm>
          <a:off x="10528300" y="971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38,798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63906</xdr:rowOff>
    </xdr:from>
    <xdr:to>
      <xdr:col>14</xdr:col>
      <xdr:colOff>79375</xdr:colOff>
      <xdr:row>56</xdr:row>
      <xdr:rowOff>165506</xdr:rowOff>
    </xdr:to>
    <xdr:sp macro="" textlink="">
      <xdr:nvSpPr>
        <xdr:cNvPr id="369" name="円/楕円 368"/>
        <xdr:cNvSpPr/>
      </xdr:nvSpPr>
      <xdr:spPr>
        <a:xfrm>
          <a:off x="9588500" y="96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156633</xdr:rowOff>
    </xdr:from>
    <xdr:ext cx="534377" cy="259045"/>
    <xdr:sp macro="" textlink="">
      <xdr:nvSpPr>
        <xdr:cNvPr id="370" name="テキスト ボックス 369"/>
        <xdr:cNvSpPr txBox="1"/>
      </xdr:nvSpPr>
      <xdr:spPr>
        <a:xfrm>
          <a:off x="9372111" y="975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127359</xdr:rowOff>
    </xdr:from>
    <xdr:to>
      <xdr:col>12</xdr:col>
      <xdr:colOff>561975</xdr:colOff>
      <xdr:row>58</xdr:row>
      <xdr:rowOff>57509</xdr:rowOff>
    </xdr:to>
    <xdr:sp macro="" textlink="">
      <xdr:nvSpPr>
        <xdr:cNvPr id="371" name="円/楕円 370"/>
        <xdr:cNvSpPr/>
      </xdr:nvSpPr>
      <xdr:spPr>
        <a:xfrm>
          <a:off x="8699500" y="99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48636</xdr:rowOff>
    </xdr:from>
    <xdr:ext cx="534377" cy="259045"/>
    <xdr:sp macro="" textlink="">
      <xdr:nvSpPr>
        <xdr:cNvPr id="372" name="テキスト ボックス 371"/>
        <xdr:cNvSpPr txBox="1"/>
      </xdr:nvSpPr>
      <xdr:spPr>
        <a:xfrm>
          <a:off x="8483111" y="999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56461</xdr:rowOff>
    </xdr:from>
    <xdr:to>
      <xdr:col>11</xdr:col>
      <xdr:colOff>358775</xdr:colOff>
      <xdr:row>56</xdr:row>
      <xdr:rowOff>158061</xdr:rowOff>
    </xdr:to>
    <xdr:sp macro="" textlink="">
      <xdr:nvSpPr>
        <xdr:cNvPr id="373" name="円/楕円 372"/>
        <xdr:cNvSpPr/>
      </xdr:nvSpPr>
      <xdr:spPr>
        <a:xfrm>
          <a:off x="7810500" y="96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149188</xdr:rowOff>
    </xdr:from>
    <xdr:ext cx="534377" cy="259045"/>
    <xdr:sp macro="" textlink="">
      <xdr:nvSpPr>
        <xdr:cNvPr id="374" name="テキスト ボックス 373"/>
        <xdr:cNvSpPr txBox="1"/>
      </xdr:nvSpPr>
      <xdr:spPr>
        <a:xfrm>
          <a:off x="7594111" y="97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18872</xdr:rowOff>
    </xdr:from>
    <xdr:to>
      <xdr:col>10</xdr:col>
      <xdr:colOff>155575</xdr:colOff>
      <xdr:row>57</xdr:row>
      <xdr:rowOff>120472</xdr:rowOff>
    </xdr:to>
    <xdr:sp macro="" textlink="">
      <xdr:nvSpPr>
        <xdr:cNvPr id="375" name="円/楕円 374"/>
        <xdr:cNvSpPr/>
      </xdr:nvSpPr>
      <xdr:spPr>
        <a:xfrm>
          <a:off x="6921500" y="97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111599</xdr:rowOff>
    </xdr:from>
    <xdr:ext cx="534377" cy="259045"/>
    <xdr:sp macro="" textlink="">
      <xdr:nvSpPr>
        <xdr:cNvPr id="376" name="テキスト ボックス 375"/>
        <xdr:cNvSpPr txBox="1"/>
      </xdr:nvSpPr>
      <xdr:spPr>
        <a:xfrm>
          <a:off x="6705111" y="98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42621</xdr:rowOff>
    </xdr:from>
    <xdr:to>
      <xdr:col>15</xdr:col>
      <xdr:colOff>180975</xdr:colOff>
      <xdr:row>76</xdr:row>
      <xdr:rowOff>138137</xdr:rowOff>
    </xdr:to>
    <xdr:cxnSp macro="">
      <xdr:nvCxnSpPr>
        <xdr:cNvPr id="405" name="直線コネクタ 404"/>
        <xdr:cNvCxnSpPr/>
      </xdr:nvCxnSpPr>
      <xdr:spPr>
        <a:xfrm>
          <a:off x="9639300" y="13072821"/>
          <a:ext cx="838200" cy="9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42621</xdr:rowOff>
    </xdr:from>
    <xdr:to>
      <xdr:col>14</xdr:col>
      <xdr:colOff>28575</xdr:colOff>
      <xdr:row>76</xdr:row>
      <xdr:rowOff>90551</xdr:rowOff>
    </xdr:to>
    <xdr:cxnSp macro="">
      <xdr:nvCxnSpPr>
        <xdr:cNvPr id="408" name="直線コネクタ 407"/>
        <xdr:cNvCxnSpPr/>
      </xdr:nvCxnSpPr>
      <xdr:spPr>
        <a:xfrm flipV="1">
          <a:off x="8750300" y="13072821"/>
          <a:ext cx="889000" cy="4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65963</xdr:rowOff>
    </xdr:from>
    <xdr:to>
      <xdr:col>14</xdr:col>
      <xdr:colOff>79375</xdr:colOff>
      <xdr:row>75</xdr:row>
      <xdr:rowOff>167563</xdr:rowOff>
    </xdr:to>
    <xdr:sp macro="" textlink="">
      <xdr:nvSpPr>
        <xdr:cNvPr id="409" name="フローチャート : 判断 408"/>
        <xdr:cNvSpPr/>
      </xdr:nvSpPr>
      <xdr:spPr>
        <a:xfrm>
          <a:off x="95885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12640</xdr:rowOff>
    </xdr:from>
    <xdr:ext cx="534377" cy="259045"/>
    <xdr:sp macro="" textlink="">
      <xdr:nvSpPr>
        <xdr:cNvPr id="410" name="テキスト ボックス 409"/>
        <xdr:cNvSpPr txBox="1"/>
      </xdr:nvSpPr>
      <xdr:spPr>
        <a:xfrm>
          <a:off x="9372111" y="12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87337</xdr:rowOff>
    </xdr:from>
    <xdr:to>
      <xdr:col>15</xdr:col>
      <xdr:colOff>231775</xdr:colOff>
      <xdr:row>77</xdr:row>
      <xdr:rowOff>17487</xdr:rowOff>
    </xdr:to>
    <xdr:sp macro="" textlink="">
      <xdr:nvSpPr>
        <xdr:cNvPr id="418" name="円/楕円 417"/>
        <xdr:cNvSpPr/>
      </xdr:nvSpPr>
      <xdr:spPr>
        <a:xfrm>
          <a:off x="10426700" y="1311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110215</xdr:rowOff>
    </xdr:from>
    <xdr:ext cx="534377" cy="259045"/>
    <xdr:sp macro="" textlink="">
      <xdr:nvSpPr>
        <xdr:cNvPr id="419" name="普通建設事業費 （ うち新規整備　）該当値テキスト"/>
        <xdr:cNvSpPr txBox="1"/>
      </xdr:nvSpPr>
      <xdr:spPr>
        <a:xfrm>
          <a:off x="10528300" y="1296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163271</xdr:rowOff>
    </xdr:from>
    <xdr:to>
      <xdr:col>14</xdr:col>
      <xdr:colOff>79375</xdr:colOff>
      <xdr:row>76</xdr:row>
      <xdr:rowOff>93421</xdr:rowOff>
    </xdr:to>
    <xdr:sp macro="" textlink="">
      <xdr:nvSpPr>
        <xdr:cNvPr id="420" name="円/楕円 419"/>
        <xdr:cNvSpPr/>
      </xdr:nvSpPr>
      <xdr:spPr>
        <a:xfrm>
          <a:off x="9588500" y="130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84548</xdr:rowOff>
    </xdr:from>
    <xdr:ext cx="534377" cy="259045"/>
    <xdr:sp macro="" textlink="">
      <xdr:nvSpPr>
        <xdr:cNvPr id="421" name="テキスト ボックス 420"/>
        <xdr:cNvSpPr txBox="1"/>
      </xdr:nvSpPr>
      <xdr:spPr>
        <a:xfrm>
          <a:off x="9372111" y="131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39751</xdr:rowOff>
    </xdr:from>
    <xdr:to>
      <xdr:col>12</xdr:col>
      <xdr:colOff>561975</xdr:colOff>
      <xdr:row>76</xdr:row>
      <xdr:rowOff>141351</xdr:rowOff>
    </xdr:to>
    <xdr:sp macro="" textlink="">
      <xdr:nvSpPr>
        <xdr:cNvPr id="422" name="円/楕円 421"/>
        <xdr:cNvSpPr/>
      </xdr:nvSpPr>
      <xdr:spPr>
        <a:xfrm>
          <a:off x="8699500" y="130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132478</xdr:rowOff>
    </xdr:from>
    <xdr:ext cx="534377" cy="259045"/>
    <xdr:sp macro="" textlink="">
      <xdr:nvSpPr>
        <xdr:cNvPr id="423" name="テキスト ボックス 422"/>
        <xdr:cNvSpPr txBox="1"/>
      </xdr:nvSpPr>
      <xdr:spPr>
        <a:xfrm>
          <a:off x="8483111" y="1316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66472</xdr:rowOff>
    </xdr:from>
    <xdr:to>
      <xdr:col>15</xdr:col>
      <xdr:colOff>180975</xdr:colOff>
      <xdr:row>97</xdr:row>
      <xdr:rowOff>114021</xdr:rowOff>
    </xdr:to>
    <xdr:cxnSp macro="">
      <xdr:nvCxnSpPr>
        <xdr:cNvPr id="452" name="直線コネクタ 451"/>
        <xdr:cNvCxnSpPr/>
      </xdr:nvCxnSpPr>
      <xdr:spPr>
        <a:xfrm>
          <a:off x="9639300" y="16697122"/>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66472</xdr:rowOff>
    </xdr:from>
    <xdr:to>
      <xdr:col>14</xdr:col>
      <xdr:colOff>28575</xdr:colOff>
      <xdr:row>98</xdr:row>
      <xdr:rowOff>91554</xdr:rowOff>
    </xdr:to>
    <xdr:cxnSp macro="">
      <xdr:nvCxnSpPr>
        <xdr:cNvPr id="455" name="直線コネクタ 454"/>
        <xdr:cNvCxnSpPr/>
      </xdr:nvCxnSpPr>
      <xdr:spPr>
        <a:xfrm flipV="1">
          <a:off x="8750300" y="16697122"/>
          <a:ext cx="889000" cy="19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73622</xdr:rowOff>
    </xdr:from>
    <xdr:to>
      <xdr:col>14</xdr:col>
      <xdr:colOff>79375</xdr:colOff>
      <xdr:row>98</xdr:row>
      <xdr:rowOff>3772</xdr:rowOff>
    </xdr:to>
    <xdr:sp macro="" textlink="">
      <xdr:nvSpPr>
        <xdr:cNvPr id="456" name="フローチャート : 判断 455"/>
        <xdr:cNvSpPr/>
      </xdr:nvSpPr>
      <xdr:spPr>
        <a:xfrm>
          <a:off x="9588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166349</xdr:rowOff>
    </xdr:from>
    <xdr:ext cx="534377" cy="259045"/>
    <xdr:sp macro="" textlink="">
      <xdr:nvSpPr>
        <xdr:cNvPr id="457" name="テキスト ボックス 456"/>
        <xdr:cNvSpPr txBox="1"/>
      </xdr:nvSpPr>
      <xdr:spPr>
        <a:xfrm>
          <a:off x="9372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63221</xdr:rowOff>
    </xdr:from>
    <xdr:to>
      <xdr:col>15</xdr:col>
      <xdr:colOff>231775</xdr:colOff>
      <xdr:row>97</xdr:row>
      <xdr:rowOff>164821</xdr:rowOff>
    </xdr:to>
    <xdr:sp macro="" textlink="">
      <xdr:nvSpPr>
        <xdr:cNvPr id="465" name="円/楕円 464"/>
        <xdr:cNvSpPr/>
      </xdr:nvSpPr>
      <xdr:spPr>
        <a:xfrm>
          <a:off x="10426700" y="1669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41648</xdr:rowOff>
    </xdr:from>
    <xdr:ext cx="534377" cy="259045"/>
    <xdr:sp macro="" textlink="">
      <xdr:nvSpPr>
        <xdr:cNvPr id="466" name="普通建設事業費 （ うち更新整備　）該当値テキスト"/>
        <xdr:cNvSpPr txBox="1"/>
      </xdr:nvSpPr>
      <xdr:spPr>
        <a:xfrm>
          <a:off x="10528300"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21,522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15672</xdr:rowOff>
    </xdr:from>
    <xdr:to>
      <xdr:col>14</xdr:col>
      <xdr:colOff>79375</xdr:colOff>
      <xdr:row>97</xdr:row>
      <xdr:rowOff>117272</xdr:rowOff>
    </xdr:to>
    <xdr:sp macro="" textlink="">
      <xdr:nvSpPr>
        <xdr:cNvPr id="467" name="円/楕円 466"/>
        <xdr:cNvSpPr/>
      </xdr:nvSpPr>
      <xdr:spPr>
        <a:xfrm>
          <a:off x="9588500" y="166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133799</xdr:rowOff>
    </xdr:from>
    <xdr:ext cx="534377" cy="259045"/>
    <xdr:sp macro="" textlink="">
      <xdr:nvSpPr>
        <xdr:cNvPr id="468" name="テキスト ボックス 467"/>
        <xdr:cNvSpPr txBox="1"/>
      </xdr:nvSpPr>
      <xdr:spPr>
        <a:xfrm>
          <a:off x="9372111" y="164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40754</xdr:rowOff>
    </xdr:from>
    <xdr:to>
      <xdr:col>12</xdr:col>
      <xdr:colOff>561975</xdr:colOff>
      <xdr:row>98</xdr:row>
      <xdr:rowOff>142354</xdr:rowOff>
    </xdr:to>
    <xdr:sp macro="" textlink="">
      <xdr:nvSpPr>
        <xdr:cNvPr id="469" name="円/楕円 468"/>
        <xdr:cNvSpPr/>
      </xdr:nvSpPr>
      <xdr:spPr>
        <a:xfrm>
          <a:off x="8699500" y="168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133481</xdr:rowOff>
    </xdr:from>
    <xdr:ext cx="469744" cy="259045"/>
    <xdr:sp macro="" textlink="">
      <xdr:nvSpPr>
        <xdr:cNvPr id="470" name="テキスト ボックス 469"/>
        <xdr:cNvSpPr txBox="1"/>
      </xdr:nvSpPr>
      <xdr:spPr>
        <a:xfrm>
          <a:off x="8515427" y="169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46954</xdr:rowOff>
    </xdr:from>
    <xdr:to>
      <xdr:col>23</xdr:col>
      <xdr:colOff>517525</xdr:colOff>
      <xdr:row>39</xdr:row>
      <xdr:rowOff>98878</xdr:rowOff>
    </xdr:to>
    <xdr:cxnSp macro="">
      <xdr:nvCxnSpPr>
        <xdr:cNvPr id="501" name="直線コネクタ 500"/>
        <xdr:cNvCxnSpPr/>
      </xdr:nvCxnSpPr>
      <xdr:spPr>
        <a:xfrm>
          <a:off x="15481300" y="6733504"/>
          <a:ext cx="838200" cy="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44668</xdr:rowOff>
    </xdr:from>
    <xdr:to>
      <xdr:col>22</xdr:col>
      <xdr:colOff>365125</xdr:colOff>
      <xdr:row>39</xdr:row>
      <xdr:rowOff>46954</xdr:rowOff>
    </xdr:to>
    <xdr:cxnSp macro="">
      <xdr:nvCxnSpPr>
        <xdr:cNvPr id="504" name="直線コネクタ 503"/>
        <xdr:cNvCxnSpPr/>
      </xdr:nvCxnSpPr>
      <xdr:spPr>
        <a:xfrm>
          <a:off x="14592300" y="67312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137559</xdr:rowOff>
    </xdr:from>
    <xdr:to>
      <xdr:col>22</xdr:col>
      <xdr:colOff>415925</xdr:colOff>
      <xdr:row>39</xdr:row>
      <xdr:rowOff>67709</xdr:rowOff>
    </xdr:to>
    <xdr:sp macro="" textlink="">
      <xdr:nvSpPr>
        <xdr:cNvPr id="505" name="フローチャート : 判断 504"/>
        <xdr:cNvSpPr/>
      </xdr:nvSpPr>
      <xdr:spPr>
        <a:xfrm>
          <a:off x="15430500" y="665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84236</xdr:rowOff>
    </xdr:from>
    <xdr:ext cx="378565" cy="259045"/>
    <xdr:sp macro="" textlink="">
      <xdr:nvSpPr>
        <xdr:cNvPr id="506" name="テキスト ボックス 505"/>
        <xdr:cNvSpPr txBox="1"/>
      </xdr:nvSpPr>
      <xdr:spPr>
        <a:xfrm>
          <a:off x="15292017" y="642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44668</xdr:rowOff>
    </xdr:from>
    <xdr:to>
      <xdr:col>21</xdr:col>
      <xdr:colOff>161925</xdr:colOff>
      <xdr:row>39</xdr:row>
      <xdr:rowOff>98878</xdr:rowOff>
    </xdr:to>
    <xdr:cxnSp macro="">
      <xdr:nvCxnSpPr>
        <xdr:cNvPr id="507" name="直線コネクタ 506"/>
        <xdr:cNvCxnSpPr/>
      </xdr:nvCxnSpPr>
      <xdr:spPr>
        <a:xfrm flipV="1">
          <a:off x="13703300" y="6731218"/>
          <a:ext cx="889000" cy="5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167604</xdr:rowOff>
    </xdr:from>
    <xdr:to>
      <xdr:col>22</xdr:col>
      <xdr:colOff>415925</xdr:colOff>
      <xdr:row>39</xdr:row>
      <xdr:rowOff>97754</xdr:rowOff>
    </xdr:to>
    <xdr:sp macro="" textlink="">
      <xdr:nvSpPr>
        <xdr:cNvPr id="522" name="円/楕円 521"/>
        <xdr:cNvSpPr/>
      </xdr:nvSpPr>
      <xdr:spPr>
        <a:xfrm>
          <a:off x="15430500" y="6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88881</xdr:rowOff>
    </xdr:from>
    <xdr:ext cx="378565" cy="259045"/>
    <xdr:sp macro="" textlink="">
      <xdr:nvSpPr>
        <xdr:cNvPr id="523" name="テキスト ボックス 522"/>
        <xdr:cNvSpPr txBox="1"/>
      </xdr:nvSpPr>
      <xdr:spPr>
        <a:xfrm>
          <a:off x="15292017" y="677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165318</xdr:rowOff>
    </xdr:from>
    <xdr:to>
      <xdr:col>21</xdr:col>
      <xdr:colOff>212725</xdr:colOff>
      <xdr:row>39</xdr:row>
      <xdr:rowOff>95468</xdr:rowOff>
    </xdr:to>
    <xdr:sp macro="" textlink="">
      <xdr:nvSpPr>
        <xdr:cNvPr id="524" name="円/楕円 523"/>
        <xdr:cNvSpPr/>
      </xdr:nvSpPr>
      <xdr:spPr>
        <a:xfrm>
          <a:off x="14541500" y="668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86595</xdr:rowOff>
    </xdr:from>
    <xdr:ext cx="378565" cy="259045"/>
    <xdr:sp macro="" textlink="">
      <xdr:nvSpPr>
        <xdr:cNvPr id="525" name="テキスト ボックス 524"/>
        <xdr:cNvSpPr txBox="1"/>
      </xdr:nvSpPr>
      <xdr:spPr>
        <a:xfrm>
          <a:off x="14403017" y="677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21681</xdr:rowOff>
    </xdr:from>
    <xdr:to>
      <xdr:col>23</xdr:col>
      <xdr:colOff>517525</xdr:colOff>
      <xdr:row>78</xdr:row>
      <xdr:rowOff>34880</xdr:rowOff>
    </xdr:to>
    <xdr:cxnSp macro="">
      <xdr:nvCxnSpPr>
        <xdr:cNvPr id="607" name="直線コネクタ 606"/>
        <xdr:cNvCxnSpPr/>
      </xdr:nvCxnSpPr>
      <xdr:spPr>
        <a:xfrm flipV="1">
          <a:off x="15481300" y="13394781"/>
          <a:ext cx="8382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33866</xdr:rowOff>
    </xdr:from>
    <xdr:to>
      <xdr:col>22</xdr:col>
      <xdr:colOff>365125</xdr:colOff>
      <xdr:row>78</xdr:row>
      <xdr:rowOff>34880</xdr:rowOff>
    </xdr:to>
    <xdr:cxnSp macro="">
      <xdr:nvCxnSpPr>
        <xdr:cNvPr id="610" name="直線コネクタ 609"/>
        <xdr:cNvCxnSpPr/>
      </xdr:nvCxnSpPr>
      <xdr:spPr>
        <a:xfrm>
          <a:off x="14592300" y="13406966"/>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62505</xdr:rowOff>
    </xdr:from>
    <xdr:to>
      <xdr:col>22</xdr:col>
      <xdr:colOff>415925</xdr:colOff>
      <xdr:row>77</xdr:row>
      <xdr:rowOff>164105</xdr:rowOff>
    </xdr:to>
    <xdr:sp macro="" textlink="">
      <xdr:nvSpPr>
        <xdr:cNvPr id="611" name="フローチャート : 判断 610"/>
        <xdr:cNvSpPr/>
      </xdr:nvSpPr>
      <xdr:spPr>
        <a:xfrm>
          <a:off x="15430500" y="1326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9182</xdr:rowOff>
    </xdr:from>
    <xdr:ext cx="534377" cy="259045"/>
    <xdr:sp macro="" textlink="">
      <xdr:nvSpPr>
        <xdr:cNvPr id="612" name="テキスト ボックス 611"/>
        <xdr:cNvSpPr txBox="1"/>
      </xdr:nvSpPr>
      <xdr:spPr>
        <a:xfrm>
          <a:off x="15214111" y="130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33866</xdr:rowOff>
    </xdr:from>
    <xdr:to>
      <xdr:col>21</xdr:col>
      <xdr:colOff>161925</xdr:colOff>
      <xdr:row>78</xdr:row>
      <xdr:rowOff>37500</xdr:rowOff>
    </xdr:to>
    <xdr:cxnSp macro="">
      <xdr:nvCxnSpPr>
        <xdr:cNvPr id="613" name="直線コネクタ 612"/>
        <xdr:cNvCxnSpPr/>
      </xdr:nvCxnSpPr>
      <xdr:spPr>
        <a:xfrm flipV="1">
          <a:off x="13703300" y="13406966"/>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37500</xdr:rowOff>
    </xdr:from>
    <xdr:to>
      <xdr:col>19</xdr:col>
      <xdr:colOff>644525</xdr:colOff>
      <xdr:row>78</xdr:row>
      <xdr:rowOff>49220</xdr:rowOff>
    </xdr:to>
    <xdr:cxnSp macro="">
      <xdr:nvCxnSpPr>
        <xdr:cNvPr id="616" name="直線コネクタ 615"/>
        <xdr:cNvCxnSpPr/>
      </xdr:nvCxnSpPr>
      <xdr:spPr>
        <a:xfrm flipV="1">
          <a:off x="12814300" y="13410600"/>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142331</xdr:rowOff>
    </xdr:from>
    <xdr:to>
      <xdr:col>23</xdr:col>
      <xdr:colOff>568325</xdr:colOff>
      <xdr:row>78</xdr:row>
      <xdr:rowOff>72481</xdr:rowOff>
    </xdr:to>
    <xdr:sp macro="" textlink="">
      <xdr:nvSpPr>
        <xdr:cNvPr id="626" name="円/楕円 625"/>
        <xdr:cNvSpPr/>
      </xdr:nvSpPr>
      <xdr:spPr>
        <a:xfrm>
          <a:off x="16268700" y="133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57258</xdr:rowOff>
    </xdr:from>
    <xdr:ext cx="534377" cy="259045"/>
    <xdr:sp macro="" textlink="">
      <xdr:nvSpPr>
        <xdr:cNvPr id="627" name="公債費該当値テキスト"/>
        <xdr:cNvSpPr txBox="1"/>
      </xdr:nvSpPr>
      <xdr:spPr>
        <a:xfrm>
          <a:off x="16370300" y="132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155530</xdr:rowOff>
    </xdr:from>
    <xdr:to>
      <xdr:col>22</xdr:col>
      <xdr:colOff>415925</xdr:colOff>
      <xdr:row>78</xdr:row>
      <xdr:rowOff>85680</xdr:rowOff>
    </xdr:to>
    <xdr:sp macro="" textlink="">
      <xdr:nvSpPr>
        <xdr:cNvPr id="628" name="円/楕円 627"/>
        <xdr:cNvSpPr/>
      </xdr:nvSpPr>
      <xdr:spPr>
        <a:xfrm>
          <a:off x="15430500" y="133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76807</xdr:rowOff>
    </xdr:from>
    <xdr:ext cx="534377" cy="259045"/>
    <xdr:sp macro="" textlink="">
      <xdr:nvSpPr>
        <xdr:cNvPr id="629" name="テキスト ボックス 628"/>
        <xdr:cNvSpPr txBox="1"/>
      </xdr:nvSpPr>
      <xdr:spPr>
        <a:xfrm>
          <a:off x="15214111" y="134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154516</xdr:rowOff>
    </xdr:from>
    <xdr:to>
      <xdr:col>21</xdr:col>
      <xdr:colOff>212725</xdr:colOff>
      <xdr:row>78</xdr:row>
      <xdr:rowOff>84666</xdr:rowOff>
    </xdr:to>
    <xdr:sp macro="" textlink="">
      <xdr:nvSpPr>
        <xdr:cNvPr id="630" name="円/楕円 629"/>
        <xdr:cNvSpPr/>
      </xdr:nvSpPr>
      <xdr:spPr>
        <a:xfrm>
          <a:off x="14541500" y="133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75793</xdr:rowOff>
    </xdr:from>
    <xdr:ext cx="534377" cy="259045"/>
    <xdr:sp macro="" textlink="">
      <xdr:nvSpPr>
        <xdr:cNvPr id="631" name="テキスト ボックス 630"/>
        <xdr:cNvSpPr txBox="1"/>
      </xdr:nvSpPr>
      <xdr:spPr>
        <a:xfrm>
          <a:off x="14325111" y="134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158150</xdr:rowOff>
    </xdr:from>
    <xdr:to>
      <xdr:col>20</xdr:col>
      <xdr:colOff>9525</xdr:colOff>
      <xdr:row>78</xdr:row>
      <xdr:rowOff>88300</xdr:rowOff>
    </xdr:to>
    <xdr:sp macro="" textlink="">
      <xdr:nvSpPr>
        <xdr:cNvPr id="632" name="円/楕円 631"/>
        <xdr:cNvSpPr/>
      </xdr:nvSpPr>
      <xdr:spPr>
        <a:xfrm>
          <a:off x="13652500" y="133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79427</xdr:rowOff>
    </xdr:from>
    <xdr:ext cx="534377" cy="259045"/>
    <xdr:sp macro="" textlink="">
      <xdr:nvSpPr>
        <xdr:cNvPr id="633" name="テキスト ボックス 632"/>
        <xdr:cNvSpPr txBox="1"/>
      </xdr:nvSpPr>
      <xdr:spPr>
        <a:xfrm>
          <a:off x="13436111" y="1345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169870</xdr:rowOff>
    </xdr:from>
    <xdr:to>
      <xdr:col>18</xdr:col>
      <xdr:colOff>492125</xdr:colOff>
      <xdr:row>78</xdr:row>
      <xdr:rowOff>100020</xdr:rowOff>
    </xdr:to>
    <xdr:sp macro="" textlink="">
      <xdr:nvSpPr>
        <xdr:cNvPr id="634" name="円/楕円 633"/>
        <xdr:cNvSpPr/>
      </xdr:nvSpPr>
      <xdr:spPr>
        <a:xfrm>
          <a:off x="12763500" y="133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91147</xdr:rowOff>
    </xdr:from>
    <xdr:ext cx="534377" cy="259045"/>
    <xdr:sp macro="" textlink="">
      <xdr:nvSpPr>
        <xdr:cNvPr id="635" name="テキスト ボックス 634"/>
        <xdr:cNvSpPr txBox="1"/>
      </xdr:nvSpPr>
      <xdr:spPr>
        <a:xfrm>
          <a:off x="12547111" y="134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291</xdr:rowOff>
    </xdr:from>
    <xdr:to>
      <xdr:col>23</xdr:col>
      <xdr:colOff>517525</xdr:colOff>
      <xdr:row>97</xdr:row>
      <xdr:rowOff>69329</xdr:rowOff>
    </xdr:to>
    <xdr:cxnSp macro="">
      <xdr:nvCxnSpPr>
        <xdr:cNvPr id="664" name="直線コネクタ 663"/>
        <xdr:cNvCxnSpPr/>
      </xdr:nvCxnSpPr>
      <xdr:spPr>
        <a:xfrm flipV="1">
          <a:off x="15481300" y="16630941"/>
          <a:ext cx="8382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5"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47765</xdr:rowOff>
    </xdr:from>
    <xdr:to>
      <xdr:col>22</xdr:col>
      <xdr:colOff>365125</xdr:colOff>
      <xdr:row>97</xdr:row>
      <xdr:rowOff>69329</xdr:rowOff>
    </xdr:to>
    <xdr:cxnSp macro="">
      <xdr:nvCxnSpPr>
        <xdr:cNvPr id="667" name="直線コネクタ 666"/>
        <xdr:cNvCxnSpPr/>
      </xdr:nvCxnSpPr>
      <xdr:spPr>
        <a:xfrm>
          <a:off x="14592300" y="16678415"/>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66763</xdr:rowOff>
    </xdr:from>
    <xdr:to>
      <xdr:col>22</xdr:col>
      <xdr:colOff>415925</xdr:colOff>
      <xdr:row>96</xdr:row>
      <xdr:rowOff>168363</xdr:rowOff>
    </xdr:to>
    <xdr:sp macro="" textlink="">
      <xdr:nvSpPr>
        <xdr:cNvPr id="668" name="フローチャート : 判断 667"/>
        <xdr:cNvSpPr/>
      </xdr:nvSpPr>
      <xdr:spPr>
        <a:xfrm>
          <a:off x="154305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13440</xdr:rowOff>
    </xdr:from>
    <xdr:ext cx="534377" cy="259045"/>
    <xdr:sp macro="" textlink="">
      <xdr:nvSpPr>
        <xdr:cNvPr id="669" name="テキスト ボックス 668"/>
        <xdr:cNvSpPr txBox="1"/>
      </xdr:nvSpPr>
      <xdr:spPr>
        <a:xfrm>
          <a:off x="15214111" y="1630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40717</xdr:rowOff>
    </xdr:from>
    <xdr:to>
      <xdr:col>21</xdr:col>
      <xdr:colOff>161925</xdr:colOff>
      <xdr:row>97</xdr:row>
      <xdr:rowOff>47765</xdr:rowOff>
    </xdr:to>
    <xdr:cxnSp macro="">
      <xdr:nvCxnSpPr>
        <xdr:cNvPr id="670" name="直線コネクタ 669"/>
        <xdr:cNvCxnSpPr/>
      </xdr:nvCxnSpPr>
      <xdr:spPr>
        <a:xfrm>
          <a:off x="13703300" y="15985567"/>
          <a:ext cx="889000" cy="69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40717</xdr:rowOff>
    </xdr:from>
    <xdr:to>
      <xdr:col>19</xdr:col>
      <xdr:colOff>644525</xdr:colOff>
      <xdr:row>96</xdr:row>
      <xdr:rowOff>50318</xdr:rowOff>
    </xdr:to>
    <xdr:cxnSp macro="">
      <xdr:nvCxnSpPr>
        <xdr:cNvPr id="673" name="直線コネクタ 672"/>
        <xdr:cNvCxnSpPr/>
      </xdr:nvCxnSpPr>
      <xdr:spPr>
        <a:xfrm flipV="1">
          <a:off x="12814300" y="15985567"/>
          <a:ext cx="889000" cy="52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5" name="テキスト ボックス 674"/>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7" name="テキスト ボックス 676"/>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120941</xdr:rowOff>
    </xdr:from>
    <xdr:to>
      <xdr:col>23</xdr:col>
      <xdr:colOff>568325</xdr:colOff>
      <xdr:row>97</xdr:row>
      <xdr:rowOff>51091</xdr:rowOff>
    </xdr:to>
    <xdr:sp macro="" textlink="">
      <xdr:nvSpPr>
        <xdr:cNvPr id="683" name="円/楕円 682"/>
        <xdr:cNvSpPr/>
      </xdr:nvSpPr>
      <xdr:spPr>
        <a:xfrm>
          <a:off x="16268700" y="165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143818</xdr:rowOff>
    </xdr:from>
    <xdr:ext cx="534377" cy="259045"/>
    <xdr:sp macro="" textlink="">
      <xdr:nvSpPr>
        <xdr:cNvPr id="684" name="積立金該当値テキスト"/>
        <xdr:cNvSpPr txBox="1"/>
      </xdr:nvSpPr>
      <xdr:spPr>
        <a:xfrm>
          <a:off x="16370300" y="1643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18529</xdr:rowOff>
    </xdr:from>
    <xdr:to>
      <xdr:col>22</xdr:col>
      <xdr:colOff>415925</xdr:colOff>
      <xdr:row>97</xdr:row>
      <xdr:rowOff>120129</xdr:rowOff>
    </xdr:to>
    <xdr:sp macro="" textlink="">
      <xdr:nvSpPr>
        <xdr:cNvPr id="685" name="円/楕円 684"/>
        <xdr:cNvSpPr/>
      </xdr:nvSpPr>
      <xdr:spPr>
        <a:xfrm>
          <a:off x="15430500" y="166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111256</xdr:rowOff>
    </xdr:from>
    <xdr:ext cx="469744" cy="259045"/>
    <xdr:sp macro="" textlink="">
      <xdr:nvSpPr>
        <xdr:cNvPr id="686" name="テキスト ボックス 685"/>
        <xdr:cNvSpPr txBox="1"/>
      </xdr:nvSpPr>
      <xdr:spPr>
        <a:xfrm>
          <a:off x="15246427" y="16741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168415</xdr:rowOff>
    </xdr:from>
    <xdr:to>
      <xdr:col>21</xdr:col>
      <xdr:colOff>212725</xdr:colOff>
      <xdr:row>97</xdr:row>
      <xdr:rowOff>98565</xdr:rowOff>
    </xdr:to>
    <xdr:sp macro="" textlink="">
      <xdr:nvSpPr>
        <xdr:cNvPr id="687" name="円/楕円 686"/>
        <xdr:cNvSpPr/>
      </xdr:nvSpPr>
      <xdr:spPr>
        <a:xfrm>
          <a:off x="14541500" y="166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89692</xdr:rowOff>
    </xdr:from>
    <xdr:ext cx="469744" cy="259045"/>
    <xdr:sp macro="" textlink="">
      <xdr:nvSpPr>
        <xdr:cNvPr id="688" name="テキスト ボックス 687"/>
        <xdr:cNvSpPr txBox="1"/>
      </xdr:nvSpPr>
      <xdr:spPr>
        <a:xfrm>
          <a:off x="14357427" y="167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161367</xdr:rowOff>
    </xdr:from>
    <xdr:to>
      <xdr:col>20</xdr:col>
      <xdr:colOff>9525</xdr:colOff>
      <xdr:row>93</xdr:row>
      <xdr:rowOff>91517</xdr:rowOff>
    </xdr:to>
    <xdr:sp macro="" textlink="">
      <xdr:nvSpPr>
        <xdr:cNvPr id="689" name="円/楕円 688"/>
        <xdr:cNvSpPr/>
      </xdr:nvSpPr>
      <xdr:spPr>
        <a:xfrm>
          <a:off x="13652500" y="159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108044</xdr:rowOff>
    </xdr:from>
    <xdr:ext cx="534377" cy="259045"/>
    <xdr:sp macro="" textlink="">
      <xdr:nvSpPr>
        <xdr:cNvPr id="690" name="テキスト ボックス 689"/>
        <xdr:cNvSpPr txBox="1"/>
      </xdr:nvSpPr>
      <xdr:spPr>
        <a:xfrm>
          <a:off x="13436111" y="157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170968</xdr:rowOff>
    </xdr:from>
    <xdr:to>
      <xdr:col>18</xdr:col>
      <xdr:colOff>492125</xdr:colOff>
      <xdr:row>96</xdr:row>
      <xdr:rowOff>101118</xdr:rowOff>
    </xdr:to>
    <xdr:sp macro="" textlink="">
      <xdr:nvSpPr>
        <xdr:cNvPr id="691" name="円/楕円 690"/>
        <xdr:cNvSpPr/>
      </xdr:nvSpPr>
      <xdr:spPr>
        <a:xfrm>
          <a:off x="127635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117645</xdr:rowOff>
    </xdr:from>
    <xdr:ext cx="534377" cy="259045"/>
    <xdr:sp macro="" textlink="">
      <xdr:nvSpPr>
        <xdr:cNvPr id="692" name="テキスト ボックス 691"/>
        <xdr:cNvSpPr txBox="1"/>
      </xdr:nvSpPr>
      <xdr:spPr>
        <a:xfrm>
          <a:off x="12547111" y="1623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84100</xdr:rowOff>
    </xdr:from>
    <xdr:to>
      <xdr:col>31</xdr:col>
      <xdr:colOff>85725</xdr:colOff>
      <xdr:row>37</xdr:row>
      <xdr:rowOff>14250</xdr:rowOff>
    </xdr:to>
    <xdr:sp macro="" textlink="">
      <xdr:nvSpPr>
        <xdr:cNvPr id="723" name="フローチャート : 判断 722"/>
        <xdr:cNvSpPr/>
      </xdr:nvSpPr>
      <xdr:spPr>
        <a:xfrm>
          <a:off x="212725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30777</xdr:rowOff>
    </xdr:from>
    <xdr:ext cx="469744" cy="259045"/>
    <xdr:sp macro="" textlink="">
      <xdr:nvSpPr>
        <xdr:cNvPr id="724" name="テキスト ボックス 723"/>
        <xdr:cNvSpPr txBox="1"/>
      </xdr:nvSpPr>
      <xdr:spPr>
        <a:xfrm>
          <a:off x="21088427" y="60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91563</xdr:rowOff>
    </xdr:from>
    <xdr:to>
      <xdr:col>32</xdr:col>
      <xdr:colOff>187325</xdr:colOff>
      <xdr:row>59</xdr:row>
      <xdr:rowOff>91792</xdr:rowOff>
    </xdr:to>
    <xdr:cxnSp macro="">
      <xdr:nvCxnSpPr>
        <xdr:cNvPr id="778" name="直線コネクタ 777"/>
        <xdr:cNvCxnSpPr/>
      </xdr:nvCxnSpPr>
      <xdr:spPr>
        <a:xfrm>
          <a:off x="21323300" y="1020711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91563</xdr:rowOff>
    </xdr:from>
    <xdr:to>
      <xdr:col>31</xdr:col>
      <xdr:colOff>34925</xdr:colOff>
      <xdr:row>59</xdr:row>
      <xdr:rowOff>91629</xdr:rowOff>
    </xdr:to>
    <xdr:cxnSp macro="">
      <xdr:nvCxnSpPr>
        <xdr:cNvPr id="781" name="直線コネクタ 780"/>
        <xdr:cNvCxnSpPr/>
      </xdr:nvCxnSpPr>
      <xdr:spPr>
        <a:xfrm flipV="1">
          <a:off x="20434300" y="1020711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54447</xdr:rowOff>
    </xdr:from>
    <xdr:to>
      <xdr:col>31</xdr:col>
      <xdr:colOff>85725</xdr:colOff>
      <xdr:row>58</xdr:row>
      <xdr:rowOff>156047</xdr:rowOff>
    </xdr:to>
    <xdr:sp macro="" textlink="">
      <xdr:nvSpPr>
        <xdr:cNvPr id="782" name="フローチャート : 判断 781"/>
        <xdr:cNvSpPr/>
      </xdr:nvSpPr>
      <xdr:spPr>
        <a:xfrm>
          <a:off x="21272500" y="999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1124</xdr:rowOff>
    </xdr:from>
    <xdr:ext cx="469744" cy="259045"/>
    <xdr:sp macro="" textlink="">
      <xdr:nvSpPr>
        <xdr:cNvPr id="783" name="テキスト ボックス 782"/>
        <xdr:cNvSpPr txBox="1"/>
      </xdr:nvSpPr>
      <xdr:spPr>
        <a:xfrm>
          <a:off x="21088427" y="97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91629</xdr:rowOff>
    </xdr:from>
    <xdr:to>
      <xdr:col>29</xdr:col>
      <xdr:colOff>517525</xdr:colOff>
      <xdr:row>59</xdr:row>
      <xdr:rowOff>91727</xdr:rowOff>
    </xdr:to>
    <xdr:cxnSp macro="">
      <xdr:nvCxnSpPr>
        <xdr:cNvPr id="784" name="直線コネクタ 783"/>
        <xdr:cNvCxnSpPr/>
      </xdr:nvCxnSpPr>
      <xdr:spPr>
        <a:xfrm flipV="1">
          <a:off x="19545300" y="10207179"/>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91531</xdr:rowOff>
    </xdr:from>
    <xdr:to>
      <xdr:col>28</xdr:col>
      <xdr:colOff>314325</xdr:colOff>
      <xdr:row>59</xdr:row>
      <xdr:rowOff>91727</xdr:rowOff>
    </xdr:to>
    <xdr:cxnSp macro="">
      <xdr:nvCxnSpPr>
        <xdr:cNvPr id="787" name="直線コネクタ 786"/>
        <xdr:cNvCxnSpPr/>
      </xdr:nvCxnSpPr>
      <xdr:spPr>
        <a:xfrm>
          <a:off x="18656300" y="10207081"/>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40992</xdr:rowOff>
    </xdr:from>
    <xdr:to>
      <xdr:col>32</xdr:col>
      <xdr:colOff>238125</xdr:colOff>
      <xdr:row>59</xdr:row>
      <xdr:rowOff>142592</xdr:rowOff>
    </xdr:to>
    <xdr:sp macro="" textlink="">
      <xdr:nvSpPr>
        <xdr:cNvPr id="797" name="円/楕円 796"/>
        <xdr:cNvSpPr/>
      </xdr:nvSpPr>
      <xdr:spPr>
        <a:xfrm>
          <a:off x="22110700" y="1015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127369</xdr:rowOff>
    </xdr:from>
    <xdr:ext cx="378565" cy="259045"/>
    <xdr:sp macro="" textlink="">
      <xdr:nvSpPr>
        <xdr:cNvPr id="798" name="貸付金該当値テキスト"/>
        <xdr:cNvSpPr txBox="1"/>
      </xdr:nvSpPr>
      <xdr:spPr>
        <a:xfrm>
          <a:off x="22212300" y="1007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40763</xdr:rowOff>
    </xdr:from>
    <xdr:to>
      <xdr:col>31</xdr:col>
      <xdr:colOff>85725</xdr:colOff>
      <xdr:row>59</xdr:row>
      <xdr:rowOff>142363</xdr:rowOff>
    </xdr:to>
    <xdr:sp macro="" textlink="">
      <xdr:nvSpPr>
        <xdr:cNvPr id="799" name="円/楕円 798"/>
        <xdr:cNvSpPr/>
      </xdr:nvSpPr>
      <xdr:spPr>
        <a:xfrm>
          <a:off x="21272500" y="101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133490</xdr:rowOff>
    </xdr:from>
    <xdr:ext cx="378565" cy="259045"/>
    <xdr:sp macro="" textlink="">
      <xdr:nvSpPr>
        <xdr:cNvPr id="800" name="テキスト ボックス 799"/>
        <xdr:cNvSpPr txBox="1"/>
      </xdr:nvSpPr>
      <xdr:spPr>
        <a:xfrm>
          <a:off x="21134017" y="10249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40829</xdr:rowOff>
    </xdr:from>
    <xdr:to>
      <xdr:col>29</xdr:col>
      <xdr:colOff>568325</xdr:colOff>
      <xdr:row>59</xdr:row>
      <xdr:rowOff>142429</xdr:rowOff>
    </xdr:to>
    <xdr:sp macro="" textlink="">
      <xdr:nvSpPr>
        <xdr:cNvPr id="801" name="円/楕円 800"/>
        <xdr:cNvSpPr/>
      </xdr:nvSpPr>
      <xdr:spPr>
        <a:xfrm>
          <a:off x="20383500" y="1015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133556</xdr:rowOff>
    </xdr:from>
    <xdr:ext cx="378565" cy="259045"/>
    <xdr:sp macro="" textlink="">
      <xdr:nvSpPr>
        <xdr:cNvPr id="802" name="テキスト ボックス 801"/>
        <xdr:cNvSpPr txBox="1"/>
      </xdr:nvSpPr>
      <xdr:spPr>
        <a:xfrm>
          <a:off x="20245017" y="10249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40927</xdr:rowOff>
    </xdr:from>
    <xdr:to>
      <xdr:col>28</xdr:col>
      <xdr:colOff>365125</xdr:colOff>
      <xdr:row>59</xdr:row>
      <xdr:rowOff>142527</xdr:rowOff>
    </xdr:to>
    <xdr:sp macro="" textlink="">
      <xdr:nvSpPr>
        <xdr:cNvPr id="803" name="円/楕円 802"/>
        <xdr:cNvSpPr/>
      </xdr:nvSpPr>
      <xdr:spPr>
        <a:xfrm>
          <a:off x="19494500" y="101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133654</xdr:rowOff>
    </xdr:from>
    <xdr:ext cx="378565" cy="259045"/>
    <xdr:sp macro="" textlink="">
      <xdr:nvSpPr>
        <xdr:cNvPr id="804" name="テキスト ボックス 803"/>
        <xdr:cNvSpPr txBox="1"/>
      </xdr:nvSpPr>
      <xdr:spPr>
        <a:xfrm>
          <a:off x="19356017" y="10249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40731</xdr:rowOff>
    </xdr:from>
    <xdr:to>
      <xdr:col>27</xdr:col>
      <xdr:colOff>161925</xdr:colOff>
      <xdr:row>59</xdr:row>
      <xdr:rowOff>142331</xdr:rowOff>
    </xdr:to>
    <xdr:sp macro="" textlink="">
      <xdr:nvSpPr>
        <xdr:cNvPr id="805" name="円/楕円 804"/>
        <xdr:cNvSpPr/>
      </xdr:nvSpPr>
      <xdr:spPr>
        <a:xfrm>
          <a:off x="18605500" y="1015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133458</xdr:rowOff>
    </xdr:from>
    <xdr:ext cx="378565" cy="259045"/>
    <xdr:sp macro="" textlink="">
      <xdr:nvSpPr>
        <xdr:cNvPr id="806" name="テキスト ボックス 805"/>
        <xdr:cNvSpPr txBox="1"/>
      </xdr:nvSpPr>
      <xdr:spPr>
        <a:xfrm>
          <a:off x="18467017" y="10249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128727</xdr:rowOff>
    </xdr:from>
    <xdr:to>
      <xdr:col>32</xdr:col>
      <xdr:colOff>187325</xdr:colOff>
      <xdr:row>76</xdr:row>
      <xdr:rowOff>129936</xdr:rowOff>
    </xdr:to>
    <xdr:cxnSp macro="">
      <xdr:nvCxnSpPr>
        <xdr:cNvPr id="838" name="直線コネクタ 837"/>
        <xdr:cNvCxnSpPr/>
      </xdr:nvCxnSpPr>
      <xdr:spPr>
        <a:xfrm>
          <a:off x="21323300" y="13158927"/>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39"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128727</xdr:rowOff>
    </xdr:from>
    <xdr:to>
      <xdr:col>31</xdr:col>
      <xdr:colOff>34925</xdr:colOff>
      <xdr:row>77</xdr:row>
      <xdr:rowOff>98422</xdr:rowOff>
    </xdr:to>
    <xdr:cxnSp macro="">
      <xdr:nvCxnSpPr>
        <xdr:cNvPr id="841" name="直線コネクタ 840"/>
        <xdr:cNvCxnSpPr/>
      </xdr:nvCxnSpPr>
      <xdr:spPr>
        <a:xfrm flipV="1">
          <a:off x="20434300" y="13158927"/>
          <a:ext cx="889000" cy="14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35702</xdr:rowOff>
    </xdr:from>
    <xdr:to>
      <xdr:col>31</xdr:col>
      <xdr:colOff>85725</xdr:colOff>
      <xdr:row>75</xdr:row>
      <xdr:rowOff>137302</xdr:rowOff>
    </xdr:to>
    <xdr:sp macro="" textlink="">
      <xdr:nvSpPr>
        <xdr:cNvPr id="842" name="フローチャート : 判断 841"/>
        <xdr:cNvSpPr/>
      </xdr:nvSpPr>
      <xdr:spPr>
        <a:xfrm>
          <a:off x="21272500" y="1289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153829</xdr:rowOff>
    </xdr:from>
    <xdr:ext cx="534377" cy="259045"/>
    <xdr:sp macro="" textlink="">
      <xdr:nvSpPr>
        <xdr:cNvPr id="843" name="テキスト ボックス 842"/>
        <xdr:cNvSpPr txBox="1"/>
      </xdr:nvSpPr>
      <xdr:spPr>
        <a:xfrm>
          <a:off x="21056111" y="126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98422</xdr:rowOff>
    </xdr:from>
    <xdr:to>
      <xdr:col>29</xdr:col>
      <xdr:colOff>517525</xdr:colOff>
      <xdr:row>77</xdr:row>
      <xdr:rowOff>170757</xdr:rowOff>
    </xdr:to>
    <xdr:cxnSp macro="">
      <xdr:nvCxnSpPr>
        <xdr:cNvPr id="844" name="直線コネクタ 843"/>
        <xdr:cNvCxnSpPr/>
      </xdr:nvCxnSpPr>
      <xdr:spPr>
        <a:xfrm flipV="1">
          <a:off x="19545300" y="13300072"/>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6" name="テキスト ボックス 845"/>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170757</xdr:rowOff>
    </xdr:from>
    <xdr:to>
      <xdr:col>28</xdr:col>
      <xdr:colOff>314325</xdr:colOff>
      <xdr:row>78</xdr:row>
      <xdr:rowOff>8353</xdr:rowOff>
    </xdr:to>
    <xdr:cxnSp macro="">
      <xdr:nvCxnSpPr>
        <xdr:cNvPr id="847" name="直線コネクタ 846"/>
        <xdr:cNvCxnSpPr/>
      </xdr:nvCxnSpPr>
      <xdr:spPr>
        <a:xfrm flipV="1">
          <a:off x="18656300" y="13372407"/>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49" name="テキスト ボックス 848"/>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1" name="テキスト ボックス 850"/>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79136</xdr:rowOff>
    </xdr:from>
    <xdr:to>
      <xdr:col>32</xdr:col>
      <xdr:colOff>238125</xdr:colOff>
      <xdr:row>77</xdr:row>
      <xdr:rowOff>9286</xdr:rowOff>
    </xdr:to>
    <xdr:sp macro="" textlink="">
      <xdr:nvSpPr>
        <xdr:cNvPr id="857" name="円/楕円 856"/>
        <xdr:cNvSpPr/>
      </xdr:nvSpPr>
      <xdr:spPr>
        <a:xfrm>
          <a:off x="22110700" y="1310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57563</xdr:rowOff>
    </xdr:from>
    <xdr:ext cx="534377" cy="259045"/>
    <xdr:sp macro="" textlink="">
      <xdr:nvSpPr>
        <xdr:cNvPr id="858" name="繰出金該当値テキスト"/>
        <xdr:cNvSpPr txBox="1"/>
      </xdr:nvSpPr>
      <xdr:spPr>
        <a:xfrm>
          <a:off x="22212300" y="1308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34,799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77927</xdr:rowOff>
    </xdr:from>
    <xdr:to>
      <xdr:col>31</xdr:col>
      <xdr:colOff>85725</xdr:colOff>
      <xdr:row>77</xdr:row>
      <xdr:rowOff>8077</xdr:rowOff>
    </xdr:to>
    <xdr:sp macro="" textlink="">
      <xdr:nvSpPr>
        <xdr:cNvPr id="859" name="円/楕円 858"/>
        <xdr:cNvSpPr/>
      </xdr:nvSpPr>
      <xdr:spPr>
        <a:xfrm>
          <a:off x="21272500" y="131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170654</xdr:rowOff>
    </xdr:from>
    <xdr:ext cx="534377" cy="259045"/>
    <xdr:sp macro="" textlink="">
      <xdr:nvSpPr>
        <xdr:cNvPr id="860" name="テキスト ボックス 859"/>
        <xdr:cNvSpPr txBox="1"/>
      </xdr:nvSpPr>
      <xdr:spPr>
        <a:xfrm>
          <a:off x="21056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47622</xdr:rowOff>
    </xdr:from>
    <xdr:to>
      <xdr:col>29</xdr:col>
      <xdr:colOff>568325</xdr:colOff>
      <xdr:row>77</xdr:row>
      <xdr:rowOff>149222</xdr:rowOff>
    </xdr:to>
    <xdr:sp macro="" textlink="">
      <xdr:nvSpPr>
        <xdr:cNvPr id="861" name="円/楕円 860"/>
        <xdr:cNvSpPr/>
      </xdr:nvSpPr>
      <xdr:spPr>
        <a:xfrm>
          <a:off x="20383500" y="132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140349</xdr:rowOff>
    </xdr:from>
    <xdr:ext cx="534377" cy="259045"/>
    <xdr:sp macro="" textlink="">
      <xdr:nvSpPr>
        <xdr:cNvPr id="862" name="テキスト ボックス 861"/>
        <xdr:cNvSpPr txBox="1"/>
      </xdr:nvSpPr>
      <xdr:spPr>
        <a:xfrm>
          <a:off x="20167111" y="1334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119957</xdr:rowOff>
    </xdr:from>
    <xdr:to>
      <xdr:col>28</xdr:col>
      <xdr:colOff>365125</xdr:colOff>
      <xdr:row>78</xdr:row>
      <xdr:rowOff>50107</xdr:rowOff>
    </xdr:to>
    <xdr:sp macro="" textlink="">
      <xdr:nvSpPr>
        <xdr:cNvPr id="863" name="円/楕円 862"/>
        <xdr:cNvSpPr/>
      </xdr:nvSpPr>
      <xdr:spPr>
        <a:xfrm>
          <a:off x="19494500" y="133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41234</xdr:rowOff>
    </xdr:from>
    <xdr:ext cx="534377" cy="259045"/>
    <xdr:sp macro="" textlink="">
      <xdr:nvSpPr>
        <xdr:cNvPr id="864" name="テキスト ボックス 863"/>
        <xdr:cNvSpPr txBox="1"/>
      </xdr:nvSpPr>
      <xdr:spPr>
        <a:xfrm>
          <a:off x="19278111" y="134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28,299</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129003</xdr:rowOff>
    </xdr:from>
    <xdr:to>
      <xdr:col>27</xdr:col>
      <xdr:colOff>161925</xdr:colOff>
      <xdr:row>78</xdr:row>
      <xdr:rowOff>59153</xdr:rowOff>
    </xdr:to>
    <xdr:sp macro="" textlink="">
      <xdr:nvSpPr>
        <xdr:cNvPr id="865" name="円/楕円 864"/>
        <xdr:cNvSpPr/>
      </xdr:nvSpPr>
      <xdr:spPr>
        <a:xfrm>
          <a:off x="18605500" y="133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50280</xdr:rowOff>
    </xdr:from>
    <xdr:ext cx="534377" cy="259045"/>
    <xdr:sp macro="" textlink="">
      <xdr:nvSpPr>
        <xdr:cNvPr id="866" name="テキスト ボックス 865"/>
        <xdr:cNvSpPr txBox="1"/>
      </xdr:nvSpPr>
      <xdr:spPr>
        <a:xfrm>
          <a:off x="18389111" y="1342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歳出決算額は、全体で前年度よりも</a:t>
          </a:r>
          <a:r>
            <a:rPr kumimoji="1" lang="en-US" altLang="ja-JP" sz="1300">
              <a:latin typeface="ＭＳ Ｐゴシック"/>
            </a:rPr>
            <a:t>0.7%</a:t>
          </a:r>
          <a:r>
            <a:rPr kumimoji="1" lang="ja-JP" altLang="en-US" sz="1300">
              <a:latin typeface="ＭＳ Ｐゴシック"/>
            </a:rPr>
            <a:t>の増となった。人件費は職員の定年退職等に伴い前年度から減少したが、扶助費の障害者自立支援給付費支給事業、生活保護等事業、物件費の電子計算組織アウトソーシングサービス委託料の増が歳出増加の一因となっている。その他、後期高齢者医療特別会計繰出金、介護保険特別会計繰出金も増加している。多くの項目で、類似団体を下回っているが、引き続き行財政改革に等による歳入歳出の見直しを進めるとともに、将来にわたって安定した市税収入を確保するため、様々な施策を検討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埼玉県坂戸市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101,545
99,100
41.02
31,399,668
30,418,611
944,257
18,300,247
31,111,839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43.1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52070</xdr:rowOff>
    </xdr:from>
    <xdr:to>
      <xdr:col>6</xdr:col>
      <xdr:colOff>511175</xdr:colOff>
      <xdr:row>37</xdr:row>
      <xdr:rowOff>76454</xdr:rowOff>
    </xdr:to>
    <xdr:cxnSp macro="">
      <xdr:nvCxnSpPr>
        <xdr:cNvPr id="61" name="直線コネクタ 60"/>
        <xdr:cNvCxnSpPr/>
      </xdr:nvCxnSpPr>
      <xdr:spPr>
        <a:xfrm>
          <a:off x="3797300" y="6224270"/>
          <a:ext cx="8382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106172</xdr:rowOff>
    </xdr:from>
    <xdr:to>
      <xdr:col>5</xdr:col>
      <xdr:colOff>358775</xdr:colOff>
      <xdr:row>36</xdr:row>
      <xdr:rowOff>52070</xdr:rowOff>
    </xdr:to>
    <xdr:cxnSp macro="">
      <xdr:nvCxnSpPr>
        <xdr:cNvPr id="64" name="直線コネクタ 63"/>
        <xdr:cNvCxnSpPr/>
      </xdr:nvCxnSpPr>
      <xdr:spPr>
        <a:xfrm>
          <a:off x="2908300" y="6106922"/>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130810</xdr:rowOff>
    </xdr:from>
    <xdr:to>
      <xdr:col>5</xdr:col>
      <xdr:colOff>409575</xdr:colOff>
      <xdr:row>36</xdr:row>
      <xdr:rowOff>60960</xdr:rowOff>
    </xdr:to>
    <xdr:sp macro="" textlink="">
      <xdr:nvSpPr>
        <xdr:cNvPr id="65" name="フローチャート : 判断 64"/>
        <xdr:cNvSpPr/>
      </xdr:nvSpPr>
      <xdr:spPr>
        <a:xfrm>
          <a:off x="3746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77487</xdr:rowOff>
    </xdr:from>
    <xdr:ext cx="469744" cy="259045"/>
    <xdr:sp macro="" textlink="">
      <xdr:nvSpPr>
        <xdr:cNvPr id="66" name="テキスト ボックス 65"/>
        <xdr:cNvSpPr txBox="1"/>
      </xdr:nvSpPr>
      <xdr:spPr>
        <a:xfrm>
          <a:off x="3562427" y="590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106172</xdr:rowOff>
    </xdr:from>
    <xdr:to>
      <xdr:col>4</xdr:col>
      <xdr:colOff>155575</xdr:colOff>
      <xdr:row>37</xdr:row>
      <xdr:rowOff>33020</xdr:rowOff>
    </xdr:to>
    <xdr:cxnSp macro="">
      <xdr:nvCxnSpPr>
        <xdr:cNvPr id="67" name="直線コネクタ 66"/>
        <xdr:cNvCxnSpPr/>
      </xdr:nvCxnSpPr>
      <xdr:spPr>
        <a:xfrm flipV="1">
          <a:off x="2019300" y="6106922"/>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141986</xdr:rowOff>
    </xdr:from>
    <xdr:to>
      <xdr:col>2</xdr:col>
      <xdr:colOff>638175</xdr:colOff>
      <xdr:row>37</xdr:row>
      <xdr:rowOff>33020</xdr:rowOff>
    </xdr:to>
    <xdr:cxnSp macro="">
      <xdr:nvCxnSpPr>
        <xdr:cNvPr id="70" name="直線コネクタ 69"/>
        <xdr:cNvCxnSpPr/>
      </xdr:nvCxnSpPr>
      <xdr:spPr>
        <a:xfrm>
          <a:off x="1130300" y="6142736"/>
          <a:ext cx="8890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25654</xdr:rowOff>
    </xdr:from>
    <xdr:to>
      <xdr:col>6</xdr:col>
      <xdr:colOff>561975</xdr:colOff>
      <xdr:row>37</xdr:row>
      <xdr:rowOff>127254</xdr:rowOff>
    </xdr:to>
    <xdr:sp macro="" textlink="">
      <xdr:nvSpPr>
        <xdr:cNvPr id="80" name="円/楕円 79"/>
        <xdr:cNvSpPr/>
      </xdr:nvSpPr>
      <xdr:spPr>
        <a:xfrm>
          <a:off x="4584700" y="636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4081</xdr:rowOff>
    </xdr:from>
    <xdr:ext cx="469744" cy="259045"/>
    <xdr:sp macro="" textlink="">
      <xdr:nvSpPr>
        <xdr:cNvPr id="81" name="議会費該当値テキスト"/>
        <xdr:cNvSpPr txBox="1"/>
      </xdr:nvSpPr>
      <xdr:spPr>
        <a:xfrm>
          <a:off x="4686300"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1270</xdr:rowOff>
    </xdr:from>
    <xdr:to>
      <xdr:col>5</xdr:col>
      <xdr:colOff>409575</xdr:colOff>
      <xdr:row>36</xdr:row>
      <xdr:rowOff>102870</xdr:rowOff>
    </xdr:to>
    <xdr:sp macro="" textlink="">
      <xdr:nvSpPr>
        <xdr:cNvPr id="82" name="円/楕円 81"/>
        <xdr:cNvSpPr/>
      </xdr:nvSpPr>
      <xdr:spPr>
        <a:xfrm>
          <a:off x="3746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93997</xdr:rowOff>
    </xdr:from>
    <xdr:ext cx="469744" cy="259045"/>
    <xdr:sp macro="" textlink="">
      <xdr:nvSpPr>
        <xdr:cNvPr id="83" name="テキスト ボックス 82"/>
        <xdr:cNvSpPr txBox="1"/>
      </xdr:nvSpPr>
      <xdr:spPr>
        <a:xfrm>
          <a:off x="3562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55372</xdr:rowOff>
    </xdr:from>
    <xdr:to>
      <xdr:col>4</xdr:col>
      <xdr:colOff>206375</xdr:colOff>
      <xdr:row>35</xdr:row>
      <xdr:rowOff>156972</xdr:rowOff>
    </xdr:to>
    <xdr:sp macro="" textlink="">
      <xdr:nvSpPr>
        <xdr:cNvPr id="84" name="円/楕円 83"/>
        <xdr:cNvSpPr/>
      </xdr:nvSpPr>
      <xdr:spPr>
        <a:xfrm>
          <a:off x="28575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148099</xdr:rowOff>
    </xdr:from>
    <xdr:ext cx="469744" cy="259045"/>
    <xdr:sp macro="" textlink="">
      <xdr:nvSpPr>
        <xdr:cNvPr id="85" name="テキスト ボックス 84"/>
        <xdr:cNvSpPr txBox="1"/>
      </xdr:nvSpPr>
      <xdr:spPr>
        <a:xfrm>
          <a:off x="26734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153670</xdr:rowOff>
    </xdr:from>
    <xdr:to>
      <xdr:col>3</xdr:col>
      <xdr:colOff>3175</xdr:colOff>
      <xdr:row>37</xdr:row>
      <xdr:rowOff>83820</xdr:rowOff>
    </xdr:to>
    <xdr:sp macro="" textlink="">
      <xdr:nvSpPr>
        <xdr:cNvPr id="86" name="円/楕円 85"/>
        <xdr:cNvSpPr/>
      </xdr:nvSpPr>
      <xdr:spPr>
        <a:xfrm>
          <a:off x="1968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74947</xdr:rowOff>
    </xdr:from>
    <xdr:ext cx="469744" cy="259045"/>
    <xdr:sp macro="" textlink="">
      <xdr:nvSpPr>
        <xdr:cNvPr id="87" name="テキスト ボックス 86"/>
        <xdr:cNvSpPr txBox="1"/>
      </xdr:nvSpPr>
      <xdr:spPr>
        <a:xfrm>
          <a:off x="17844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91186</xdr:rowOff>
    </xdr:from>
    <xdr:to>
      <xdr:col>1</xdr:col>
      <xdr:colOff>485775</xdr:colOff>
      <xdr:row>36</xdr:row>
      <xdr:rowOff>21336</xdr:rowOff>
    </xdr:to>
    <xdr:sp macro="" textlink="">
      <xdr:nvSpPr>
        <xdr:cNvPr id="88" name="円/楕円 87"/>
        <xdr:cNvSpPr/>
      </xdr:nvSpPr>
      <xdr:spPr>
        <a:xfrm>
          <a:off x="1079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12463</xdr:rowOff>
    </xdr:from>
    <xdr:ext cx="469744" cy="259045"/>
    <xdr:sp macro="" textlink="">
      <xdr:nvSpPr>
        <xdr:cNvPr id="89" name="テキスト ボックス 88"/>
        <xdr:cNvSpPr txBox="1"/>
      </xdr:nvSpPr>
      <xdr:spPr>
        <a:xfrm>
          <a:off x="895427"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82550</xdr:rowOff>
    </xdr:from>
    <xdr:to>
      <xdr:col>6</xdr:col>
      <xdr:colOff>511175</xdr:colOff>
      <xdr:row>56</xdr:row>
      <xdr:rowOff>100743</xdr:rowOff>
    </xdr:to>
    <xdr:cxnSp macro="">
      <xdr:nvCxnSpPr>
        <xdr:cNvPr id="119" name="直線コネクタ 118"/>
        <xdr:cNvCxnSpPr/>
      </xdr:nvCxnSpPr>
      <xdr:spPr>
        <a:xfrm flipV="1">
          <a:off x="3797300" y="9683750"/>
          <a:ext cx="8382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100743</xdr:rowOff>
    </xdr:from>
    <xdr:to>
      <xdr:col>5</xdr:col>
      <xdr:colOff>358775</xdr:colOff>
      <xdr:row>56</xdr:row>
      <xdr:rowOff>127984</xdr:rowOff>
    </xdr:to>
    <xdr:cxnSp macro="">
      <xdr:nvCxnSpPr>
        <xdr:cNvPr id="122" name="直線コネクタ 121"/>
        <xdr:cNvCxnSpPr/>
      </xdr:nvCxnSpPr>
      <xdr:spPr>
        <a:xfrm flipV="1">
          <a:off x="2908300" y="9701943"/>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7900</xdr:rowOff>
    </xdr:from>
    <xdr:to>
      <xdr:col>5</xdr:col>
      <xdr:colOff>409575</xdr:colOff>
      <xdr:row>56</xdr:row>
      <xdr:rowOff>109500</xdr:rowOff>
    </xdr:to>
    <xdr:sp macro="" textlink="">
      <xdr:nvSpPr>
        <xdr:cNvPr id="123" name="フローチャート : 判断 122"/>
        <xdr:cNvSpPr/>
      </xdr:nvSpPr>
      <xdr:spPr>
        <a:xfrm>
          <a:off x="37465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126027</xdr:rowOff>
    </xdr:from>
    <xdr:ext cx="534377" cy="259045"/>
    <xdr:sp macro="" textlink="">
      <xdr:nvSpPr>
        <xdr:cNvPr id="124" name="テキスト ボックス 123"/>
        <xdr:cNvSpPr txBox="1"/>
      </xdr:nvSpPr>
      <xdr:spPr>
        <a:xfrm>
          <a:off x="3530111" y="93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112840</xdr:rowOff>
    </xdr:from>
    <xdr:to>
      <xdr:col>4</xdr:col>
      <xdr:colOff>155575</xdr:colOff>
      <xdr:row>56</xdr:row>
      <xdr:rowOff>127984</xdr:rowOff>
    </xdr:to>
    <xdr:cxnSp macro="">
      <xdr:nvCxnSpPr>
        <xdr:cNvPr id="125" name="直線コネクタ 124"/>
        <xdr:cNvCxnSpPr/>
      </xdr:nvCxnSpPr>
      <xdr:spPr>
        <a:xfrm>
          <a:off x="2019300" y="9199690"/>
          <a:ext cx="889000" cy="52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112840</xdr:rowOff>
    </xdr:from>
    <xdr:to>
      <xdr:col>2</xdr:col>
      <xdr:colOff>638175</xdr:colOff>
      <xdr:row>56</xdr:row>
      <xdr:rowOff>42621</xdr:rowOff>
    </xdr:to>
    <xdr:cxnSp macro="">
      <xdr:nvCxnSpPr>
        <xdr:cNvPr id="128" name="直線コネクタ 127"/>
        <xdr:cNvCxnSpPr/>
      </xdr:nvCxnSpPr>
      <xdr:spPr>
        <a:xfrm flipV="1">
          <a:off x="1130300" y="9199690"/>
          <a:ext cx="889000" cy="44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31750</xdr:rowOff>
    </xdr:from>
    <xdr:to>
      <xdr:col>6</xdr:col>
      <xdr:colOff>561975</xdr:colOff>
      <xdr:row>56</xdr:row>
      <xdr:rowOff>133350</xdr:rowOff>
    </xdr:to>
    <xdr:sp macro="" textlink="">
      <xdr:nvSpPr>
        <xdr:cNvPr id="138" name="円/楕円 137"/>
        <xdr:cNvSpPr/>
      </xdr:nvSpPr>
      <xdr:spPr>
        <a:xfrm>
          <a:off x="4584700" y="963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10177</xdr:rowOff>
    </xdr:from>
    <xdr:ext cx="534377" cy="259045"/>
    <xdr:sp macro="" textlink="">
      <xdr:nvSpPr>
        <xdr:cNvPr id="139" name="総務費該当値テキスト"/>
        <xdr:cNvSpPr txBox="1"/>
      </xdr:nvSpPr>
      <xdr:spPr>
        <a:xfrm>
          <a:off x="4686300" y="961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45,000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49943</xdr:rowOff>
    </xdr:from>
    <xdr:to>
      <xdr:col>5</xdr:col>
      <xdr:colOff>409575</xdr:colOff>
      <xdr:row>56</xdr:row>
      <xdr:rowOff>151543</xdr:rowOff>
    </xdr:to>
    <xdr:sp macro="" textlink="">
      <xdr:nvSpPr>
        <xdr:cNvPr id="140" name="円/楕円 139"/>
        <xdr:cNvSpPr/>
      </xdr:nvSpPr>
      <xdr:spPr>
        <a:xfrm>
          <a:off x="3746500" y="96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142670</xdr:rowOff>
    </xdr:from>
    <xdr:ext cx="534377" cy="259045"/>
    <xdr:sp macro="" textlink="">
      <xdr:nvSpPr>
        <xdr:cNvPr id="141" name="テキスト ボックス 140"/>
        <xdr:cNvSpPr txBox="1"/>
      </xdr:nvSpPr>
      <xdr:spPr>
        <a:xfrm>
          <a:off x="3530111" y="97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77184</xdr:rowOff>
    </xdr:from>
    <xdr:to>
      <xdr:col>4</xdr:col>
      <xdr:colOff>206375</xdr:colOff>
      <xdr:row>57</xdr:row>
      <xdr:rowOff>7334</xdr:rowOff>
    </xdr:to>
    <xdr:sp macro="" textlink="">
      <xdr:nvSpPr>
        <xdr:cNvPr id="142" name="円/楕円 141"/>
        <xdr:cNvSpPr/>
      </xdr:nvSpPr>
      <xdr:spPr>
        <a:xfrm>
          <a:off x="2857500" y="96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169911</xdr:rowOff>
    </xdr:from>
    <xdr:ext cx="534377" cy="259045"/>
    <xdr:sp macro="" textlink="">
      <xdr:nvSpPr>
        <xdr:cNvPr id="143" name="テキスト ボックス 142"/>
        <xdr:cNvSpPr txBox="1"/>
      </xdr:nvSpPr>
      <xdr:spPr>
        <a:xfrm>
          <a:off x="2641111" y="97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42,615</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62040</xdr:rowOff>
    </xdr:from>
    <xdr:to>
      <xdr:col>3</xdr:col>
      <xdr:colOff>3175</xdr:colOff>
      <xdr:row>53</xdr:row>
      <xdr:rowOff>163640</xdr:rowOff>
    </xdr:to>
    <xdr:sp macro="" textlink="">
      <xdr:nvSpPr>
        <xdr:cNvPr id="144" name="円/楕円 143"/>
        <xdr:cNvSpPr/>
      </xdr:nvSpPr>
      <xdr:spPr>
        <a:xfrm>
          <a:off x="1968500" y="91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8717</xdr:rowOff>
    </xdr:from>
    <xdr:ext cx="534377" cy="259045"/>
    <xdr:sp macro="" textlink="">
      <xdr:nvSpPr>
        <xdr:cNvPr id="145" name="テキスト ボックス 144"/>
        <xdr:cNvSpPr txBox="1"/>
      </xdr:nvSpPr>
      <xdr:spPr>
        <a:xfrm>
          <a:off x="1752111" y="892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70,410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163271</xdr:rowOff>
    </xdr:from>
    <xdr:to>
      <xdr:col>1</xdr:col>
      <xdr:colOff>485775</xdr:colOff>
      <xdr:row>56</xdr:row>
      <xdr:rowOff>93421</xdr:rowOff>
    </xdr:to>
    <xdr:sp macro="" textlink="">
      <xdr:nvSpPr>
        <xdr:cNvPr id="146" name="円/楕円 145"/>
        <xdr:cNvSpPr/>
      </xdr:nvSpPr>
      <xdr:spPr>
        <a:xfrm>
          <a:off x="1079500" y="95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109948</xdr:rowOff>
    </xdr:from>
    <xdr:ext cx="534377" cy="259045"/>
    <xdr:sp macro="" textlink="">
      <xdr:nvSpPr>
        <xdr:cNvPr id="147" name="テキスト ボックス 146"/>
        <xdr:cNvSpPr txBox="1"/>
      </xdr:nvSpPr>
      <xdr:spPr>
        <a:xfrm>
          <a:off x="863111" y="93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165847</xdr:rowOff>
    </xdr:from>
    <xdr:to>
      <xdr:col>6</xdr:col>
      <xdr:colOff>511175</xdr:colOff>
      <xdr:row>78</xdr:row>
      <xdr:rowOff>72589</xdr:rowOff>
    </xdr:to>
    <xdr:cxnSp macro="">
      <xdr:nvCxnSpPr>
        <xdr:cNvPr id="179" name="直線コネクタ 178"/>
        <xdr:cNvCxnSpPr/>
      </xdr:nvCxnSpPr>
      <xdr:spPr>
        <a:xfrm flipV="1">
          <a:off x="3797300" y="13367497"/>
          <a:ext cx="838200" cy="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72589</xdr:rowOff>
    </xdr:from>
    <xdr:to>
      <xdr:col>5</xdr:col>
      <xdr:colOff>358775</xdr:colOff>
      <xdr:row>78</xdr:row>
      <xdr:rowOff>152403</xdr:rowOff>
    </xdr:to>
    <xdr:cxnSp macro="">
      <xdr:nvCxnSpPr>
        <xdr:cNvPr id="182" name="直線コネクタ 181"/>
        <xdr:cNvCxnSpPr/>
      </xdr:nvCxnSpPr>
      <xdr:spPr>
        <a:xfrm flipV="1">
          <a:off x="2908300" y="13445689"/>
          <a:ext cx="889000" cy="7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128023</xdr:rowOff>
    </xdr:from>
    <xdr:to>
      <xdr:col>5</xdr:col>
      <xdr:colOff>409575</xdr:colOff>
      <xdr:row>77</xdr:row>
      <xdr:rowOff>58173</xdr:rowOff>
    </xdr:to>
    <xdr:sp macro="" textlink="">
      <xdr:nvSpPr>
        <xdr:cNvPr id="183" name="フローチャート : 判断 182"/>
        <xdr:cNvSpPr/>
      </xdr:nvSpPr>
      <xdr:spPr>
        <a:xfrm>
          <a:off x="3746500" y="13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74700</xdr:rowOff>
    </xdr:from>
    <xdr:ext cx="599010" cy="259045"/>
    <xdr:sp macro="" textlink="">
      <xdr:nvSpPr>
        <xdr:cNvPr id="184" name="テキスト ボックス 183"/>
        <xdr:cNvSpPr txBox="1"/>
      </xdr:nvSpPr>
      <xdr:spPr>
        <a:xfrm>
          <a:off x="3497794" y="1293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152403</xdr:rowOff>
    </xdr:from>
    <xdr:to>
      <xdr:col>4</xdr:col>
      <xdr:colOff>155575</xdr:colOff>
      <xdr:row>79</xdr:row>
      <xdr:rowOff>62390</xdr:rowOff>
    </xdr:to>
    <xdr:cxnSp macro="">
      <xdr:nvCxnSpPr>
        <xdr:cNvPr id="185" name="直線コネクタ 184"/>
        <xdr:cNvCxnSpPr/>
      </xdr:nvCxnSpPr>
      <xdr:spPr>
        <a:xfrm flipV="1">
          <a:off x="2019300" y="13525503"/>
          <a:ext cx="889000" cy="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62390</xdr:rowOff>
    </xdr:from>
    <xdr:to>
      <xdr:col>2</xdr:col>
      <xdr:colOff>638175</xdr:colOff>
      <xdr:row>79</xdr:row>
      <xdr:rowOff>97943</xdr:rowOff>
    </xdr:to>
    <xdr:cxnSp macro="">
      <xdr:nvCxnSpPr>
        <xdr:cNvPr id="188" name="直線コネクタ 187"/>
        <xdr:cNvCxnSpPr/>
      </xdr:nvCxnSpPr>
      <xdr:spPr>
        <a:xfrm flipV="1">
          <a:off x="1130300" y="13606940"/>
          <a:ext cx="889000" cy="3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115047</xdr:rowOff>
    </xdr:from>
    <xdr:to>
      <xdr:col>6</xdr:col>
      <xdr:colOff>561975</xdr:colOff>
      <xdr:row>78</xdr:row>
      <xdr:rowOff>45197</xdr:rowOff>
    </xdr:to>
    <xdr:sp macro="" textlink="">
      <xdr:nvSpPr>
        <xdr:cNvPr id="198" name="円/楕円 197"/>
        <xdr:cNvSpPr/>
      </xdr:nvSpPr>
      <xdr:spPr>
        <a:xfrm>
          <a:off x="4584700" y="1331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29974</xdr:rowOff>
    </xdr:from>
    <xdr:ext cx="599010" cy="259045"/>
    <xdr:sp macro="" textlink="">
      <xdr:nvSpPr>
        <xdr:cNvPr id="199" name="民生費該当値テキスト"/>
        <xdr:cNvSpPr txBox="1"/>
      </xdr:nvSpPr>
      <xdr:spPr>
        <a:xfrm>
          <a:off x="4686300" y="1323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21789</xdr:rowOff>
    </xdr:from>
    <xdr:to>
      <xdr:col>5</xdr:col>
      <xdr:colOff>409575</xdr:colOff>
      <xdr:row>78</xdr:row>
      <xdr:rowOff>123389</xdr:rowOff>
    </xdr:to>
    <xdr:sp macro="" textlink="">
      <xdr:nvSpPr>
        <xdr:cNvPr id="200" name="円/楕円 199"/>
        <xdr:cNvSpPr/>
      </xdr:nvSpPr>
      <xdr:spPr>
        <a:xfrm>
          <a:off x="3746500" y="133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114516</xdr:rowOff>
    </xdr:from>
    <xdr:ext cx="599010" cy="259045"/>
    <xdr:sp macro="" textlink="">
      <xdr:nvSpPr>
        <xdr:cNvPr id="201" name="テキスト ボックス 200"/>
        <xdr:cNvSpPr txBox="1"/>
      </xdr:nvSpPr>
      <xdr:spPr>
        <a:xfrm>
          <a:off x="3497794" y="1348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101603</xdr:rowOff>
    </xdr:from>
    <xdr:to>
      <xdr:col>4</xdr:col>
      <xdr:colOff>206375</xdr:colOff>
      <xdr:row>79</xdr:row>
      <xdr:rowOff>31753</xdr:rowOff>
    </xdr:to>
    <xdr:sp macro="" textlink="">
      <xdr:nvSpPr>
        <xdr:cNvPr id="202" name="円/楕円 201"/>
        <xdr:cNvSpPr/>
      </xdr:nvSpPr>
      <xdr:spPr>
        <a:xfrm>
          <a:off x="2857500" y="134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22880</xdr:rowOff>
    </xdr:from>
    <xdr:ext cx="599010" cy="259045"/>
    <xdr:sp macro="" textlink="">
      <xdr:nvSpPr>
        <xdr:cNvPr id="203" name="テキスト ボックス 202"/>
        <xdr:cNvSpPr txBox="1"/>
      </xdr:nvSpPr>
      <xdr:spPr>
        <a:xfrm>
          <a:off x="2608794" y="1356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11590</xdr:rowOff>
    </xdr:from>
    <xdr:to>
      <xdr:col>3</xdr:col>
      <xdr:colOff>3175</xdr:colOff>
      <xdr:row>79</xdr:row>
      <xdr:rowOff>113190</xdr:rowOff>
    </xdr:to>
    <xdr:sp macro="" textlink="">
      <xdr:nvSpPr>
        <xdr:cNvPr id="204" name="円/楕円 203"/>
        <xdr:cNvSpPr/>
      </xdr:nvSpPr>
      <xdr:spPr>
        <a:xfrm>
          <a:off x="1968500" y="13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104317</xdr:rowOff>
    </xdr:from>
    <xdr:ext cx="534377" cy="259045"/>
    <xdr:sp macro="" textlink="">
      <xdr:nvSpPr>
        <xdr:cNvPr id="205" name="テキスト ボックス 204"/>
        <xdr:cNvSpPr txBox="1"/>
      </xdr:nvSpPr>
      <xdr:spPr>
        <a:xfrm>
          <a:off x="1752111" y="13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93,352</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47143</xdr:rowOff>
    </xdr:from>
    <xdr:to>
      <xdr:col>1</xdr:col>
      <xdr:colOff>485775</xdr:colOff>
      <xdr:row>79</xdr:row>
      <xdr:rowOff>148743</xdr:rowOff>
    </xdr:to>
    <xdr:sp macro="" textlink="">
      <xdr:nvSpPr>
        <xdr:cNvPr id="206" name="円/楕円 205"/>
        <xdr:cNvSpPr/>
      </xdr:nvSpPr>
      <xdr:spPr>
        <a:xfrm>
          <a:off x="1079500" y="135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139870</xdr:rowOff>
    </xdr:from>
    <xdr:ext cx="534377" cy="259045"/>
    <xdr:sp macro="" textlink="">
      <xdr:nvSpPr>
        <xdr:cNvPr id="207" name="テキスト ボックス 206"/>
        <xdr:cNvSpPr txBox="1"/>
      </xdr:nvSpPr>
      <xdr:spPr>
        <a:xfrm>
          <a:off x="863111" y="136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37675</xdr:rowOff>
    </xdr:from>
    <xdr:to>
      <xdr:col>6</xdr:col>
      <xdr:colOff>511175</xdr:colOff>
      <xdr:row>96</xdr:row>
      <xdr:rowOff>95397</xdr:rowOff>
    </xdr:to>
    <xdr:cxnSp macro="">
      <xdr:nvCxnSpPr>
        <xdr:cNvPr id="235" name="直線コネクタ 234"/>
        <xdr:cNvCxnSpPr/>
      </xdr:nvCxnSpPr>
      <xdr:spPr>
        <a:xfrm>
          <a:off x="3797300" y="16496875"/>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116544</xdr:rowOff>
    </xdr:from>
    <xdr:ext cx="534377" cy="259045"/>
    <xdr:sp macro="" textlink="">
      <xdr:nvSpPr>
        <xdr:cNvPr id="236" name="衛生費平均値テキスト"/>
        <xdr:cNvSpPr txBox="1"/>
      </xdr:nvSpPr>
      <xdr:spPr>
        <a:xfrm>
          <a:off x="4686300" y="1657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37675</xdr:rowOff>
    </xdr:from>
    <xdr:to>
      <xdr:col>5</xdr:col>
      <xdr:colOff>358775</xdr:colOff>
      <xdr:row>98</xdr:row>
      <xdr:rowOff>75051</xdr:rowOff>
    </xdr:to>
    <xdr:cxnSp macro="">
      <xdr:nvCxnSpPr>
        <xdr:cNvPr id="238" name="直線コネクタ 237"/>
        <xdr:cNvCxnSpPr/>
      </xdr:nvCxnSpPr>
      <xdr:spPr>
        <a:xfrm flipV="1">
          <a:off x="2908300" y="16496875"/>
          <a:ext cx="889000" cy="38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161023</xdr:rowOff>
    </xdr:from>
    <xdr:to>
      <xdr:col>5</xdr:col>
      <xdr:colOff>409575</xdr:colOff>
      <xdr:row>97</xdr:row>
      <xdr:rowOff>91173</xdr:rowOff>
    </xdr:to>
    <xdr:sp macro="" textlink="">
      <xdr:nvSpPr>
        <xdr:cNvPr id="239" name="フローチャート : 判断 238"/>
        <xdr:cNvSpPr/>
      </xdr:nvSpPr>
      <xdr:spPr>
        <a:xfrm>
          <a:off x="3746500" y="166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82300</xdr:rowOff>
    </xdr:from>
    <xdr:ext cx="534377" cy="259045"/>
    <xdr:sp macro="" textlink="">
      <xdr:nvSpPr>
        <xdr:cNvPr id="240" name="テキスト ボックス 239"/>
        <xdr:cNvSpPr txBox="1"/>
      </xdr:nvSpPr>
      <xdr:spPr>
        <a:xfrm>
          <a:off x="3530111" y="167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75051</xdr:rowOff>
    </xdr:from>
    <xdr:to>
      <xdr:col>4</xdr:col>
      <xdr:colOff>155575</xdr:colOff>
      <xdr:row>98</xdr:row>
      <xdr:rowOff>101639</xdr:rowOff>
    </xdr:to>
    <xdr:cxnSp macro="">
      <xdr:nvCxnSpPr>
        <xdr:cNvPr id="241" name="直線コネクタ 240"/>
        <xdr:cNvCxnSpPr/>
      </xdr:nvCxnSpPr>
      <xdr:spPr>
        <a:xfrm flipV="1">
          <a:off x="2019300" y="16877151"/>
          <a:ext cx="889000" cy="2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97431</xdr:rowOff>
    </xdr:from>
    <xdr:to>
      <xdr:col>2</xdr:col>
      <xdr:colOff>638175</xdr:colOff>
      <xdr:row>98</xdr:row>
      <xdr:rowOff>101639</xdr:rowOff>
    </xdr:to>
    <xdr:cxnSp macro="">
      <xdr:nvCxnSpPr>
        <xdr:cNvPr id="244" name="直線コネクタ 243"/>
        <xdr:cNvCxnSpPr/>
      </xdr:nvCxnSpPr>
      <xdr:spPr>
        <a:xfrm>
          <a:off x="1130300" y="16899531"/>
          <a:ext cx="889000" cy="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44597</xdr:rowOff>
    </xdr:from>
    <xdr:to>
      <xdr:col>6</xdr:col>
      <xdr:colOff>561975</xdr:colOff>
      <xdr:row>96</xdr:row>
      <xdr:rowOff>146197</xdr:rowOff>
    </xdr:to>
    <xdr:sp macro="" textlink="">
      <xdr:nvSpPr>
        <xdr:cNvPr id="254" name="円/楕円 253"/>
        <xdr:cNvSpPr/>
      </xdr:nvSpPr>
      <xdr:spPr>
        <a:xfrm>
          <a:off x="4584700" y="1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67474</xdr:rowOff>
    </xdr:from>
    <xdr:ext cx="534377" cy="259045"/>
    <xdr:sp macro="" textlink="">
      <xdr:nvSpPr>
        <xdr:cNvPr id="255" name="衛生費該当値テキスト"/>
        <xdr:cNvSpPr txBox="1"/>
      </xdr:nvSpPr>
      <xdr:spPr>
        <a:xfrm>
          <a:off x="4686300" y="1635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36,938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158325</xdr:rowOff>
    </xdr:from>
    <xdr:to>
      <xdr:col>5</xdr:col>
      <xdr:colOff>409575</xdr:colOff>
      <xdr:row>96</xdr:row>
      <xdr:rowOff>88475</xdr:rowOff>
    </xdr:to>
    <xdr:sp macro="" textlink="">
      <xdr:nvSpPr>
        <xdr:cNvPr id="256" name="円/楕円 255"/>
        <xdr:cNvSpPr/>
      </xdr:nvSpPr>
      <xdr:spPr>
        <a:xfrm>
          <a:off x="3746500" y="164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105002</xdr:rowOff>
    </xdr:from>
    <xdr:ext cx="534377" cy="259045"/>
    <xdr:sp macro="" textlink="">
      <xdr:nvSpPr>
        <xdr:cNvPr id="257" name="テキスト ボックス 256"/>
        <xdr:cNvSpPr txBox="1"/>
      </xdr:nvSpPr>
      <xdr:spPr>
        <a:xfrm>
          <a:off x="3530111" y="162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24251</xdr:rowOff>
    </xdr:from>
    <xdr:to>
      <xdr:col>4</xdr:col>
      <xdr:colOff>206375</xdr:colOff>
      <xdr:row>98</xdr:row>
      <xdr:rowOff>125851</xdr:rowOff>
    </xdr:to>
    <xdr:sp macro="" textlink="">
      <xdr:nvSpPr>
        <xdr:cNvPr id="258" name="円/楕円 257"/>
        <xdr:cNvSpPr/>
      </xdr:nvSpPr>
      <xdr:spPr>
        <a:xfrm>
          <a:off x="2857500" y="168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116978</xdr:rowOff>
    </xdr:from>
    <xdr:ext cx="534377" cy="259045"/>
    <xdr:sp macro="" textlink="">
      <xdr:nvSpPr>
        <xdr:cNvPr id="259" name="テキスト ボックス 258"/>
        <xdr:cNvSpPr txBox="1"/>
      </xdr:nvSpPr>
      <xdr:spPr>
        <a:xfrm>
          <a:off x="2641111" y="169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50839</xdr:rowOff>
    </xdr:from>
    <xdr:to>
      <xdr:col>3</xdr:col>
      <xdr:colOff>3175</xdr:colOff>
      <xdr:row>98</xdr:row>
      <xdr:rowOff>152439</xdr:rowOff>
    </xdr:to>
    <xdr:sp macro="" textlink="">
      <xdr:nvSpPr>
        <xdr:cNvPr id="260" name="円/楕円 259"/>
        <xdr:cNvSpPr/>
      </xdr:nvSpPr>
      <xdr:spPr>
        <a:xfrm>
          <a:off x="1968500" y="1685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143566</xdr:rowOff>
    </xdr:from>
    <xdr:ext cx="534377" cy="259045"/>
    <xdr:sp macro="" textlink="">
      <xdr:nvSpPr>
        <xdr:cNvPr id="261" name="テキスト ボックス 260"/>
        <xdr:cNvSpPr txBox="1"/>
      </xdr:nvSpPr>
      <xdr:spPr>
        <a:xfrm>
          <a:off x="1752111" y="1694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46631</xdr:rowOff>
    </xdr:from>
    <xdr:to>
      <xdr:col>1</xdr:col>
      <xdr:colOff>485775</xdr:colOff>
      <xdr:row>98</xdr:row>
      <xdr:rowOff>148231</xdr:rowOff>
    </xdr:to>
    <xdr:sp macro="" textlink="">
      <xdr:nvSpPr>
        <xdr:cNvPr id="262" name="円/楕円 261"/>
        <xdr:cNvSpPr/>
      </xdr:nvSpPr>
      <xdr:spPr>
        <a:xfrm>
          <a:off x="1079500" y="168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139358</xdr:rowOff>
    </xdr:from>
    <xdr:ext cx="534377" cy="259045"/>
    <xdr:sp macro="" textlink="">
      <xdr:nvSpPr>
        <xdr:cNvPr id="263" name="テキスト ボックス 262"/>
        <xdr:cNvSpPr txBox="1"/>
      </xdr:nvSpPr>
      <xdr:spPr>
        <a:xfrm>
          <a:off x="863111" y="169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142367</xdr:rowOff>
    </xdr:from>
    <xdr:to>
      <xdr:col>15</xdr:col>
      <xdr:colOff>180975</xdr:colOff>
      <xdr:row>38</xdr:row>
      <xdr:rowOff>31115</xdr:rowOff>
    </xdr:to>
    <xdr:cxnSp macro="">
      <xdr:nvCxnSpPr>
        <xdr:cNvPr id="292" name="直線コネクタ 291"/>
        <xdr:cNvCxnSpPr/>
      </xdr:nvCxnSpPr>
      <xdr:spPr>
        <a:xfrm flipV="1">
          <a:off x="9639300" y="6486017"/>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31115</xdr:rowOff>
    </xdr:from>
    <xdr:to>
      <xdr:col>14</xdr:col>
      <xdr:colOff>28575</xdr:colOff>
      <xdr:row>38</xdr:row>
      <xdr:rowOff>34163</xdr:rowOff>
    </xdr:to>
    <xdr:cxnSp macro="">
      <xdr:nvCxnSpPr>
        <xdr:cNvPr id="295" name="直線コネクタ 294"/>
        <xdr:cNvCxnSpPr/>
      </xdr:nvCxnSpPr>
      <xdr:spPr>
        <a:xfrm flipV="1">
          <a:off x="8750300" y="654621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30226</xdr:rowOff>
    </xdr:from>
    <xdr:to>
      <xdr:col>14</xdr:col>
      <xdr:colOff>79375</xdr:colOff>
      <xdr:row>34</xdr:row>
      <xdr:rowOff>131826</xdr:rowOff>
    </xdr:to>
    <xdr:sp macro="" textlink="">
      <xdr:nvSpPr>
        <xdr:cNvPr id="296" name="フローチャート : 判断 295"/>
        <xdr:cNvSpPr/>
      </xdr:nvSpPr>
      <xdr:spPr>
        <a:xfrm>
          <a:off x="9588500" y="585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148353</xdr:rowOff>
    </xdr:from>
    <xdr:ext cx="469744" cy="259045"/>
    <xdr:sp macro="" textlink="">
      <xdr:nvSpPr>
        <xdr:cNvPr id="297" name="テキスト ボックス 296"/>
        <xdr:cNvSpPr txBox="1"/>
      </xdr:nvSpPr>
      <xdr:spPr>
        <a:xfrm>
          <a:off x="9404427"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12065</xdr:rowOff>
    </xdr:from>
    <xdr:to>
      <xdr:col>12</xdr:col>
      <xdr:colOff>511175</xdr:colOff>
      <xdr:row>38</xdr:row>
      <xdr:rowOff>34163</xdr:rowOff>
    </xdr:to>
    <xdr:cxnSp macro="">
      <xdr:nvCxnSpPr>
        <xdr:cNvPr id="298" name="直線コネクタ 297"/>
        <xdr:cNvCxnSpPr/>
      </xdr:nvCxnSpPr>
      <xdr:spPr>
        <a:xfrm>
          <a:off x="7861300" y="6527165"/>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12065</xdr:rowOff>
    </xdr:from>
    <xdr:to>
      <xdr:col>11</xdr:col>
      <xdr:colOff>307975</xdr:colOff>
      <xdr:row>38</xdr:row>
      <xdr:rowOff>37973</xdr:rowOff>
    </xdr:to>
    <xdr:cxnSp macro="">
      <xdr:nvCxnSpPr>
        <xdr:cNvPr id="301" name="直線コネクタ 300"/>
        <xdr:cNvCxnSpPr/>
      </xdr:nvCxnSpPr>
      <xdr:spPr>
        <a:xfrm flipV="1">
          <a:off x="6972300" y="6527165"/>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91567</xdr:rowOff>
    </xdr:from>
    <xdr:to>
      <xdr:col>15</xdr:col>
      <xdr:colOff>231775</xdr:colOff>
      <xdr:row>38</xdr:row>
      <xdr:rowOff>21717</xdr:rowOff>
    </xdr:to>
    <xdr:sp macro="" textlink="">
      <xdr:nvSpPr>
        <xdr:cNvPr id="311" name="円/楕円 310"/>
        <xdr:cNvSpPr/>
      </xdr:nvSpPr>
      <xdr:spPr>
        <a:xfrm>
          <a:off x="10426700" y="64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69994</xdr:rowOff>
    </xdr:from>
    <xdr:ext cx="378565" cy="259045"/>
    <xdr:sp macro="" textlink="">
      <xdr:nvSpPr>
        <xdr:cNvPr id="312" name="労働費該当値テキスト"/>
        <xdr:cNvSpPr txBox="1"/>
      </xdr:nvSpPr>
      <xdr:spPr>
        <a:xfrm>
          <a:off x="10528300" y="6413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151765</xdr:rowOff>
    </xdr:from>
    <xdr:to>
      <xdr:col>14</xdr:col>
      <xdr:colOff>79375</xdr:colOff>
      <xdr:row>38</xdr:row>
      <xdr:rowOff>81915</xdr:rowOff>
    </xdr:to>
    <xdr:sp macro="" textlink="">
      <xdr:nvSpPr>
        <xdr:cNvPr id="313" name="円/楕円 312"/>
        <xdr:cNvSpPr/>
      </xdr:nvSpPr>
      <xdr:spPr>
        <a:xfrm>
          <a:off x="95885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73042</xdr:rowOff>
    </xdr:from>
    <xdr:ext cx="378565" cy="259045"/>
    <xdr:sp macro="" textlink="">
      <xdr:nvSpPr>
        <xdr:cNvPr id="314" name="テキスト ボックス 313"/>
        <xdr:cNvSpPr txBox="1"/>
      </xdr:nvSpPr>
      <xdr:spPr>
        <a:xfrm>
          <a:off x="9450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154813</xdr:rowOff>
    </xdr:from>
    <xdr:to>
      <xdr:col>12</xdr:col>
      <xdr:colOff>561975</xdr:colOff>
      <xdr:row>38</xdr:row>
      <xdr:rowOff>84963</xdr:rowOff>
    </xdr:to>
    <xdr:sp macro="" textlink="">
      <xdr:nvSpPr>
        <xdr:cNvPr id="315" name="円/楕円 314"/>
        <xdr:cNvSpPr/>
      </xdr:nvSpPr>
      <xdr:spPr>
        <a:xfrm>
          <a:off x="8699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76090</xdr:rowOff>
    </xdr:from>
    <xdr:ext cx="378565" cy="259045"/>
    <xdr:sp macro="" textlink="">
      <xdr:nvSpPr>
        <xdr:cNvPr id="316" name="テキスト ボックス 315"/>
        <xdr:cNvSpPr txBox="1"/>
      </xdr:nvSpPr>
      <xdr:spPr>
        <a:xfrm>
          <a:off x="8561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132715</xdr:rowOff>
    </xdr:from>
    <xdr:to>
      <xdr:col>11</xdr:col>
      <xdr:colOff>358775</xdr:colOff>
      <xdr:row>38</xdr:row>
      <xdr:rowOff>62865</xdr:rowOff>
    </xdr:to>
    <xdr:sp macro="" textlink="">
      <xdr:nvSpPr>
        <xdr:cNvPr id="317" name="円/楕円 316"/>
        <xdr:cNvSpPr/>
      </xdr:nvSpPr>
      <xdr:spPr>
        <a:xfrm>
          <a:off x="7810500" y="64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53992</xdr:rowOff>
    </xdr:from>
    <xdr:ext cx="378565" cy="259045"/>
    <xdr:sp macro="" textlink="">
      <xdr:nvSpPr>
        <xdr:cNvPr id="318" name="テキスト ボックス 317"/>
        <xdr:cNvSpPr txBox="1"/>
      </xdr:nvSpPr>
      <xdr:spPr>
        <a:xfrm>
          <a:off x="7672017" y="6569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158623</xdr:rowOff>
    </xdr:from>
    <xdr:to>
      <xdr:col>10</xdr:col>
      <xdr:colOff>155575</xdr:colOff>
      <xdr:row>38</xdr:row>
      <xdr:rowOff>88773</xdr:rowOff>
    </xdr:to>
    <xdr:sp macro="" textlink="">
      <xdr:nvSpPr>
        <xdr:cNvPr id="319" name="円/楕円 318"/>
        <xdr:cNvSpPr/>
      </xdr:nvSpPr>
      <xdr:spPr>
        <a:xfrm>
          <a:off x="6921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79900</xdr:rowOff>
    </xdr:from>
    <xdr:ext cx="378565" cy="259045"/>
    <xdr:sp macro="" textlink="">
      <xdr:nvSpPr>
        <xdr:cNvPr id="320" name="テキスト ボックス 319"/>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87293</xdr:rowOff>
    </xdr:from>
    <xdr:to>
      <xdr:col>15</xdr:col>
      <xdr:colOff>180975</xdr:colOff>
      <xdr:row>57</xdr:row>
      <xdr:rowOff>87579</xdr:rowOff>
    </xdr:to>
    <xdr:cxnSp macro="">
      <xdr:nvCxnSpPr>
        <xdr:cNvPr id="345" name="直線コネクタ 344"/>
        <xdr:cNvCxnSpPr/>
      </xdr:nvCxnSpPr>
      <xdr:spPr>
        <a:xfrm flipV="1">
          <a:off x="9639300" y="9859943"/>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64262</xdr:rowOff>
    </xdr:from>
    <xdr:to>
      <xdr:col>14</xdr:col>
      <xdr:colOff>28575</xdr:colOff>
      <xdr:row>57</xdr:row>
      <xdr:rowOff>87579</xdr:rowOff>
    </xdr:to>
    <xdr:cxnSp macro="">
      <xdr:nvCxnSpPr>
        <xdr:cNvPr id="348" name="直線コネクタ 347"/>
        <xdr:cNvCxnSpPr/>
      </xdr:nvCxnSpPr>
      <xdr:spPr>
        <a:xfrm>
          <a:off x="8750300" y="9836912"/>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89757</xdr:rowOff>
    </xdr:from>
    <xdr:to>
      <xdr:col>14</xdr:col>
      <xdr:colOff>79375</xdr:colOff>
      <xdr:row>56</xdr:row>
      <xdr:rowOff>19907</xdr:rowOff>
    </xdr:to>
    <xdr:sp macro="" textlink="">
      <xdr:nvSpPr>
        <xdr:cNvPr id="349" name="フローチャート : 判断 348"/>
        <xdr:cNvSpPr/>
      </xdr:nvSpPr>
      <xdr:spPr>
        <a:xfrm>
          <a:off x="95885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36434</xdr:rowOff>
    </xdr:from>
    <xdr:ext cx="469744" cy="259045"/>
    <xdr:sp macro="" textlink="">
      <xdr:nvSpPr>
        <xdr:cNvPr id="350" name="テキスト ボックス 349"/>
        <xdr:cNvSpPr txBox="1"/>
      </xdr:nvSpPr>
      <xdr:spPr>
        <a:xfrm>
          <a:off x="9404427" y="929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64262</xdr:rowOff>
    </xdr:from>
    <xdr:to>
      <xdr:col>12</xdr:col>
      <xdr:colOff>511175</xdr:colOff>
      <xdr:row>57</xdr:row>
      <xdr:rowOff>87522</xdr:rowOff>
    </xdr:to>
    <xdr:cxnSp macro="">
      <xdr:nvCxnSpPr>
        <xdr:cNvPr id="351" name="直線コネクタ 350"/>
        <xdr:cNvCxnSpPr/>
      </xdr:nvCxnSpPr>
      <xdr:spPr>
        <a:xfrm flipV="1">
          <a:off x="7861300" y="9836912"/>
          <a:ext cx="889000" cy="2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87522</xdr:rowOff>
    </xdr:from>
    <xdr:to>
      <xdr:col>11</xdr:col>
      <xdr:colOff>307975</xdr:colOff>
      <xdr:row>57</xdr:row>
      <xdr:rowOff>101524</xdr:rowOff>
    </xdr:to>
    <xdr:cxnSp macro="">
      <xdr:nvCxnSpPr>
        <xdr:cNvPr id="354" name="直線コネクタ 353"/>
        <xdr:cNvCxnSpPr/>
      </xdr:nvCxnSpPr>
      <xdr:spPr>
        <a:xfrm flipV="1">
          <a:off x="6972300" y="9860172"/>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36493</xdr:rowOff>
    </xdr:from>
    <xdr:to>
      <xdr:col>15</xdr:col>
      <xdr:colOff>231775</xdr:colOff>
      <xdr:row>57</xdr:row>
      <xdr:rowOff>138093</xdr:rowOff>
    </xdr:to>
    <xdr:sp macro="" textlink="">
      <xdr:nvSpPr>
        <xdr:cNvPr id="364" name="円/楕円 363"/>
        <xdr:cNvSpPr/>
      </xdr:nvSpPr>
      <xdr:spPr>
        <a:xfrm>
          <a:off x="10426700" y="98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122870</xdr:rowOff>
    </xdr:from>
    <xdr:ext cx="469744" cy="259045"/>
    <xdr:sp macro="" textlink="">
      <xdr:nvSpPr>
        <xdr:cNvPr id="365" name="農林水産業費該当値テキスト"/>
        <xdr:cNvSpPr txBox="1"/>
      </xdr:nvSpPr>
      <xdr:spPr>
        <a:xfrm>
          <a:off x="10528300" y="972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36779</xdr:rowOff>
    </xdr:from>
    <xdr:to>
      <xdr:col>14</xdr:col>
      <xdr:colOff>79375</xdr:colOff>
      <xdr:row>57</xdr:row>
      <xdr:rowOff>138379</xdr:rowOff>
    </xdr:to>
    <xdr:sp macro="" textlink="">
      <xdr:nvSpPr>
        <xdr:cNvPr id="366" name="円/楕円 365"/>
        <xdr:cNvSpPr/>
      </xdr:nvSpPr>
      <xdr:spPr>
        <a:xfrm>
          <a:off x="95885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129506</xdr:rowOff>
    </xdr:from>
    <xdr:ext cx="469744" cy="259045"/>
    <xdr:sp macro="" textlink="">
      <xdr:nvSpPr>
        <xdr:cNvPr id="367" name="テキスト ボックス 366"/>
        <xdr:cNvSpPr txBox="1"/>
      </xdr:nvSpPr>
      <xdr:spPr>
        <a:xfrm>
          <a:off x="9404427" y="990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13462</xdr:rowOff>
    </xdr:from>
    <xdr:to>
      <xdr:col>12</xdr:col>
      <xdr:colOff>561975</xdr:colOff>
      <xdr:row>57</xdr:row>
      <xdr:rowOff>115062</xdr:rowOff>
    </xdr:to>
    <xdr:sp macro="" textlink="">
      <xdr:nvSpPr>
        <xdr:cNvPr id="368" name="円/楕円 367"/>
        <xdr:cNvSpPr/>
      </xdr:nvSpPr>
      <xdr:spPr>
        <a:xfrm>
          <a:off x="8699500" y="978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106189</xdr:rowOff>
    </xdr:from>
    <xdr:ext cx="469744" cy="259045"/>
    <xdr:sp macro="" textlink="">
      <xdr:nvSpPr>
        <xdr:cNvPr id="369" name="テキスト ボックス 368"/>
        <xdr:cNvSpPr txBox="1"/>
      </xdr:nvSpPr>
      <xdr:spPr>
        <a:xfrm>
          <a:off x="8515427" y="987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36722</xdr:rowOff>
    </xdr:from>
    <xdr:to>
      <xdr:col>11</xdr:col>
      <xdr:colOff>358775</xdr:colOff>
      <xdr:row>57</xdr:row>
      <xdr:rowOff>138322</xdr:rowOff>
    </xdr:to>
    <xdr:sp macro="" textlink="">
      <xdr:nvSpPr>
        <xdr:cNvPr id="370" name="円/楕円 369"/>
        <xdr:cNvSpPr/>
      </xdr:nvSpPr>
      <xdr:spPr>
        <a:xfrm>
          <a:off x="7810500" y="98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129449</xdr:rowOff>
    </xdr:from>
    <xdr:ext cx="469744" cy="259045"/>
    <xdr:sp macro="" textlink="">
      <xdr:nvSpPr>
        <xdr:cNvPr id="371" name="テキスト ボックス 370"/>
        <xdr:cNvSpPr txBox="1"/>
      </xdr:nvSpPr>
      <xdr:spPr>
        <a:xfrm>
          <a:off x="7626427" y="99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50724</xdr:rowOff>
    </xdr:from>
    <xdr:to>
      <xdr:col>10</xdr:col>
      <xdr:colOff>155575</xdr:colOff>
      <xdr:row>57</xdr:row>
      <xdr:rowOff>152324</xdr:rowOff>
    </xdr:to>
    <xdr:sp macro="" textlink="">
      <xdr:nvSpPr>
        <xdr:cNvPr id="372" name="円/楕円 371"/>
        <xdr:cNvSpPr/>
      </xdr:nvSpPr>
      <xdr:spPr>
        <a:xfrm>
          <a:off x="6921500" y="98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143451</xdr:rowOff>
    </xdr:from>
    <xdr:ext cx="469744" cy="259045"/>
    <xdr:sp macro="" textlink="">
      <xdr:nvSpPr>
        <xdr:cNvPr id="373" name="テキスト ボックス 372"/>
        <xdr:cNvSpPr txBox="1"/>
      </xdr:nvSpPr>
      <xdr:spPr>
        <a:xfrm>
          <a:off x="6737427" y="991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73268</xdr:rowOff>
    </xdr:from>
    <xdr:to>
      <xdr:col>15</xdr:col>
      <xdr:colOff>180975</xdr:colOff>
      <xdr:row>78</xdr:row>
      <xdr:rowOff>112931</xdr:rowOff>
    </xdr:to>
    <xdr:cxnSp macro="">
      <xdr:nvCxnSpPr>
        <xdr:cNvPr id="400" name="直線コネクタ 399"/>
        <xdr:cNvCxnSpPr/>
      </xdr:nvCxnSpPr>
      <xdr:spPr>
        <a:xfrm>
          <a:off x="9639300" y="13446368"/>
          <a:ext cx="8382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73268</xdr:rowOff>
    </xdr:from>
    <xdr:to>
      <xdr:col>14</xdr:col>
      <xdr:colOff>28575</xdr:colOff>
      <xdr:row>78</xdr:row>
      <xdr:rowOff>111102</xdr:rowOff>
    </xdr:to>
    <xdr:cxnSp macro="">
      <xdr:nvCxnSpPr>
        <xdr:cNvPr id="403" name="直線コネクタ 402"/>
        <xdr:cNvCxnSpPr/>
      </xdr:nvCxnSpPr>
      <xdr:spPr>
        <a:xfrm flipV="1">
          <a:off x="8750300" y="13446368"/>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31590</xdr:rowOff>
    </xdr:from>
    <xdr:to>
      <xdr:col>14</xdr:col>
      <xdr:colOff>79375</xdr:colOff>
      <xdr:row>77</xdr:row>
      <xdr:rowOff>133190</xdr:rowOff>
    </xdr:to>
    <xdr:sp macro="" textlink="">
      <xdr:nvSpPr>
        <xdr:cNvPr id="404" name="フローチャート : 判断 403"/>
        <xdr:cNvSpPr/>
      </xdr:nvSpPr>
      <xdr:spPr>
        <a:xfrm>
          <a:off x="9588500" y="132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149717</xdr:rowOff>
    </xdr:from>
    <xdr:ext cx="534377" cy="259045"/>
    <xdr:sp macro="" textlink="">
      <xdr:nvSpPr>
        <xdr:cNvPr id="405" name="テキスト ボックス 404"/>
        <xdr:cNvSpPr txBox="1"/>
      </xdr:nvSpPr>
      <xdr:spPr>
        <a:xfrm>
          <a:off x="9372111" y="130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103262</xdr:rowOff>
    </xdr:from>
    <xdr:to>
      <xdr:col>12</xdr:col>
      <xdr:colOff>511175</xdr:colOff>
      <xdr:row>78</xdr:row>
      <xdr:rowOff>111102</xdr:rowOff>
    </xdr:to>
    <xdr:cxnSp macro="">
      <xdr:nvCxnSpPr>
        <xdr:cNvPr id="406" name="直線コネクタ 405"/>
        <xdr:cNvCxnSpPr/>
      </xdr:nvCxnSpPr>
      <xdr:spPr>
        <a:xfrm>
          <a:off x="7861300" y="13476362"/>
          <a:ext cx="8890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103262</xdr:rowOff>
    </xdr:from>
    <xdr:to>
      <xdr:col>11</xdr:col>
      <xdr:colOff>307975</xdr:colOff>
      <xdr:row>78</xdr:row>
      <xdr:rowOff>110119</xdr:rowOff>
    </xdr:to>
    <xdr:cxnSp macro="">
      <xdr:nvCxnSpPr>
        <xdr:cNvPr id="409" name="直線コネクタ 408"/>
        <xdr:cNvCxnSpPr/>
      </xdr:nvCxnSpPr>
      <xdr:spPr>
        <a:xfrm flipV="1">
          <a:off x="6972300" y="1347636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62131</xdr:rowOff>
    </xdr:from>
    <xdr:to>
      <xdr:col>15</xdr:col>
      <xdr:colOff>231775</xdr:colOff>
      <xdr:row>78</xdr:row>
      <xdr:rowOff>163731</xdr:rowOff>
    </xdr:to>
    <xdr:sp macro="" textlink="">
      <xdr:nvSpPr>
        <xdr:cNvPr id="419" name="円/楕円 418"/>
        <xdr:cNvSpPr/>
      </xdr:nvSpPr>
      <xdr:spPr>
        <a:xfrm>
          <a:off x="10426700" y="1343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148508</xdr:rowOff>
    </xdr:from>
    <xdr:ext cx="469744" cy="259045"/>
    <xdr:sp macro="" textlink="">
      <xdr:nvSpPr>
        <xdr:cNvPr id="420" name="商工費該当値テキスト"/>
        <xdr:cNvSpPr txBox="1"/>
      </xdr:nvSpPr>
      <xdr:spPr>
        <a:xfrm>
          <a:off x="10528300" y="1335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22468</xdr:rowOff>
    </xdr:from>
    <xdr:to>
      <xdr:col>14</xdr:col>
      <xdr:colOff>79375</xdr:colOff>
      <xdr:row>78</xdr:row>
      <xdr:rowOff>124068</xdr:rowOff>
    </xdr:to>
    <xdr:sp macro="" textlink="">
      <xdr:nvSpPr>
        <xdr:cNvPr id="421" name="円/楕円 420"/>
        <xdr:cNvSpPr/>
      </xdr:nvSpPr>
      <xdr:spPr>
        <a:xfrm>
          <a:off x="9588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115195</xdr:rowOff>
    </xdr:from>
    <xdr:ext cx="469744" cy="259045"/>
    <xdr:sp macro="" textlink="">
      <xdr:nvSpPr>
        <xdr:cNvPr id="422" name="テキスト ボックス 421"/>
        <xdr:cNvSpPr txBox="1"/>
      </xdr:nvSpPr>
      <xdr:spPr>
        <a:xfrm>
          <a:off x="9404427" y="134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60302</xdr:rowOff>
    </xdr:from>
    <xdr:to>
      <xdr:col>12</xdr:col>
      <xdr:colOff>561975</xdr:colOff>
      <xdr:row>78</xdr:row>
      <xdr:rowOff>161902</xdr:rowOff>
    </xdr:to>
    <xdr:sp macro="" textlink="">
      <xdr:nvSpPr>
        <xdr:cNvPr id="423" name="円/楕円 422"/>
        <xdr:cNvSpPr/>
      </xdr:nvSpPr>
      <xdr:spPr>
        <a:xfrm>
          <a:off x="8699500" y="1343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153029</xdr:rowOff>
    </xdr:from>
    <xdr:ext cx="469744" cy="259045"/>
    <xdr:sp macro="" textlink="">
      <xdr:nvSpPr>
        <xdr:cNvPr id="424" name="テキスト ボックス 423"/>
        <xdr:cNvSpPr txBox="1"/>
      </xdr:nvSpPr>
      <xdr:spPr>
        <a:xfrm>
          <a:off x="8515427" y="1352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52462</xdr:rowOff>
    </xdr:from>
    <xdr:to>
      <xdr:col>11</xdr:col>
      <xdr:colOff>358775</xdr:colOff>
      <xdr:row>78</xdr:row>
      <xdr:rowOff>154062</xdr:rowOff>
    </xdr:to>
    <xdr:sp macro="" textlink="">
      <xdr:nvSpPr>
        <xdr:cNvPr id="425" name="円/楕円 424"/>
        <xdr:cNvSpPr/>
      </xdr:nvSpPr>
      <xdr:spPr>
        <a:xfrm>
          <a:off x="7810500" y="134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145189</xdr:rowOff>
    </xdr:from>
    <xdr:ext cx="469744" cy="259045"/>
    <xdr:sp macro="" textlink="">
      <xdr:nvSpPr>
        <xdr:cNvPr id="426" name="テキスト ボックス 425"/>
        <xdr:cNvSpPr txBox="1"/>
      </xdr:nvSpPr>
      <xdr:spPr>
        <a:xfrm>
          <a:off x="7626427" y="1351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59319</xdr:rowOff>
    </xdr:from>
    <xdr:to>
      <xdr:col>10</xdr:col>
      <xdr:colOff>155575</xdr:colOff>
      <xdr:row>78</xdr:row>
      <xdr:rowOff>160919</xdr:rowOff>
    </xdr:to>
    <xdr:sp macro="" textlink="">
      <xdr:nvSpPr>
        <xdr:cNvPr id="427" name="円/楕円 426"/>
        <xdr:cNvSpPr/>
      </xdr:nvSpPr>
      <xdr:spPr>
        <a:xfrm>
          <a:off x="6921500" y="1343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152046</xdr:rowOff>
    </xdr:from>
    <xdr:ext cx="469744" cy="259045"/>
    <xdr:sp macro="" textlink="">
      <xdr:nvSpPr>
        <xdr:cNvPr id="428" name="テキスト ボックス 427"/>
        <xdr:cNvSpPr txBox="1"/>
      </xdr:nvSpPr>
      <xdr:spPr>
        <a:xfrm>
          <a:off x="6737427" y="1352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11931</xdr:rowOff>
    </xdr:from>
    <xdr:to>
      <xdr:col>15</xdr:col>
      <xdr:colOff>180975</xdr:colOff>
      <xdr:row>98</xdr:row>
      <xdr:rowOff>31572</xdr:rowOff>
    </xdr:to>
    <xdr:cxnSp macro="">
      <xdr:nvCxnSpPr>
        <xdr:cNvPr id="458" name="直線コネクタ 457"/>
        <xdr:cNvCxnSpPr/>
      </xdr:nvCxnSpPr>
      <xdr:spPr>
        <a:xfrm>
          <a:off x="9639300" y="16814031"/>
          <a:ext cx="8382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11931</xdr:rowOff>
    </xdr:from>
    <xdr:to>
      <xdr:col>14</xdr:col>
      <xdr:colOff>28575</xdr:colOff>
      <xdr:row>98</xdr:row>
      <xdr:rowOff>56071</xdr:rowOff>
    </xdr:to>
    <xdr:cxnSp macro="">
      <xdr:nvCxnSpPr>
        <xdr:cNvPr id="461" name="直線コネクタ 460"/>
        <xdr:cNvCxnSpPr/>
      </xdr:nvCxnSpPr>
      <xdr:spPr>
        <a:xfrm flipV="1">
          <a:off x="8750300" y="16814031"/>
          <a:ext cx="889000" cy="4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123437</xdr:rowOff>
    </xdr:from>
    <xdr:to>
      <xdr:col>14</xdr:col>
      <xdr:colOff>79375</xdr:colOff>
      <xdr:row>97</xdr:row>
      <xdr:rowOff>53587</xdr:rowOff>
    </xdr:to>
    <xdr:sp macro="" textlink="">
      <xdr:nvSpPr>
        <xdr:cNvPr id="462" name="フローチャート : 判断 461"/>
        <xdr:cNvSpPr/>
      </xdr:nvSpPr>
      <xdr:spPr>
        <a:xfrm>
          <a:off x="95885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70114</xdr:rowOff>
    </xdr:from>
    <xdr:ext cx="534377" cy="259045"/>
    <xdr:sp macro="" textlink="">
      <xdr:nvSpPr>
        <xdr:cNvPr id="463" name="テキスト ボックス 462"/>
        <xdr:cNvSpPr txBox="1"/>
      </xdr:nvSpPr>
      <xdr:spPr>
        <a:xfrm>
          <a:off x="9372111" y="1635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32962</xdr:rowOff>
    </xdr:from>
    <xdr:to>
      <xdr:col>12</xdr:col>
      <xdr:colOff>511175</xdr:colOff>
      <xdr:row>98</xdr:row>
      <xdr:rowOff>56071</xdr:rowOff>
    </xdr:to>
    <xdr:cxnSp macro="">
      <xdr:nvCxnSpPr>
        <xdr:cNvPr id="464" name="直線コネクタ 463"/>
        <xdr:cNvCxnSpPr/>
      </xdr:nvCxnSpPr>
      <xdr:spPr>
        <a:xfrm>
          <a:off x="7861300" y="16663612"/>
          <a:ext cx="889000" cy="19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149644</xdr:rowOff>
    </xdr:from>
    <xdr:to>
      <xdr:col>11</xdr:col>
      <xdr:colOff>307975</xdr:colOff>
      <xdr:row>97</xdr:row>
      <xdr:rowOff>32962</xdr:rowOff>
    </xdr:to>
    <xdr:cxnSp macro="">
      <xdr:nvCxnSpPr>
        <xdr:cNvPr id="467" name="直線コネクタ 466"/>
        <xdr:cNvCxnSpPr/>
      </xdr:nvCxnSpPr>
      <xdr:spPr>
        <a:xfrm>
          <a:off x="6972300" y="16608844"/>
          <a:ext cx="889000" cy="5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52545</xdr:rowOff>
    </xdr:from>
    <xdr:ext cx="534377" cy="259045"/>
    <xdr:sp macro="" textlink="">
      <xdr:nvSpPr>
        <xdr:cNvPr id="471" name="テキスト ボックス 470"/>
        <xdr:cNvSpPr txBox="1"/>
      </xdr:nvSpPr>
      <xdr:spPr>
        <a:xfrm>
          <a:off x="6705111" y="166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152222</xdr:rowOff>
    </xdr:from>
    <xdr:to>
      <xdr:col>15</xdr:col>
      <xdr:colOff>231775</xdr:colOff>
      <xdr:row>98</xdr:row>
      <xdr:rowOff>82372</xdr:rowOff>
    </xdr:to>
    <xdr:sp macro="" textlink="">
      <xdr:nvSpPr>
        <xdr:cNvPr id="477" name="円/楕円 476"/>
        <xdr:cNvSpPr/>
      </xdr:nvSpPr>
      <xdr:spPr>
        <a:xfrm>
          <a:off x="10426700" y="167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130649</xdr:rowOff>
    </xdr:from>
    <xdr:ext cx="534377" cy="259045"/>
    <xdr:sp macro="" textlink="">
      <xdr:nvSpPr>
        <xdr:cNvPr id="478" name="土木費該当値テキスト"/>
        <xdr:cNvSpPr txBox="1"/>
      </xdr:nvSpPr>
      <xdr:spPr>
        <a:xfrm>
          <a:off x="10528300" y="1676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132581</xdr:rowOff>
    </xdr:from>
    <xdr:to>
      <xdr:col>14</xdr:col>
      <xdr:colOff>79375</xdr:colOff>
      <xdr:row>98</xdr:row>
      <xdr:rowOff>62731</xdr:rowOff>
    </xdr:to>
    <xdr:sp macro="" textlink="">
      <xdr:nvSpPr>
        <xdr:cNvPr id="479" name="円/楕円 478"/>
        <xdr:cNvSpPr/>
      </xdr:nvSpPr>
      <xdr:spPr>
        <a:xfrm>
          <a:off x="9588500" y="167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53858</xdr:rowOff>
    </xdr:from>
    <xdr:ext cx="534377" cy="259045"/>
    <xdr:sp macro="" textlink="">
      <xdr:nvSpPr>
        <xdr:cNvPr id="480" name="テキスト ボックス 479"/>
        <xdr:cNvSpPr txBox="1"/>
      </xdr:nvSpPr>
      <xdr:spPr>
        <a:xfrm>
          <a:off x="9372111" y="168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5271</xdr:rowOff>
    </xdr:from>
    <xdr:to>
      <xdr:col>12</xdr:col>
      <xdr:colOff>561975</xdr:colOff>
      <xdr:row>98</xdr:row>
      <xdr:rowOff>106871</xdr:rowOff>
    </xdr:to>
    <xdr:sp macro="" textlink="">
      <xdr:nvSpPr>
        <xdr:cNvPr id="481" name="円/楕円 480"/>
        <xdr:cNvSpPr/>
      </xdr:nvSpPr>
      <xdr:spPr>
        <a:xfrm>
          <a:off x="8699500" y="168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97998</xdr:rowOff>
    </xdr:from>
    <xdr:ext cx="534377" cy="259045"/>
    <xdr:sp macro="" textlink="">
      <xdr:nvSpPr>
        <xdr:cNvPr id="482" name="テキスト ボックス 481"/>
        <xdr:cNvSpPr txBox="1"/>
      </xdr:nvSpPr>
      <xdr:spPr>
        <a:xfrm>
          <a:off x="8483111" y="1690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153612</xdr:rowOff>
    </xdr:from>
    <xdr:to>
      <xdr:col>11</xdr:col>
      <xdr:colOff>358775</xdr:colOff>
      <xdr:row>97</xdr:row>
      <xdr:rowOff>83762</xdr:rowOff>
    </xdr:to>
    <xdr:sp macro="" textlink="">
      <xdr:nvSpPr>
        <xdr:cNvPr id="483" name="円/楕円 482"/>
        <xdr:cNvSpPr/>
      </xdr:nvSpPr>
      <xdr:spPr>
        <a:xfrm>
          <a:off x="7810500" y="166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74889</xdr:rowOff>
    </xdr:from>
    <xdr:ext cx="534377" cy="259045"/>
    <xdr:sp macro="" textlink="">
      <xdr:nvSpPr>
        <xdr:cNvPr id="484" name="テキスト ボックス 483"/>
        <xdr:cNvSpPr txBox="1"/>
      </xdr:nvSpPr>
      <xdr:spPr>
        <a:xfrm>
          <a:off x="7594111" y="1670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98844</xdr:rowOff>
    </xdr:from>
    <xdr:to>
      <xdr:col>10</xdr:col>
      <xdr:colOff>155575</xdr:colOff>
      <xdr:row>97</xdr:row>
      <xdr:rowOff>28994</xdr:rowOff>
    </xdr:to>
    <xdr:sp macro="" textlink="">
      <xdr:nvSpPr>
        <xdr:cNvPr id="485" name="円/楕円 484"/>
        <xdr:cNvSpPr/>
      </xdr:nvSpPr>
      <xdr:spPr>
        <a:xfrm>
          <a:off x="6921500" y="165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45521</xdr:rowOff>
    </xdr:from>
    <xdr:ext cx="534377" cy="259045"/>
    <xdr:sp macro="" textlink="">
      <xdr:nvSpPr>
        <xdr:cNvPr id="486" name="テキスト ボックス 485"/>
        <xdr:cNvSpPr txBox="1"/>
      </xdr:nvSpPr>
      <xdr:spPr>
        <a:xfrm>
          <a:off x="6705111" y="1633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7112</xdr:rowOff>
    </xdr:from>
    <xdr:to>
      <xdr:col>23</xdr:col>
      <xdr:colOff>517525</xdr:colOff>
      <xdr:row>37</xdr:row>
      <xdr:rowOff>45865</xdr:rowOff>
    </xdr:to>
    <xdr:cxnSp macro="">
      <xdr:nvCxnSpPr>
        <xdr:cNvPr id="518" name="直線コネクタ 517"/>
        <xdr:cNvCxnSpPr/>
      </xdr:nvCxnSpPr>
      <xdr:spPr>
        <a:xfrm flipV="1">
          <a:off x="15481300" y="6350762"/>
          <a:ext cx="8382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91203</xdr:rowOff>
    </xdr:from>
    <xdr:ext cx="534377" cy="259045"/>
    <xdr:sp macro="" textlink="">
      <xdr:nvSpPr>
        <xdr:cNvPr id="519" name="消防費平均値テキスト"/>
        <xdr:cNvSpPr txBox="1"/>
      </xdr:nvSpPr>
      <xdr:spPr>
        <a:xfrm>
          <a:off x="16370300" y="609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23658</xdr:rowOff>
    </xdr:from>
    <xdr:to>
      <xdr:col>22</xdr:col>
      <xdr:colOff>365125</xdr:colOff>
      <xdr:row>37</xdr:row>
      <xdr:rowOff>45865</xdr:rowOff>
    </xdr:to>
    <xdr:cxnSp macro="">
      <xdr:nvCxnSpPr>
        <xdr:cNvPr id="521" name="直線コネクタ 520"/>
        <xdr:cNvCxnSpPr/>
      </xdr:nvCxnSpPr>
      <xdr:spPr>
        <a:xfrm>
          <a:off x="14592300" y="6367308"/>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155847</xdr:rowOff>
    </xdr:from>
    <xdr:to>
      <xdr:col>22</xdr:col>
      <xdr:colOff>415925</xdr:colOff>
      <xdr:row>35</xdr:row>
      <xdr:rowOff>85997</xdr:rowOff>
    </xdr:to>
    <xdr:sp macro="" textlink="">
      <xdr:nvSpPr>
        <xdr:cNvPr id="522" name="フローチャート : 判断 521"/>
        <xdr:cNvSpPr/>
      </xdr:nvSpPr>
      <xdr:spPr>
        <a:xfrm>
          <a:off x="15430500" y="598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102524</xdr:rowOff>
    </xdr:from>
    <xdr:ext cx="534377" cy="259045"/>
    <xdr:sp macro="" textlink="">
      <xdr:nvSpPr>
        <xdr:cNvPr id="523" name="テキスト ボックス 522"/>
        <xdr:cNvSpPr txBox="1"/>
      </xdr:nvSpPr>
      <xdr:spPr>
        <a:xfrm>
          <a:off x="15214111" y="576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23658</xdr:rowOff>
    </xdr:from>
    <xdr:to>
      <xdr:col>21</xdr:col>
      <xdr:colOff>161925</xdr:colOff>
      <xdr:row>37</xdr:row>
      <xdr:rowOff>101273</xdr:rowOff>
    </xdr:to>
    <xdr:cxnSp macro="">
      <xdr:nvCxnSpPr>
        <xdr:cNvPr id="524" name="直線コネクタ 523"/>
        <xdr:cNvCxnSpPr/>
      </xdr:nvCxnSpPr>
      <xdr:spPr>
        <a:xfrm flipV="1">
          <a:off x="13703300" y="6367308"/>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158532</xdr:rowOff>
    </xdr:from>
    <xdr:to>
      <xdr:col>19</xdr:col>
      <xdr:colOff>644525</xdr:colOff>
      <xdr:row>37</xdr:row>
      <xdr:rowOff>101273</xdr:rowOff>
    </xdr:to>
    <xdr:cxnSp macro="">
      <xdr:nvCxnSpPr>
        <xdr:cNvPr id="527" name="直線コネクタ 526"/>
        <xdr:cNvCxnSpPr/>
      </xdr:nvCxnSpPr>
      <xdr:spPr>
        <a:xfrm>
          <a:off x="12814300" y="6330732"/>
          <a:ext cx="889000" cy="1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127762</xdr:rowOff>
    </xdr:from>
    <xdr:to>
      <xdr:col>23</xdr:col>
      <xdr:colOff>568325</xdr:colOff>
      <xdr:row>37</xdr:row>
      <xdr:rowOff>57912</xdr:rowOff>
    </xdr:to>
    <xdr:sp macro="" textlink="">
      <xdr:nvSpPr>
        <xdr:cNvPr id="537" name="円/楕円 536"/>
        <xdr:cNvSpPr/>
      </xdr:nvSpPr>
      <xdr:spPr>
        <a:xfrm>
          <a:off x="16268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106189</xdr:rowOff>
    </xdr:from>
    <xdr:ext cx="534377" cy="259045"/>
    <xdr:sp macro="" textlink="">
      <xdr:nvSpPr>
        <xdr:cNvPr id="538" name="消防費該当値テキスト"/>
        <xdr:cNvSpPr txBox="1"/>
      </xdr:nvSpPr>
      <xdr:spPr>
        <a:xfrm>
          <a:off x="16370300" y="62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12,993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166515</xdr:rowOff>
    </xdr:from>
    <xdr:to>
      <xdr:col>22</xdr:col>
      <xdr:colOff>415925</xdr:colOff>
      <xdr:row>37</xdr:row>
      <xdr:rowOff>96665</xdr:rowOff>
    </xdr:to>
    <xdr:sp macro="" textlink="">
      <xdr:nvSpPr>
        <xdr:cNvPr id="539" name="円/楕円 538"/>
        <xdr:cNvSpPr/>
      </xdr:nvSpPr>
      <xdr:spPr>
        <a:xfrm>
          <a:off x="15430500" y="63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87792</xdr:rowOff>
    </xdr:from>
    <xdr:ext cx="534377" cy="259045"/>
    <xdr:sp macro="" textlink="">
      <xdr:nvSpPr>
        <xdr:cNvPr id="540" name="テキスト ボックス 539"/>
        <xdr:cNvSpPr txBox="1"/>
      </xdr:nvSpPr>
      <xdr:spPr>
        <a:xfrm>
          <a:off x="15214111" y="643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144308</xdr:rowOff>
    </xdr:from>
    <xdr:to>
      <xdr:col>21</xdr:col>
      <xdr:colOff>212725</xdr:colOff>
      <xdr:row>37</xdr:row>
      <xdr:rowOff>74458</xdr:rowOff>
    </xdr:to>
    <xdr:sp macro="" textlink="">
      <xdr:nvSpPr>
        <xdr:cNvPr id="541" name="円/楕円 540"/>
        <xdr:cNvSpPr/>
      </xdr:nvSpPr>
      <xdr:spPr>
        <a:xfrm>
          <a:off x="14541500" y="63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65585</xdr:rowOff>
    </xdr:from>
    <xdr:ext cx="534377" cy="259045"/>
    <xdr:sp macro="" textlink="">
      <xdr:nvSpPr>
        <xdr:cNvPr id="542" name="テキスト ボックス 541"/>
        <xdr:cNvSpPr txBox="1"/>
      </xdr:nvSpPr>
      <xdr:spPr>
        <a:xfrm>
          <a:off x="14325111" y="64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50473</xdr:rowOff>
    </xdr:from>
    <xdr:to>
      <xdr:col>20</xdr:col>
      <xdr:colOff>9525</xdr:colOff>
      <xdr:row>37</xdr:row>
      <xdr:rowOff>152073</xdr:rowOff>
    </xdr:to>
    <xdr:sp macro="" textlink="">
      <xdr:nvSpPr>
        <xdr:cNvPr id="543" name="円/楕円 542"/>
        <xdr:cNvSpPr/>
      </xdr:nvSpPr>
      <xdr:spPr>
        <a:xfrm>
          <a:off x="13652500" y="63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143201</xdr:rowOff>
    </xdr:from>
    <xdr:ext cx="534377" cy="259045"/>
    <xdr:sp macro="" textlink="">
      <xdr:nvSpPr>
        <xdr:cNvPr id="544" name="テキスト ボックス 543"/>
        <xdr:cNvSpPr txBox="1"/>
      </xdr:nvSpPr>
      <xdr:spPr>
        <a:xfrm>
          <a:off x="13436111" y="64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107732</xdr:rowOff>
    </xdr:from>
    <xdr:to>
      <xdr:col>18</xdr:col>
      <xdr:colOff>492125</xdr:colOff>
      <xdr:row>37</xdr:row>
      <xdr:rowOff>37882</xdr:rowOff>
    </xdr:to>
    <xdr:sp macro="" textlink="">
      <xdr:nvSpPr>
        <xdr:cNvPr id="545" name="円/楕円 544"/>
        <xdr:cNvSpPr/>
      </xdr:nvSpPr>
      <xdr:spPr>
        <a:xfrm>
          <a:off x="12763500" y="62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29009</xdr:rowOff>
    </xdr:from>
    <xdr:ext cx="534377" cy="259045"/>
    <xdr:sp macro="" textlink="">
      <xdr:nvSpPr>
        <xdr:cNvPr id="546" name="テキスト ボックス 545"/>
        <xdr:cNvSpPr txBox="1"/>
      </xdr:nvSpPr>
      <xdr:spPr>
        <a:xfrm>
          <a:off x="12547111" y="6372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61702</xdr:rowOff>
    </xdr:from>
    <xdr:to>
      <xdr:col>23</xdr:col>
      <xdr:colOff>517525</xdr:colOff>
      <xdr:row>57</xdr:row>
      <xdr:rowOff>128842</xdr:rowOff>
    </xdr:to>
    <xdr:cxnSp macro="">
      <xdr:nvCxnSpPr>
        <xdr:cNvPr id="574" name="直線コネクタ 573"/>
        <xdr:cNvCxnSpPr/>
      </xdr:nvCxnSpPr>
      <xdr:spPr>
        <a:xfrm>
          <a:off x="15481300" y="9834352"/>
          <a:ext cx="8382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61702</xdr:rowOff>
    </xdr:from>
    <xdr:to>
      <xdr:col>22</xdr:col>
      <xdr:colOff>365125</xdr:colOff>
      <xdr:row>57</xdr:row>
      <xdr:rowOff>107056</xdr:rowOff>
    </xdr:to>
    <xdr:cxnSp macro="">
      <xdr:nvCxnSpPr>
        <xdr:cNvPr id="577" name="直線コネクタ 576"/>
        <xdr:cNvCxnSpPr/>
      </xdr:nvCxnSpPr>
      <xdr:spPr>
        <a:xfrm flipV="1">
          <a:off x="14592300" y="9834352"/>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8" name="フローチャート : 判断 577"/>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9" name="テキスト ボックス 578"/>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58821</xdr:rowOff>
    </xdr:from>
    <xdr:to>
      <xdr:col>21</xdr:col>
      <xdr:colOff>161925</xdr:colOff>
      <xdr:row>57</xdr:row>
      <xdr:rowOff>107056</xdr:rowOff>
    </xdr:to>
    <xdr:cxnSp macro="">
      <xdr:nvCxnSpPr>
        <xdr:cNvPr id="580" name="直線コネクタ 579"/>
        <xdr:cNvCxnSpPr/>
      </xdr:nvCxnSpPr>
      <xdr:spPr>
        <a:xfrm>
          <a:off x="13703300" y="9831471"/>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58821</xdr:rowOff>
    </xdr:from>
    <xdr:to>
      <xdr:col>19</xdr:col>
      <xdr:colOff>644525</xdr:colOff>
      <xdr:row>57</xdr:row>
      <xdr:rowOff>118623</xdr:rowOff>
    </xdr:to>
    <xdr:cxnSp macro="">
      <xdr:nvCxnSpPr>
        <xdr:cNvPr id="583" name="直線コネクタ 582"/>
        <xdr:cNvCxnSpPr/>
      </xdr:nvCxnSpPr>
      <xdr:spPr>
        <a:xfrm flipV="1">
          <a:off x="12814300" y="9831471"/>
          <a:ext cx="8890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78042</xdr:rowOff>
    </xdr:from>
    <xdr:to>
      <xdr:col>23</xdr:col>
      <xdr:colOff>568325</xdr:colOff>
      <xdr:row>58</xdr:row>
      <xdr:rowOff>8192</xdr:rowOff>
    </xdr:to>
    <xdr:sp macro="" textlink="">
      <xdr:nvSpPr>
        <xdr:cNvPr id="593" name="円/楕円 592"/>
        <xdr:cNvSpPr/>
      </xdr:nvSpPr>
      <xdr:spPr>
        <a:xfrm>
          <a:off x="16268700" y="98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56469</xdr:rowOff>
    </xdr:from>
    <xdr:ext cx="534377" cy="259045"/>
    <xdr:sp macro="" textlink="">
      <xdr:nvSpPr>
        <xdr:cNvPr id="594" name="教育費該当値テキスト"/>
        <xdr:cNvSpPr txBox="1"/>
      </xdr:nvSpPr>
      <xdr:spPr>
        <a:xfrm>
          <a:off x="16370300" y="982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10902</xdr:rowOff>
    </xdr:from>
    <xdr:to>
      <xdr:col>22</xdr:col>
      <xdr:colOff>415925</xdr:colOff>
      <xdr:row>57</xdr:row>
      <xdr:rowOff>112502</xdr:rowOff>
    </xdr:to>
    <xdr:sp macro="" textlink="">
      <xdr:nvSpPr>
        <xdr:cNvPr id="595" name="円/楕円 594"/>
        <xdr:cNvSpPr/>
      </xdr:nvSpPr>
      <xdr:spPr>
        <a:xfrm>
          <a:off x="15430500" y="978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103629</xdr:rowOff>
    </xdr:from>
    <xdr:ext cx="534377" cy="259045"/>
    <xdr:sp macro="" textlink="">
      <xdr:nvSpPr>
        <xdr:cNvPr id="596" name="テキスト ボックス 595"/>
        <xdr:cNvSpPr txBox="1"/>
      </xdr:nvSpPr>
      <xdr:spPr>
        <a:xfrm>
          <a:off x="15214111" y="987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56256</xdr:rowOff>
    </xdr:from>
    <xdr:to>
      <xdr:col>21</xdr:col>
      <xdr:colOff>212725</xdr:colOff>
      <xdr:row>57</xdr:row>
      <xdr:rowOff>157856</xdr:rowOff>
    </xdr:to>
    <xdr:sp macro="" textlink="">
      <xdr:nvSpPr>
        <xdr:cNvPr id="597" name="円/楕円 596"/>
        <xdr:cNvSpPr/>
      </xdr:nvSpPr>
      <xdr:spPr>
        <a:xfrm>
          <a:off x="14541500" y="982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148983</xdr:rowOff>
    </xdr:from>
    <xdr:ext cx="534377" cy="259045"/>
    <xdr:sp macro="" textlink="">
      <xdr:nvSpPr>
        <xdr:cNvPr id="598" name="テキスト ボックス 597"/>
        <xdr:cNvSpPr txBox="1"/>
      </xdr:nvSpPr>
      <xdr:spPr>
        <a:xfrm>
          <a:off x="14325111" y="9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8021</xdr:rowOff>
    </xdr:from>
    <xdr:to>
      <xdr:col>20</xdr:col>
      <xdr:colOff>9525</xdr:colOff>
      <xdr:row>57</xdr:row>
      <xdr:rowOff>109621</xdr:rowOff>
    </xdr:to>
    <xdr:sp macro="" textlink="">
      <xdr:nvSpPr>
        <xdr:cNvPr id="599" name="円/楕円 598"/>
        <xdr:cNvSpPr/>
      </xdr:nvSpPr>
      <xdr:spPr>
        <a:xfrm>
          <a:off x="13652500" y="978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100748</xdr:rowOff>
    </xdr:from>
    <xdr:ext cx="534377" cy="259045"/>
    <xdr:sp macro="" textlink="">
      <xdr:nvSpPr>
        <xdr:cNvPr id="600" name="テキスト ボックス 599"/>
        <xdr:cNvSpPr txBox="1"/>
      </xdr:nvSpPr>
      <xdr:spPr>
        <a:xfrm>
          <a:off x="13436111" y="987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67823</xdr:rowOff>
    </xdr:from>
    <xdr:to>
      <xdr:col>18</xdr:col>
      <xdr:colOff>492125</xdr:colOff>
      <xdr:row>57</xdr:row>
      <xdr:rowOff>169423</xdr:rowOff>
    </xdr:to>
    <xdr:sp macro="" textlink="">
      <xdr:nvSpPr>
        <xdr:cNvPr id="601" name="円/楕円 600"/>
        <xdr:cNvSpPr/>
      </xdr:nvSpPr>
      <xdr:spPr>
        <a:xfrm>
          <a:off x="12763500" y="98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160550</xdr:rowOff>
    </xdr:from>
    <xdr:ext cx="534377" cy="259045"/>
    <xdr:sp macro="" textlink="">
      <xdr:nvSpPr>
        <xdr:cNvPr id="602" name="テキスト ボックス 601"/>
        <xdr:cNvSpPr txBox="1"/>
      </xdr:nvSpPr>
      <xdr:spPr>
        <a:xfrm>
          <a:off x="12547111" y="993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46954</xdr:rowOff>
    </xdr:from>
    <xdr:to>
      <xdr:col>23</xdr:col>
      <xdr:colOff>517525</xdr:colOff>
      <xdr:row>79</xdr:row>
      <xdr:rowOff>98879</xdr:rowOff>
    </xdr:to>
    <xdr:cxnSp macro="">
      <xdr:nvCxnSpPr>
        <xdr:cNvPr id="633" name="直線コネクタ 632"/>
        <xdr:cNvCxnSpPr/>
      </xdr:nvCxnSpPr>
      <xdr:spPr>
        <a:xfrm>
          <a:off x="15481300" y="13591504"/>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44667</xdr:rowOff>
    </xdr:from>
    <xdr:to>
      <xdr:col>22</xdr:col>
      <xdr:colOff>365125</xdr:colOff>
      <xdr:row>79</xdr:row>
      <xdr:rowOff>46954</xdr:rowOff>
    </xdr:to>
    <xdr:cxnSp macro="">
      <xdr:nvCxnSpPr>
        <xdr:cNvPr id="636" name="直線コネクタ 635"/>
        <xdr:cNvCxnSpPr/>
      </xdr:nvCxnSpPr>
      <xdr:spPr>
        <a:xfrm>
          <a:off x="14592300" y="1358921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137559</xdr:rowOff>
    </xdr:from>
    <xdr:to>
      <xdr:col>22</xdr:col>
      <xdr:colOff>415925</xdr:colOff>
      <xdr:row>79</xdr:row>
      <xdr:rowOff>67709</xdr:rowOff>
    </xdr:to>
    <xdr:sp macro="" textlink="">
      <xdr:nvSpPr>
        <xdr:cNvPr id="637" name="フローチャート : 判断 636"/>
        <xdr:cNvSpPr/>
      </xdr:nvSpPr>
      <xdr:spPr>
        <a:xfrm>
          <a:off x="15430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84236</xdr:rowOff>
    </xdr:from>
    <xdr:ext cx="378565" cy="259045"/>
    <xdr:sp macro="" textlink="">
      <xdr:nvSpPr>
        <xdr:cNvPr id="638" name="テキスト ボックス 637"/>
        <xdr:cNvSpPr txBox="1"/>
      </xdr:nvSpPr>
      <xdr:spPr>
        <a:xfrm>
          <a:off x="15292017" y="13285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44667</xdr:rowOff>
    </xdr:from>
    <xdr:to>
      <xdr:col>21</xdr:col>
      <xdr:colOff>161925</xdr:colOff>
      <xdr:row>79</xdr:row>
      <xdr:rowOff>98879</xdr:rowOff>
    </xdr:to>
    <xdr:cxnSp macro="">
      <xdr:nvCxnSpPr>
        <xdr:cNvPr id="639" name="直線コネクタ 638"/>
        <xdr:cNvCxnSpPr/>
      </xdr:nvCxnSpPr>
      <xdr:spPr>
        <a:xfrm flipV="1">
          <a:off x="13703300" y="13589217"/>
          <a:ext cx="889000" cy="5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2" name="直線コネクタ 641"/>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167604</xdr:rowOff>
    </xdr:from>
    <xdr:to>
      <xdr:col>22</xdr:col>
      <xdr:colOff>415925</xdr:colOff>
      <xdr:row>79</xdr:row>
      <xdr:rowOff>97754</xdr:rowOff>
    </xdr:to>
    <xdr:sp macro="" textlink="">
      <xdr:nvSpPr>
        <xdr:cNvPr id="654" name="円/楕円 653"/>
        <xdr:cNvSpPr/>
      </xdr:nvSpPr>
      <xdr:spPr>
        <a:xfrm>
          <a:off x="15430500" y="13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88881</xdr:rowOff>
    </xdr:from>
    <xdr:ext cx="378565" cy="259045"/>
    <xdr:sp macro="" textlink="">
      <xdr:nvSpPr>
        <xdr:cNvPr id="655" name="テキスト ボックス 654"/>
        <xdr:cNvSpPr txBox="1"/>
      </xdr:nvSpPr>
      <xdr:spPr>
        <a:xfrm>
          <a:off x="15292017" y="13633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165317</xdr:rowOff>
    </xdr:from>
    <xdr:to>
      <xdr:col>21</xdr:col>
      <xdr:colOff>212725</xdr:colOff>
      <xdr:row>79</xdr:row>
      <xdr:rowOff>95467</xdr:rowOff>
    </xdr:to>
    <xdr:sp macro="" textlink="">
      <xdr:nvSpPr>
        <xdr:cNvPr id="656" name="円/楕円 655"/>
        <xdr:cNvSpPr/>
      </xdr:nvSpPr>
      <xdr:spPr>
        <a:xfrm>
          <a:off x="14541500" y="135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86594</xdr:rowOff>
    </xdr:from>
    <xdr:ext cx="378565" cy="259045"/>
    <xdr:sp macro="" textlink="">
      <xdr:nvSpPr>
        <xdr:cNvPr id="657" name="テキスト ボックス 656"/>
        <xdr:cNvSpPr txBox="1"/>
      </xdr:nvSpPr>
      <xdr:spPr>
        <a:xfrm>
          <a:off x="14403017" y="1363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0" name="円/楕円 65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1" name="テキスト ボックス 660"/>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21681</xdr:rowOff>
    </xdr:from>
    <xdr:to>
      <xdr:col>23</xdr:col>
      <xdr:colOff>517525</xdr:colOff>
      <xdr:row>98</xdr:row>
      <xdr:rowOff>34880</xdr:rowOff>
    </xdr:to>
    <xdr:cxnSp macro="">
      <xdr:nvCxnSpPr>
        <xdr:cNvPr id="690" name="直線コネクタ 689"/>
        <xdr:cNvCxnSpPr/>
      </xdr:nvCxnSpPr>
      <xdr:spPr>
        <a:xfrm flipV="1">
          <a:off x="15481300" y="16823781"/>
          <a:ext cx="8382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33866</xdr:rowOff>
    </xdr:from>
    <xdr:to>
      <xdr:col>22</xdr:col>
      <xdr:colOff>365125</xdr:colOff>
      <xdr:row>98</xdr:row>
      <xdr:rowOff>34880</xdr:rowOff>
    </xdr:to>
    <xdr:cxnSp macro="">
      <xdr:nvCxnSpPr>
        <xdr:cNvPr id="693" name="直線コネクタ 692"/>
        <xdr:cNvCxnSpPr/>
      </xdr:nvCxnSpPr>
      <xdr:spPr>
        <a:xfrm>
          <a:off x="14592300" y="16835966"/>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62497</xdr:rowOff>
    </xdr:from>
    <xdr:to>
      <xdr:col>22</xdr:col>
      <xdr:colOff>415925</xdr:colOff>
      <xdr:row>97</xdr:row>
      <xdr:rowOff>164097</xdr:rowOff>
    </xdr:to>
    <xdr:sp macro="" textlink="">
      <xdr:nvSpPr>
        <xdr:cNvPr id="694" name="フローチャート : 判断 693"/>
        <xdr:cNvSpPr/>
      </xdr:nvSpPr>
      <xdr:spPr>
        <a:xfrm>
          <a:off x="15430500" y="166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9174</xdr:rowOff>
    </xdr:from>
    <xdr:ext cx="534377" cy="259045"/>
    <xdr:sp macro="" textlink="">
      <xdr:nvSpPr>
        <xdr:cNvPr id="695" name="テキスト ボックス 694"/>
        <xdr:cNvSpPr txBox="1"/>
      </xdr:nvSpPr>
      <xdr:spPr>
        <a:xfrm>
          <a:off x="15214111" y="164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33866</xdr:rowOff>
    </xdr:from>
    <xdr:to>
      <xdr:col>21</xdr:col>
      <xdr:colOff>161925</xdr:colOff>
      <xdr:row>98</xdr:row>
      <xdr:rowOff>37173</xdr:rowOff>
    </xdr:to>
    <xdr:cxnSp macro="">
      <xdr:nvCxnSpPr>
        <xdr:cNvPr id="696" name="直線コネクタ 695"/>
        <xdr:cNvCxnSpPr/>
      </xdr:nvCxnSpPr>
      <xdr:spPr>
        <a:xfrm flipV="1">
          <a:off x="13703300" y="16835966"/>
          <a:ext cx="8890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37173</xdr:rowOff>
    </xdr:from>
    <xdr:to>
      <xdr:col>19</xdr:col>
      <xdr:colOff>644525</xdr:colOff>
      <xdr:row>98</xdr:row>
      <xdr:rowOff>49220</xdr:rowOff>
    </xdr:to>
    <xdr:cxnSp macro="">
      <xdr:nvCxnSpPr>
        <xdr:cNvPr id="699" name="直線コネクタ 698"/>
        <xdr:cNvCxnSpPr/>
      </xdr:nvCxnSpPr>
      <xdr:spPr>
        <a:xfrm flipV="1">
          <a:off x="12814300" y="16839273"/>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142331</xdr:rowOff>
    </xdr:from>
    <xdr:to>
      <xdr:col>23</xdr:col>
      <xdr:colOff>568325</xdr:colOff>
      <xdr:row>98</xdr:row>
      <xdr:rowOff>72481</xdr:rowOff>
    </xdr:to>
    <xdr:sp macro="" textlink="">
      <xdr:nvSpPr>
        <xdr:cNvPr id="709" name="円/楕円 708"/>
        <xdr:cNvSpPr/>
      </xdr:nvSpPr>
      <xdr:spPr>
        <a:xfrm>
          <a:off x="16268700" y="167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57258</xdr:rowOff>
    </xdr:from>
    <xdr:ext cx="534377" cy="259045"/>
    <xdr:sp macro="" textlink="">
      <xdr:nvSpPr>
        <xdr:cNvPr id="710" name="公債費該当値テキスト"/>
        <xdr:cNvSpPr txBox="1"/>
      </xdr:nvSpPr>
      <xdr:spPr>
        <a:xfrm>
          <a:off x="16370300" y="1668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25,488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155530</xdr:rowOff>
    </xdr:from>
    <xdr:to>
      <xdr:col>22</xdr:col>
      <xdr:colOff>415925</xdr:colOff>
      <xdr:row>98</xdr:row>
      <xdr:rowOff>85680</xdr:rowOff>
    </xdr:to>
    <xdr:sp macro="" textlink="">
      <xdr:nvSpPr>
        <xdr:cNvPr id="711" name="円/楕円 710"/>
        <xdr:cNvSpPr/>
      </xdr:nvSpPr>
      <xdr:spPr>
        <a:xfrm>
          <a:off x="15430500" y="167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76807</xdr:rowOff>
    </xdr:from>
    <xdr:ext cx="534377" cy="259045"/>
    <xdr:sp macro="" textlink="">
      <xdr:nvSpPr>
        <xdr:cNvPr id="712" name="テキスト ボックス 711"/>
        <xdr:cNvSpPr txBox="1"/>
      </xdr:nvSpPr>
      <xdr:spPr>
        <a:xfrm>
          <a:off x="15214111" y="1687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154516</xdr:rowOff>
    </xdr:from>
    <xdr:to>
      <xdr:col>21</xdr:col>
      <xdr:colOff>212725</xdr:colOff>
      <xdr:row>98</xdr:row>
      <xdr:rowOff>84666</xdr:rowOff>
    </xdr:to>
    <xdr:sp macro="" textlink="">
      <xdr:nvSpPr>
        <xdr:cNvPr id="713" name="円/楕円 712"/>
        <xdr:cNvSpPr/>
      </xdr:nvSpPr>
      <xdr:spPr>
        <a:xfrm>
          <a:off x="14541500" y="167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75793</xdr:rowOff>
    </xdr:from>
    <xdr:ext cx="534377" cy="259045"/>
    <xdr:sp macro="" textlink="">
      <xdr:nvSpPr>
        <xdr:cNvPr id="714" name="テキスト ボックス 713"/>
        <xdr:cNvSpPr txBox="1"/>
      </xdr:nvSpPr>
      <xdr:spPr>
        <a:xfrm>
          <a:off x="14325111" y="1687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157823</xdr:rowOff>
    </xdr:from>
    <xdr:to>
      <xdr:col>20</xdr:col>
      <xdr:colOff>9525</xdr:colOff>
      <xdr:row>98</xdr:row>
      <xdr:rowOff>87973</xdr:rowOff>
    </xdr:to>
    <xdr:sp macro="" textlink="">
      <xdr:nvSpPr>
        <xdr:cNvPr id="715" name="円/楕円 714"/>
        <xdr:cNvSpPr/>
      </xdr:nvSpPr>
      <xdr:spPr>
        <a:xfrm>
          <a:off x="13652500" y="167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79100</xdr:rowOff>
    </xdr:from>
    <xdr:ext cx="534377" cy="259045"/>
    <xdr:sp macro="" textlink="">
      <xdr:nvSpPr>
        <xdr:cNvPr id="716" name="テキスト ボックス 715"/>
        <xdr:cNvSpPr txBox="1"/>
      </xdr:nvSpPr>
      <xdr:spPr>
        <a:xfrm>
          <a:off x="13436111" y="168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169870</xdr:rowOff>
    </xdr:from>
    <xdr:to>
      <xdr:col>18</xdr:col>
      <xdr:colOff>492125</xdr:colOff>
      <xdr:row>98</xdr:row>
      <xdr:rowOff>100020</xdr:rowOff>
    </xdr:to>
    <xdr:sp macro="" textlink="">
      <xdr:nvSpPr>
        <xdr:cNvPr id="717" name="円/楕円 716"/>
        <xdr:cNvSpPr/>
      </xdr:nvSpPr>
      <xdr:spPr>
        <a:xfrm>
          <a:off x="12763500" y="168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91147</xdr:rowOff>
    </xdr:from>
    <xdr:ext cx="534377" cy="259045"/>
    <xdr:sp macro="" textlink="">
      <xdr:nvSpPr>
        <xdr:cNvPr id="718" name="テキスト ボックス 717"/>
        <xdr:cNvSpPr txBox="1"/>
      </xdr:nvSpPr>
      <xdr:spPr>
        <a:xfrm>
          <a:off x="12547111" y="1689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136906</xdr:rowOff>
    </xdr:from>
    <xdr:to>
      <xdr:col>31</xdr:col>
      <xdr:colOff>85725</xdr:colOff>
      <xdr:row>39</xdr:row>
      <xdr:rowOff>67056</xdr:rowOff>
    </xdr:to>
    <xdr:sp macro="" textlink="">
      <xdr:nvSpPr>
        <xdr:cNvPr id="751" name="フローチャート : 判断 750"/>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83583</xdr:rowOff>
    </xdr:from>
    <xdr:ext cx="378565" cy="259045"/>
    <xdr:sp macro="" textlink="">
      <xdr:nvSpPr>
        <xdr:cNvPr id="752" name="テキスト ボックス 751"/>
        <xdr:cNvSpPr txBox="1"/>
      </xdr:nvSpPr>
      <xdr:spPr>
        <a:xfrm>
          <a:off x="21134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歳出決算額は前年度よりも</a:t>
          </a:r>
          <a:r>
            <a:rPr kumimoji="1" lang="en-US" altLang="ja-JP" sz="1300">
              <a:latin typeface="ＭＳ Ｐゴシック"/>
            </a:rPr>
            <a:t>0.7%</a:t>
          </a:r>
          <a:r>
            <a:rPr kumimoji="1" lang="ja-JP" altLang="en-US" sz="1300">
              <a:latin typeface="ＭＳ Ｐゴシック"/>
            </a:rPr>
            <a:t>増となった。主な増加理由としては、民生費の年金生活者等支援臨時福祉給付金給付事業の皆増、労働費のワークプラザ改修事業、公債費の元金償還の増加が挙げられる。その他、消防費、総務費、農林水産業費も前年度と比べて増加している。</a:t>
          </a:r>
          <a:endParaRPr kumimoji="1" lang="en-US" altLang="ja-JP" sz="1300">
            <a:latin typeface="ＭＳ Ｐゴシック"/>
          </a:endParaRPr>
        </a:p>
        <a:p>
          <a:r>
            <a:rPr kumimoji="1" lang="ja-JP" altLang="en-US" sz="1300">
              <a:latin typeface="ＭＳ Ｐゴシック"/>
            </a:rPr>
            <a:t>衛生費を除けば類似団体を下回っているが、引き続き行財政改革等による歳入歳出の見直しを進めるとともに、将来にわたって安定した市税収入を確保するため、様々な施策を検討していく必要がある。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歳入が交付金の減少などにより前年度より</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となったことに加え、歳出が扶助費の増加等により</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増になったことで、実質単年度収支は昨年度と比べ悪化した。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今後、扶助費等の社会保障費が大幅に増加し、また納税義務者の減少などにより市税収入の減少が見込まれることから、事務事業の適正化等を図り、適切な黒字額の確保に努める。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一般会計の実質収支は、扶助費等の増加により前年度に比べ黒字額が減少した。特別会計においては、介護保険特別会計や後期高齢者会計は前年度に比べ、黒字額が増加している。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今後、扶助費等の社会保障費が大幅に増加し、また納税義務者の減少などにより市税収入の減少が見込まれることから、事務事業の適正化等を図り、適切な黒字額の確保に努める。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H19" sqref="AH19:AL19"/>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62</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64</v>
      </c>
      <c r="C3" s="592"/>
      <c r="D3" s="592"/>
      <c r="E3" s="593"/>
      <c r="F3" s="593"/>
      <c r="G3" s="593"/>
      <c r="H3" s="593"/>
      <c r="I3" s="593"/>
      <c r="J3" s="593"/>
      <c r="K3" s="593"/>
      <c r="L3" s="593" t="s">
        <v>65</v>
      </c>
      <c r="M3" s="593"/>
      <c r="N3" s="593"/>
      <c r="O3" s="593"/>
      <c r="P3" s="593"/>
      <c r="Q3" s="593"/>
      <c r="R3" s="596"/>
      <c r="S3" s="596"/>
      <c r="T3" s="596"/>
      <c r="U3" s="596"/>
      <c r="V3" s="597"/>
      <c r="W3" s="494" t="s">
        <v>66</v>
      </c>
      <c r="X3" s="495"/>
      <c r="Y3" s="495"/>
      <c r="Z3" s="495"/>
      <c r="AA3" s="495"/>
      <c r="AB3" s="592"/>
      <c r="AC3" s="596" t="s">
        <v>67</v>
      </c>
      <c r="AD3" s="495"/>
      <c r="AE3" s="495"/>
      <c r="AF3" s="495"/>
      <c r="AG3" s="495"/>
      <c r="AH3" s="495"/>
      <c r="AI3" s="495"/>
      <c r="AJ3" s="495"/>
      <c r="AK3" s="495"/>
      <c r="AL3" s="558"/>
      <c r="AM3" s="494" t="s">
        <v>68</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69</v>
      </c>
      <c r="BO3" s="495"/>
      <c r="BP3" s="495"/>
      <c r="BQ3" s="495"/>
      <c r="BR3" s="495"/>
      <c r="BS3" s="495"/>
      <c r="BT3" s="495"/>
      <c r="BU3" s="558"/>
      <c r="BV3" s="494" t="s">
        <v>70</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71</v>
      </c>
      <c r="CU3" s="495"/>
      <c r="CV3" s="495"/>
      <c r="CW3" s="495"/>
      <c r="CX3" s="495"/>
      <c r="CY3" s="495"/>
      <c r="CZ3" s="495"/>
      <c r="DA3" s="558"/>
      <c r="DB3" s="494" t="s">
        <v>72</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73</v>
      </c>
      <c r="AZ4" s="408"/>
      <c r="BA4" s="408"/>
      <c r="BB4" s="408"/>
      <c r="BC4" s="408"/>
      <c r="BD4" s="408"/>
      <c r="BE4" s="408"/>
      <c r="BF4" s="408"/>
      <c r="BG4" s="408"/>
      <c r="BH4" s="408"/>
      <c r="BI4" s="408"/>
      <c r="BJ4" s="408"/>
      <c r="BK4" s="408"/>
      <c r="BL4" s="408"/>
      <c r="BM4" s="409"/>
      <c r="BN4" s="410">
        <v>31399668</v>
      </c>
      <c r="BO4" s="411"/>
      <c r="BP4" s="411"/>
      <c r="BQ4" s="411"/>
      <c r="BR4" s="411"/>
      <c r="BS4" s="411"/>
      <c r="BT4" s="411"/>
      <c r="BU4" s="412"/>
      <c r="BV4" s="410">
        <v>31736459</v>
      </c>
      <c r="BW4" s="411"/>
      <c r="BX4" s="411"/>
      <c r="BY4" s="411"/>
      <c r="BZ4" s="411"/>
      <c r="CA4" s="411"/>
      <c r="CB4" s="411"/>
      <c r="CC4" s="412"/>
      <c r="CD4" s="584" t="s">
        <v>74</v>
      </c>
      <c r="CE4" s="585"/>
      <c r="CF4" s="585"/>
      <c r="CG4" s="585"/>
      <c r="CH4" s="585"/>
      <c r="CI4" s="585"/>
      <c r="CJ4" s="585"/>
      <c r="CK4" s="585"/>
      <c r="CL4" s="585"/>
      <c r="CM4" s="585"/>
      <c r="CN4" s="585"/>
      <c r="CO4" s="585"/>
      <c r="CP4" s="585"/>
      <c r="CQ4" s="585"/>
      <c r="CR4" s="585"/>
      <c r="CS4" s="586"/>
      <c r="CT4" s="587">
        <v>5.2</v>
      </c>
      <c r="CU4" s="588"/>
      <c r="CV4" s="588"/>
      <c r="CW4" s="588"/>
      <c r="CX4" s="588"/>
      <c r="CY4" s="588"/>
      <c r="CZ4" s="588"/>
      <c r="DA4" s="589"/>
      <c r="DB4" s="587">
        <v>7.9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75</v>
      </c>
      <c r="AN5" s="389"/>
      <c r="AO5" s="389"/>
      <c r="AP5" s="389"/>
      <c r="AQ5" s="389"/>
      <c r="AR5" s="389"/>
      <c r="AS5" s="389"/>
      <c r="AT5" s="390"/>
      <c r="AU5" s="472" t="s">
        <v>76</v>
      </c>
      <c r="AV5" s="473"/>
      <c r="AW5" s="473"/>
      <c r="AX5" s="473"/>
      <c r="AY5" s="395" t="s">
        <v>77</v>
      </c>
      <c r="AZ5" s="396"/>
      <c r="BA5" s="396"/>
      <c r="BB5" s="396"/>
      <c r="BC5" s="396"/>
      <c r="BD5" s="396"/>
      <c r="BE5" s="396"/>
      <c r="BF5" s="396"/>
      <c r="BG5" s="396"/>
      <c r="BH5" s="396"/>
      <c r="BI5" s="396"/>
      <c r="BJ5" s="396"/>
      <c r="BK5" s="396"/>
      <c r="BL5" s="396"/>
      <c r="BM5" s="397"/>
      <c r="BN5" s="415">
        <v>30418611</v>
      </c>
      <c r="BO5" s="416"/>
      <c r="BP5" s="416"/>
      <c r="BQ5" s="416"/>
      <c r="BR5" s="416"/>
      <c r="BS5" s="416"/>
      <c r="BT5" s="416"/>
      <c r="BU5" s="417"/>
      <c r="BV5" s="415">
        <v>30216636</v>
      </c>
      <c r="BW5" s="416"/>
      <c r="BX5" s="416"/>
      <c r="BY5" s="416"/>
      <c r="BZ5" s="416"/>
      <c r="CA5" s="416"/>
      <c r="CB5" s="416"/>
      <c r="CC5" s="417"/>
      <c r="CD5" s="424" t="s">
        <v>78</v>
      </c>
      <c r="CE5" s="425"/>
      <c r="CF5" s="425"/>
      <c r="CG5" s="425"/>
      <c r="CH5" s="425"/>
      <c r="CI5" s="425"/>
      <c r="CJ5" s="425"/>
      <c r="CK5" s="425"/>
      <c r="CL5" s="425"/>
      <c r="CM5" s="425"/>
      <c r="CN5" s="425"/>
      <c r="CO5" s="425"/>
      <c r="CP5" s="425"/>
      <c r="CQ5" s="425"/>
      <c r="CR5" s="425"/>
      <c r="CS5" s="426"/>
      <c r="CT5" s="385">
        <v>91.8</v>
      </c>
      <c r="CU5" s="386"/>
      <c r="CV5" s="386"/>
      <c r="CW5" s="386"/>
      <c r="CX5" s="386"/>
      <c r="CY5" s="386"/>
      <c r="CZ5" s="386"/>
      <c r="DA5" s="387"/>
      <c r="DB5" s="385">
        <v>88.8</v>
      </c>
      <c r="DC5" s="386"/>
      <c r="DD5" s="386"/>
      <c r="DE5" s="386"/>
      <c r="DF5" s="386"/>
      <c r="DG5" s="386"/>
      <c r="DH5" s="386"/>
      <c r="DI5" s="387"/>
      <c r="DJ5" s="139"/>
      <c r="DK5" s="139"/>
      <c r="DL5" s="139"/>
      <c r="DM5" s="139"/>
      <c r="DN5" s="139"/>
      <c r="DO5" s="139"/>
    </row>
    <row r="6" spans="1:119" ht="18.75" customHeight="1">
      <c r="A6" s="140"/>
      <c r="B6" s="564" t="s">
        <v>79</v>
      </c>
      <c r="C6" s="429"/>
      <c r="D6" s="429"/>
      <c r="E6" s="565"/>
      <c r="F6" s="565"/>
      <c r="G6" s="565"/>
      <c r="H6" s="565"/>
      <c r="I6" s="565"/>
      <c r="J6" s="565"/>
      <c r="K6" s="565"/>
      <c r="L6" s="565" t="s">
        <v>80</v>
      </c>
      <c r="M6" s="565"/>
      <c r="N6" s="565"/>
      <c r="O6" s="565"/>
      <c r="P6" s="565"/>
      <c r="Q6" s="565"/>
      <c r="R6" s="453"/>
      <c r="S6" s="453"/>
      <c r="T6" s="453"/>
      <c r="U6" s="453"/>
      <c r="V6" s="571"/>
      <c r="W6" s="504" t="s">
        <v>81</v>
      </c>
      <c r="X6" s="428"/>
      <c r="Y6" s="428"/>
      <c r="Z6" s="428"/>
      <c r="AA6" s="428"/>
      <c r="AB6" s="429"/>
      <c r="AC6" s="576" t="s">
        <v>82</v>
      </c>
      <c r="AD6" s="577"/>
      <c r="AE6" s="577"/>
      <c r="AF6" s="577"/>
      <c r="AG6" s="577"/>
      <c r="AH6" s="577"/>
      <c r="AI6" s="577"/>
      <c r="AJ6" s="577"/>
      <c r="AK6" s="577"/>
      <c r="AL6" s="578"/>
      <c r="AM6" s="484" t="s">
        <v>83</v>
      </c>
      <c r="AN6" s="389"/>
      <c r="AO6" s="389"/>
      <c r="AP6" s="389"/>
      <c r="AQ6" s="389"/>
      <c r="AR6" s="389"/>
      <c r="AS6" s="389"/>
      <c r="AT6" s="390"/>
      <c r="AU6" s="472" t="s">
        <v>76</v>
      </c>
      <c r="AV6" s="473"/>
      <c r="AW6" s="473"/>
      <c r="AX6" s="473"/>
      <c r="AY6" s="395" t="s">
        <v>84</v>
      </c>
      <c r="AZ6" s="396"/>
      <c r="BA6" s="396"/>
      <c r="BB6" s="396"/>
      <c r="BC6" s="396"/>
      <c r="BD6" s="396"/>
      <c r="BE6" s="396"/>
      <c r="BF6" s="396"/>
      <c r="BG6" s="396"/>
      <c r="BH6" s="396"/>
      <c r="BI6" s="396"/>
      <c r="BJ6" s="396"/>
      <c r="BK6" s="396"/>
      <c r="BL6" s="396"/>
      <c r="BM6" s="397"/>
      <c r="BN6" s="415">
        <v>981057</v>
      </c>
      <c r="BO6" s="416"/>
      <c r="BP6" s="416"/>
      <c r="BQ6" s="416"/>
      <c r="BR6" s="416"/>
      <c r="BS6" s="416"/>
      <c r="BT6" s="416"/>
      <c r="BU6" s="417"/>
      <c r="BV6" s="415">
        <v>1519823</v>
      </c>
      <c r="BW6" s="416"/>
      <c r="BX6" s="416"/>
      <c r="BY6" s="416"/>
      <c r="BZ6" s="416"/>
      <c r="CA6" s="416"/>
      <c r="CB6" s="416"/>
      <c r="CC6" s="417"/>
      <c r="CD6" s="424" t="s">
        <v>85</v>
      </c>
      <c r="CE6" s="425"/>
      <c r="CF6" s="425"/>
      <c r="CG6" s="425"/>
      <c r="CH6" s="425"/>
      <c r="CI6" s="425"/>
      <c r="CJ6" s="425"/>
      <c r="CK6" s="425"/>
      <c r="CL6" s="425"/>
      <c r="CM6" s="425"/>
      <c r="CN6" s="425"/>
      <c r="CO6" s="425"/>
      <c r="CP6" s="425"/>
      <c r="CQ6" s="425"/>
      <c r="CR6" s="425"/>
      <c r="CS6" s="426"/>
      <c r="CT6" s="561">
        <v>99</v>
      </c>
      <c r="CU6" s="562"/>
      <c r="CV6" s="562"/>
      <c r="CW6" s="562"/>
      <c r="CX6" s="562"/>
      <c r="CY6" s="562"/>
      <c r="CZ6" s="562"/>
      <c r="DA6" s="563"/>
      <c r="DB6" s="561">
        <v>96.7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86</v>
      </c>
      <c r="AN7" s="389"/>
      <c r="AO7" s="389"/>
      <c r="AP7" s="389"/>
      <c r="AQ7" s="389"/>
      <c r="AR7" s="389"/>
      <c r="AS7" s="389"/>
      <c r="AT7" s="390"/>
      <c r="AU7" s="472" t="s">
        <v>87</v>
      </c>
      <c r="AV7" s="473"/>
      <c r="AW7" s="473"/>
      <c r="AX7" s="473"/>
      <c r="AY7" s="395" t="s">
        <v>88</v>
      </c>
      <c r="AZ7" s="396"/>
      <c r="BA7" s="396"/>
      <c r="BB7" s="396"/>
      <c r="BC7" s="396"/>
      <c r="BD7" s="396"/>
      <c r="BE7" s="396"/>
      <c r="BF7" s="396"/>
      <c r="BG7" s="396"/>
      <c r="BH7" s="396"/>
      <c r="BI7" s="396"/>
      <c r="BJ7" s="396"/>
      <c r="BK7" s="396"/>
      <c r="BL7" s="396"/>
      <c r="BM7" s="397"/>
      <c r="BN7" s="415">
        <v>36800</v>
      </c>
      <c r="BO7" s="416"/>
      <c r="BP7" s="416"/>
      <c r="BQ7" s="416"/>
      <c r="BR7" s="416"/>
      <c r="BS7" s="416"/>
      <c r="BT7" s="416"/>
      <c r="BU7" s="417"/>
      <c r="BV7" s="415">
        <v>109696</v>
      </c>
      <c r="BW7" s="416"/>
      <c r="BX7" s="416"/>
      <c r="BY7" s="416"/>
      <c r="BZ7" s="416"/>
      <c r="CA7" s="416"/>
      <c r="CB7" s="416"/>
      <c r="CC7" s="417"/>
      <c r="CD7" s="424" t="s">
        <v>89</v>
      </c>
      <c r="CE7" s="425"/>
      <c r="CF7" s="425"/>
      <c r="CG7" s="425"/>
      <c r="CH7" s="425"/>
      <c r="CI7" s="425"/>
      <c r="CJ7" s="425"/>
      <c r="CK7" s="425"/>
      <c r="CL7" s="425"/>
      <c r="CM7" s="425"/>
      <c r="CN7" s="425"/>
      <c r="CO7" s="425"/>
      <c r="CP7" s="425"/>
      <c r="CQ7" s="425"/>
      <c r="CR7" s="425"/>
      <c r="CS7" s="426"/>
      <c r="CT7" s="415">
        <v>18300247</v>
      </c>
      <c r="CU7" s="416"/>
      <c r="CV7" s="416"/>
      <c r="CW7" s="416"/>
      <c r="CX7" s="416"/>
      <c r="CY7" s="416"/>
      <c r="CZ7" s="416"/>
      <c r="DA7" s="417"/>
      <c r="DB7" s="415">
        <v>17900628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90</v>
      </c>
      <c r="AN8" s="389"/>
      <c r="AO8" s="389"/>
      <c r="AP8" s="389"/>
      <c r="AQ8" s="389"/>
      <c r="AR8" s="389"/>
      <c r="AS8" s="389"/>
      <c r="AT8" s="390"/>
      <c r="AU8" s="472" t="s">
        <v>76</v>
      </c>
      <c r="AV8" s="473"/>
      <c r="AW8" s="473"/>
      <c r="AX8" s="473"/>
      <c r="AY8" s="395" t="s">
        <v>91</v>
      </c>
      <c r="AZ8" s="396"/>
      <c r="BA8" s="396"/>
      <c r="BB8" s="396"/>
      <c r="BC8" s="396"/>
      <c r="BD8" s="396"/>
      <c r="BE8" s="396"/>
      <c r="BF8" s="396"/>
      <c r="BG8" s="396"/>
      <c r="BH8" s="396"/>
      <c r="BI8" s="396"/>
      <c r="BJ8" s="396"/>
      <c r="BK8" s="396"/>
      <c r="BL8" s="396"/>
      <c r="BM8" s="397"/>
      <c r="BN8" s="415">
        <v>944257</v>
      </c>
      <c r="BO8" s="416"/>
      <c r="BP8" s="416"/>
      <c r="BQ8" s="416"/>
      <c r="BR8" s="416"/>
      <c r="BS8" s="416"/>
      <c r="BT8" s="416"/>
      <c r="BU8" s="417"/>
      <c r="BV8" s="415">
        <v>1410127</v>
      </c>
      <c r="BW8" s="416"/>
      <c r="BX8" s="416"/>
      <c r="BY8" s="416"/>
      <c r="BZ8" s="416"/>
      <c r="CA8" s="416"/>
      <c r="CB8" s="416"/>
      <c r="CC8" s="417"/>
      <c r="CD8" s="424" t="s">
        <v>92</v>
      </c>
      <c r="CE8" s="425"/>
      <c r="CF8" s="425"/>
      <c r="CG8" s="425"/>
      <c r="CH8" s="425"/>
      <c r="CI8" s="425"/>
      <c r="CJ8" s="425"/>
      <c r="CK8" s="425"/>
      <c r="CL8" s="425"/>
      <c r="CM8" s="425"/>
      <c r="CN8" s="425"/>
      <c r="CO8" s="425"/>
      <c r="CP8" s="425"/>
      <c r="CQ8" s="425"/>
      <c r="CR8" s="425"/>
      <c r="CS8" s="426"/>
      <c r="CT8" s="524">
        <v>0.84</v>
      </c>
      <c r="CU8" s="525"/>
      <c r="CV8" s="525"/>
      <c r="CW8" s="525"/>
      <c r="CX8" s="525"/>
      <c r="CY8" s="525"/>
      <c r="CZ8" s="525"/>
      <c r="DA8" s="526"/>
      <c r="DB8" s="524">
        <v>0.84</v>
      </c>
      <c r="DC8" s="525"/>
      <c r="DD8" s="525"/>
      <c r="DE8" s="525"/>
      <c r="DF8" s="525"/>
      <c r="DG8" s="525"/>
      <c r="DH8" s="525"/>
      <c r="DI8" s="526"/>
      <c r="DJ8" s="139"/>
      <c r="DK8" s="139"/>
      <c r="DL8" s="139"/>
      <c r="DM8" s="139"/>
      <c r="DN8" s="139"/>
      <c r="DO8" s="139"/>
    </row>
    <row r="9" spans="1:119" ht="18.75" customHeight="1" thickBot="1">
      <c r="A9" s="140"/>
      <c r="B9" s="550" t="s">
        <v>93</v>
      </c>
      <c r="C9" s="551"/>
      <c r="D9" s="551"/>
      <c r="E9" s="551"/>
      <c r="F9" s="551"/>
      <c r="G9" s="551"/>
      <c r="H9" s="551"/>
      <c r="I9" s="551"/>
      <c r="J9" s="551"/>
      <c r="K9" s="478"/>
      <c r="L9" s="552" t="s">
        <v>94</v>
      </c>
      <c r="M9" s="553"/>
      <c r="N9" s="553"/>
      <c r="O9" s="553"/>
      <c r="P9" s="553"/>
      <c r="Q9" s="554"/>
      <c r="R9" s="555">
        <v>101679</v>
      </c>
      <c r="S9" s="556"/>
      <c r="T9" s="556"/>
      <c r="U9" s="556"/>
      <c r="V9" s="557"/>
      <c r="W9" s="494" t="s">
        <v>95</v>
      </c>
      <c r="X9" s="495"/>
      <c r="Y9" s="495"/>
      <c r="Z9" s="495"/>
      <c r="AA9" s="495"/>
      <c r="AB9" s="495"/>
      <c r="AC9" s="495"/>
      <c r="AD9" s="495"/>
      <c r="AE9" s="495"/>
      <c r="AF9" s="495"/>
      <c r="AG9" s="495"/>
      <c r="AH9" s="495"/>
      <c r="AI9" s="495"/>
      <c r="AJ9" s="495"/>
      <c r="AK9" s="495"/>
      <c r="AL9" s="558"/>
      <c r="AM9" s="484" t="s">
        <v>96</v>
      </c>
      <c r="AN9" s="389"/>
      <c r="AO9" s="389"/>
      <c r="AP9" s="389"/>
      <c r="AQ9" s="389"/>
      <c r="AR9" s="389"/>
      <c r="AS9" s="389"/>
      <c r="AT9" s="390"/>
      <c r="AU9" s="472" t="s">
        <v>76</v>
      </c>
      <c r="AV9" s="473"/>
      <c r="AW9" s="473"/>
      <c r="AX9" s="473"/>
      <c r="AY9" s="395" t="s">
        <v>97</v>
      </c>
      <c r="AZ9" s="396"/>
      <c r="BA9" s="396"/>
      <c r="BB9" s="396"/>
      <c r="BC9" s="396"/>
      <c r="BD9" s="396"/>
      <c r="BE9" s="396"/>
      <c r="BF9" s="396"/>
      <c r="BG9" s="396"/>
      <c r="BH9" s="396"/>
      <c r="BI9" s="396"/>
      <c r="BJ9" s="396"/>
      <c r="BK9" s="396"/>
      <c r="BL9" s="396"/>
      <c r="BM9" s="397"/>
      <c r="BN9" s="415">
        <v>-465870</v>
      </c>
      <c r="BO9" s="416"/>
      <c r="BP9" s="416"/>
      <c r="BQ9" s="416"/>
      <c r="BR9" s="416"/>
      <c r="BS9" s="416"/>
      <c r="BT9" s="416"/>
      <c r="BU9" s="417"/>
      <c r="BV9" s="415">
        <v>123987</v>
      </c>
      <c r="BW9" s="416"/>
      <c r="BX9" s="416"/>
      <c r="BY9" s="416"/>
      <c r="BZ9" s="416"/>
      <c r="CA9" s="416"/>
      <c r="CB9" s="416"/>
      <c r="CC9" s="417"/>
      <c r="CD9" s="424" t="s">
        <v>98</v>
      </c>
      <c r="CE9" s="425"/>
      <c r="CF9" s="425"/>
      <c r="CG9" s="425"/>
      <c r="CH9" s="425"/>
      <c r="CI9" s="425"/>
      <c r="CJ9" s="425"/>
      <c r="CK9" s="425"/>
      <c r="CL9" s="425"/>
      <c r="CM9" s="425"/>
      <c r="CN9" s="425"/>
      <c r="CO9" s="425"/>
      <c r="CP9" s="425"/>
      <c r="CQ9" s="425"/>
      <c r="CR9" s="425"/>
      <c r="CS9" s="426"/>
      <c r="CT9" s="385">
        <v>11.6</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99</v>
      </c>
      <c r="M10" s="389"/>
      <c r="N10" s="389"/>
      <c r="O10" s="389"/>
      <c r="P10" s="389"/>
      <c r="Q10" s="390"/>
      <c r="R10" s="391">
        <v>101700</v>
      </c>
      <c r="S10" s="392"/>
      <c r="T10" s="392"/>
      <c r="U10" s="392"/>
      <c r="V10" s="394"/>
      <c r="W10" s="559"/>
      <c r="X10" s="377"/>
      <c r="Y10" s="377"/>
      <c r="Z10" s="377"/>
      <c r="AA10" s="377"/>
      <c r="AB10" s="377"/>
      <c r="AC10" s="377"/>
      <c r="AD10" s="377"/>
      <c r="AE10" s="377"/>
      <c r="AF10" s="377"/>
      <c r="AG10" s="377"/>
      <c r="AH10" s="377"/>
      <c r="AI10" s="377"/>
      <c r="AJ10" s="377"/>
      <c r="AK10" s="377"/>
      <c r="AL10" s="560"/>
      <c r="AM10" s="484" t="s">
        <v>100</v>
      </c>
      <c r="AN10" s="389"/>
      <c r="AO10" s="389"/>
      <c r="AP10" s="389"/>
      <c r="AQ10" s="389"/>
      <c r="AR10" s="389"/>
      <c r="AS10" s="389"/>
      <c r="AT10" s="390"/>
      <c r="AU10" s="472" t="s">
        <v>101</v>
      </c>
      <c r="AV10" s="473"/>
      <c r="AW10" s="473"/>
      <c r="AX10" s="473"/>
      <c r="AY10" s="395" t="s">
        <v>102</v>
      </c>
      <c r="AZ10" s="396"/>
      <c r="BA10" s="396"/>
      <c r="BB10" s="396"/>
      <c r="BC10" s="396"/>
      <c r="BD10" s="396"/>
      <c r="BE10" s="396"/>
      <c r="BF10" s="396"/>
      <c r="BG10" s="396"/>
      <c r="BH10" s="396"/>
      <c r="BI10" s="396"/>
      <c r="BJ10" s="396"/>
      <c r="BK10" s="396"/>
      <c r="BL10" s="396"/>
      <c r="BM10" s="397"/>
      <c r="BN10" s="415">
        <v>859459</v>
      </c>
      <c r="BO10" s="416"/>
      <c r="BP10" s="416"/>
      <c r="BQ10" s="416"/>
      <c r="BR10" s="416"/>
      <c r="BS10" s="416"/>
      <c r="BT10" s="416"/>
      <c r="BU10" s="417"/>
      <c r="BV10" s="415">
        <v>716345</v>
      </c>
      <c r="BW10" s="416"/>
      <c r="BX10" s="416"/>
      <c r="BY10" s="416"/>
      <c r="BZ10" s="416"/>
      <c r="CA10" s="416"/>
      <c r="CB10" s="416"/>
      <c r="CC10" s="417"/>
      <c r="CD10" s="144" t="s">
        <v>103</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104</v>
      </c>
      <c r="M11" s="462"/>
      <c r="N11" s="462"/>
      <c r="O11" s="462"/>
      <c r="P11" s="462"/>
      <c r="Q11" s="463"/>
      <c r="R11" s="547" t="s">
        <v>105</v>
      </c>
      <c r="S11" s="548"/>
      <c r="T11" s="548"/>
      <c r="U11" s="548"/>
      <c r="V11" s="549"/>
      <c r="W11" s="559"/>
      <c r="X11" s="377"/>
      <c r="Y11" s="377"/>
      <c r="Z11" s="377"/>
      <c r="AA11" s="377"/>
      <c r="AB11" s="377"/>
      <c r="AC11" s="377"/>
      <c r="AD11" s="377"/>
      <c r="AE11" s="377"/>
      <c r="AF11" s="377"/>
      <c r="AG11" s="377"/>
      <c r="AH11" s="377"/>
      <c r="AI11" s="377"/>
      <c r="AJ11" s="377"/>
      <c r="AK11" s="377"/>
      <c r="AL11" s="560"/>
      <c r="AM11" s="484" t="s">
        <v>106</v>
      </c>
      <c r="AN11" s="389"/>
      <c r="AO11" s="389"/>
      <c r="AP11" s="389"/>
      <c r="AQ11" s="389"/>
      <c r="AR11" s="389"/>
      <c r="AS11" s="389"/>
      <c r="AT11" s="390"/>
      <c r="AU11" s="472" t="s">
        <v>76</v>
      </c>
      <c r="AV11" s="473"/>
      <c r="AW11" s="473"/>
      <c r="AX11" s="473"/>
      <c r="AY11" s="395" t="s">
        <v>107</v>
      </c>
      <c r="AZ11" s="396"/>
      <c r="BA11" s="396"/>
      <c r="BB11" s="396"/>
      <c r="BC11" s="396"/>
      <c r="BD11" s="396"/>
      <c r="BE11" s="396"/>
      <c r="BF11" s="396"/>
      <c r="BG11" s="396"/>
      <c r="BH11" s="396"/>
      <c r="BI11" s="396"/>
      <c r="BJ11" s="396"/>
      <c r="BK11" s="396"/>
      <c r="BL11" s="396"/>
      <c r="BM11" s="397"/>
      <c r="BN11" s="415" t="s">
        <v>108</v>
      </c>
      <c r="BO11" s="416"/>
      <c r="BP11" s="416"/>
      <c r="BQ11" s="416"/>
      <c r="BR11" s="416"/>
      <c r="BS11" s="416"/>
      <c r="BT11" s="416"/>
      <c r="BU11" s="417"/>
      <c r="BV11" s="415" t="s">
        <v>108</v>
      </c>
      <c r="BW11" s="416"/>
      <c r="BX11" s="416"/>
      <c r="BY11" s="416"/>
      <c r="BZ11" s="416"/>
      <c r="CA11" s="416"/>
      <c r="CB11" s="416"/>
      <c r="CC11" s="417"/>
      <c r="CD11" s="424" t="s">
        <v>109</v>
      </c>
      <c r="CE11" s="425"/>
      <c r="CF11" s="425"/>
      <c r="CG11" s="425"/>
      <c r="CH11" s="425"/>
      <c r="CI11" s="425"/>
      <c r="CJ11" s="425"/>
      <c r="CK11" s="425"/>
      <c r="CL11" s="425"/>
      <c r="CM11" s="425"/>
      <c r="CN11" s="425"/>
      <c r="CO11" s="425"/>
      <c r="CP11" s="425"/>
      <c r="CQ11" s="425"/>
      <c r="CR11" s="425"/>
      <c r="CS11" s="426"/>
      <c r="CT11" s="524" t="s">
        <v>108</v>
      </c>
      <c r="CU11" s="525"/>
      <c r="CV11" s="525"/>
      <c r="CW11" s="525"/>
      <c r="CX11" s="525"/>
      <c r="CY11" s="525"/>
      <c r="CZ11" s="525"/>
      <c r="DA11" s="526"/>
      <c r="DB11" s="524" t="s">
        <v>108</v>
      </c>
      <c r="DC11" s="525"/>
      <c r="DD11" s="525"/>
      <c r="DE11" s="525"/>
      <c r="DF11" s="525"/>
      <c r="DG11" s="525"/>
      <c r="DH11" s="525"/>
      <c r="DI11" s="526"/>
      <c r="DJ11" s="139"/>
      <c r="DK11" s="139"/>
      <c r="DL11" s="139"/>
      <c r="DM11" s="139"/>
      <c r="DN11" s="139"/>
      <c r="DO11" s="139"/>
    </row>
    <row r="12" spans="1:119" ht="18.75" customHeight="1">
      <c r="A12" s="140"/>
      <c r="B12" s="527" t="s">
        <v>110</v>
      </c>
      <c r="C12" s="528"/>
      <c r="D12" s="528"/>
      <c r="E12" s="528"/>
      <c r="F12" s="528"/>
      <c r="G12" s="528"/>
      <c r="H12" s="528"/>
      <c r="I12" s="528"/>
      <c r="J12" s="528"/>
      <c r="K12" s="529"/>
      <c r="L12" s="536" t="s">
        <v>111</v>
      </c>
      <c r="M12" s="537"/>
      <c r="N12" s="537"/>
      <c r="O12" s="537"/>
      <c r="P12" s="537"/>
      <c r="Q12" s="538"/>
      <c r="R12" s="539">
        <v>101545</v>
      </c>
      <c r="S12" s="540"/>
      <c r="T12" s="540"/>
      <c r="U12" s="540"/>
      <c r="V12" s="541"/>
      <c r="W12" s="542" t="s">
        <v>1</v>
      </c>
      <c r="X12" s="473"/>
      <c r="Y12" s="473"/>
      <c r="Z12" s="473"/>
      <c r="AA12" s="473"/>
      <c r="AB12" s="543"/>
      <c r="AC12" s="472" t="s">
        <v>112</v>
      </c>
      <c r="AD12" s="473"/>
      <c r="AE12" s="473"/>
      <c r="AF12" s="473"/>
      <c r="AG12" s="543"/>
      <c r="AH12" s="472" t="s">
        <v>113</v>
      </c>
      <c r="AI12" s="473"/>
      <c r="AJ12" s="473"/>
      <c r="AK12" s="473"/>
      <c r="AL12" s="544"/>
      <c r="AM12" s="484" t="s">
        <v>114</v>
      </c>
      <c r="AN12" s="389"/>
      <c r="AO12" s="389"/>
      <c r="AP12" s="389"/>
      <c r="AQ12" s="389"/>
      <c r="AR12" s="389"/>
      <c r="AS12" s="389"/>
      <c r="AT12" s="390"/>
      <c r="AU12" s="472" t="s">
        <v>115</v>
      </c>
      <c r="AV12" s="473"/>
      <c r="AW12" s="473"/>
      <c r="AX12" s="473"/>
      <c r="AY12" s="395" t="s">
        <v>116</v>
      </c>
      <c r="AZ12" s="396"/>
      <c r="BA12" s="396"/>
      <c r="BB12" s="396"/>
      <c r="BC12" s="396"/>
      <c r="BD12" s="396"/>
      <c r="BE12" s="396"/>
      <c r="BF12" s="396"/>
      <c r="BG12" s="396"/>
      <c r="BH12" s="396"/>
      <c r="BI12" s="396"/>
      <c r="BJ12" s="396"/>
      <c r="BK12" s="396"/>
      <c r="BL12" s="396"/>
      <c r="BM12" s="397"/>
      <c r="BN12" s="415">
        <v>439948</v>
      </c>
      <c r="BO12" s="416"/>
      <c r="BP12" s="416"/>
      <c r="BQ12" s="416"/>
      <c r="BR12" s="416"/>
      <c r="BS12" s="416"/>
      <c r="BT12" s="416"/>
      <c r="BU12" s="417"/>
      <c r="BV12" s="415">
        <v>796753</v>
      </c>
      <c r="BW12" s="416"/>
      <c r="BX12" s="416"/>
      <c r="BY12" s="416"/>
      <c r="BZ12" s="416"/>
      <c r="CA12" s="416"/>
      <c r="CB12" s="416"/>
      <c r="CC12" s="417"/>
      <c r="CD12" s="424" t="s">
        <v>117</v>
      </c>
      <c r="CE12" s="425"/>
      <c r="CF12" s="425"/>
      <c r="CG12" s="425"/>
      <c r="CH12" s="425"/>
      <c r="CI12" s="425"/>
      <c r="CJ12" s="425"/>
      <c r="CK12" s="425"/>
      <c r="CL12" s="425"/>
      <c r="CM12" s="425"/>
      <c r="CN12" s="425"/>
      <c r="CO12" s="425"/>
      <c r="CP12" s="425"/>
      <c r="CQ12" s="425"/>
      <c r="CR12" s="425"/>
      <c r="CS12" s="426"/>
      <c r="CT12" s="524" t="s">
        <v>118</v>
      </c>
      <c r="CU12" s="525"/>
      <c r="CV12" s="525"/>
      <c r="CW12" s="525"/>
      <c r="CX12" s="525"/>
      <c r="CY12" s="525"/>
      <c r="CZ12" s="525"/>
      <c r="DA12" s="526"/>
      <c r="DB12" s="524" t="s">
        <v>118</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119</v>
      </c>
      <c r="N13" s="514"/>
      <c r="O13" s="514"/>
      <c r="P13" s="514"/>
      <c r="Q13" s="515"/>
      <c r="R13" s="516">
        <v>99100</v>
      </c>
      <c r="S13" s="517"/>
      <c r="T13" s="517"/>
      <c r="U13" s="517"/>
      <c r="V13" s="518"/>
      <c r="W13" s="504" t="s">
        <v>120</v>
      </c>
      <c r="X13" s="428"/>
      <c r="Y13" s="428"/>
      <c r="Z13" s="428"/>
      <c r="AA13" s="428"/>
      <c r="AB13" s="429"/>
      <c r="AC13" s="391">
        <v>571</v>
      </c>
      <c r="AD13" s="392"/>
      <c r="AE13" s="392"/>
      <c r="AF13" s="392"/>
      <c r="AG13" s="393"/>
      <c r="AH13" s="391">
        <v>565</v>
      </c>
      <c r="AI13" s="392"/>
      <c r="AJ13" s="392"/>
      <c r="AK13" s="392"/>
      <c r="AL13" s="394"/>
      <c r="AM13" s="484" t="s">
        <v>121</v>
      </c>
      <c r="AN13" s="389"/>
      <c r="AO13" s="389"/>
      <c r="AP13" s="389"/>
      <c r="AQ13" s="389"/>
      <c r="AR13" s="389"/>
      <c r="AS13" s="389"/>
      <c r="AT13" s="390"/>
      <c r="AU13" s="472" t="s">
        <v>122</v>
      </c>
      <c r="AV13" s="473"/>
      <c r="AW13" s="473"/>
      <c r="AX13" s="473"/>
      <c r="AY13" s="395" t="s">
        <v>123</v>
      </c>
      <c r="AZ13" s="396"/>
      <c r="BA13" s="396"/>
      <c r="BB13" s="396"/>
      <c r="BC13" s="396"/>
      <c r="BD13" s="396"/>
      <c r="BE13" s="396"/>
      <c r="BF13" s="396"/>
      <c r="BG13" s="396"/>
      <c r="BH13" s="396"/>
      <c r="BI13" s="396"/>
      <c r="BJ13" s="396"/>
      <c r="BK13" s="396"/>
      <c r="BL13" s="396"/>
      <c r="BM13" s="397"/>
      <c r="BN13" s="415">
        <v>-46359</v>
      </c>
      <c r="BO13" s="416"/>
      <c r="BP13" s="416"/>
      <c r="BQ13" s="416"/>
      <c r="BR13" s="416"/>
      <c r="BS13" s="416"/>
      <c r="BT13" s="416"/>
      <c r="BU13" s="417"/>
      <c r="BV13" s="415">
        <v>43579</v>
      </c>
      <c r="BW13" s="416"/>
      <c r="BX13" s="416"/>
      <c r="BY13" s="416"/>
      <c r="BZ13" s="416"/>
      <c r="CA13" s="416"/>
      <c r="CB13" s="416"/>
      <c r="CC13" s="417"/>
      <c r="CD13" s="424" t="s">
        <v>124</v>
      </c>
      <c r="CE13" s="425"/>
      <c r="CF13" s="425"/>
      <c r="CG13" s="425"/>
      <c r="CH13" s="425"/>
      <c r="CI13" s="425"/>
      <c r="CJ13" s="425"/>
      <c r="CK13" s="425"/>
      <c r="CL13" s="425"/>
      <c r="CM13" s="425"/>
      <c r="CN13" s="425"/>
      <c r="CO13" s="425"/>
      <c r="CP13" s="425"/>
      <c r="CQ13" s="425"/>
      <c r="CR13" s="425"/>
      <c r="CS13" s="426"/>
      <c r="CT13" s="385">
        <v>4.5</v>
      </c>
      <c r="CU13" s="386"/>
      <c r="CV13" s="386"/>
      <c r="CW13" s="386"/>
      <c r="CX13" s="386"/>
      <c r="CY13" s="386"/>
      <c r="CZ13" s="386"/>
      <c r="DA13" s="387"/>
      <c r="DB13" s="385">
        <v>4.4000000000000004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125</v>
      </c>
      <c r="M14" s="545"/>
      <c r="N14" s="545"/>
      <c r="O14" s="545"/>
      <c r="P14" s="545"/>
      <c r="Q14" s="546"/>
      <c r="R14" s="516">
        <v>101408</v>
      </c>
      <c r="S14" s="517"/>
      <c r="T14" s="517"/>
      <c r="U14" s="517"/>
      <c r="V14" s="518"/>
      <c r="W14" s="519"/>
      <c r="X14" s="431"/>
      <c r="Y14" s="431"/>
      <c r="Z14" s="431"/>
      <c r="AA14" s="431"/>
      <c r="AB14" s="432"/>
      <c r="AC14" s="509">
        <v>1.3</v>
      </c>
      <c r="AD14" s="510"/>
      <c r="AE14" s="510"/>
      <c r="AF14" s="510"/>
      <c r="AG14" s="511"/>
      <c r="AH14" s="509">
        <v>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126</v>
      </c>
      <c r="CE14" s="422"/>
      <c r="CF14" s="422"/>
      <c r="CG14" s="422"/>
      <c r="CH14" s="422"/>
      <c r="CI14" s="422"/>
      <c r="CJ14" s="422"/>
      <c r="CK14" s="422"/>
      <c r="CL14" s="422"/>
      <c r="CM14" s="422"/>
      <c r="CN14" s="422"/>
      <c r="CO14" s="422"/>
      <c r="CP14" s="422"/>
      <c r="CQ14" s="422"/>
      <c r="CR14" s="422"/>
      <c r="CS14" s="423"/>
      <c r="CT14" s="520">
        <v>43.1</v>
      </c>
      <c r="CU14" s="488"/>
      <c r="CV14" s="488"/>
      <c r="CW14" s="488"/>
      <c r="CX14" s="488"/>
      <c r="CY14" s="488"/>
      <c r="CZ14" s="488"/>
      <c r="DA14" s="489"/>
      <c r="DB14" s="520">
        <v>47.8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119</v>
      </c>
      <c r="N15" s="514"/>
      <c r="O15" s="514"/>
      <c r="P15" s="514"/>
      <c r="Q15" s="515"/>
      <c r="R15" s="516">
        <v>99240</v>
      </c>
      <c r="S15" s="517"/>
      <c r="T15" s="517"/>
      <c r="U15" s="517"/>
      <c r="V15" s="518"/>
      <c r="W15" s="504" t="s">
        <v>127</v>
      </c>
      <c r="X15" s="428"/>
      <c r="Y15" s="428"/>
      <c r="Z15" s="428"/>
      <c r="AA15" s="428"/>
      <c r="AB15" s="429"/>
      <c r="AC15" s="391">
        <v>12628</v>
      </c>
      <c r="AD15" s="392"/>
      <c r="AE15" s="392"/>
      <c r="AF15" s="392"/>
      <c r="AG15" s="393"/>
      <c r="AH15" s="391">
        <v>13008</v>
      </c>
      <c r="AI15" s="392"/>
      <c r="AJ15" s="392"/>
      <c r="AK15" s="392"/>
      <c r="AL15" s="394"/>
      <c r="AM15" s="484"/>
      <c r="AN15" s="389"/>
      <c r="AO15" s="389"/>
      <c r="AP15" s="389"/>
      <c r="AQ15" s="389"/>
      <c r="AR15" s="389"/>
      <c r="AS15" s="389"/>
      <c r="AT15" s="390"/>
      <c r="AU15" s="472"/>
      <c r="AV15" s="473"/>
      <c r="AW15" s="473"/>
      <c r="AX15" s="473"/>
      <c r="AY15" s="407" t="s">
        <v>128</v>
      </c>
      <c r="AZ15" s="408"/>
      <c r="BA15" s="408"/>
      <c r="BB15" s="408"/>
      <c r="BC15" s="408"/>
      <c r="BD15" s="408"/>
      <c r="BE15" s="408"/>
      <c r="BF15" s="408"/>
      <c r="BG15" s="408"/>
      <c r="BH15" s="408"/>
      <c r="BI15" s="408"/>
      <c r="BJ15" s="408"/>
      <c r="BK15" s="408"/>
      <c r="BL15" s="408"/>
      <c r="BM15" s="409"/>
      <c r="BN15" s="410">
        <v>11345558</v>
      </c>
      <c r="BO15" s="411"/>
      <c r="BP15" s="411"/>
      <c r="BQ15" s="411"/>
      <c r="BR15" s="411"/>
      <c r="BS15" s="411"/>
      <c r="BT15" s="411"/>
      <c r="BU15" s="412"/>
      <c r="BV15" s="410">
        <v>11168453</v>
      </c>
      <c r="BW15" s="411"/>
      <c r="BX15" s="411"/>
      <c r="BY15" s="411"/>
      <c r="BZ15" s="411"/>
      <c r="CA15" s="411"/>
      <c r="CB15" s="411"/>
      <c r="CC15" s="412"/>
      <c r="CD15" s="521" t="s">
        <v>129</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130</v>
      </c>
      <c r="M16" s="507"/>
      <c r="N16" s="507"/>
      <c r="O16" s="507"/>
      <c r="P16" s="507"/>
      <c r="Q16" s="508"/>
      <c r="R16" s="501" t="s">
        <v>131</v>
      </c>
      <c r="S16" s="502"/>
      <c r="T16" s="502"/>
      <c r="U16" s="502"/>
      <c r="V16" s="503"/>
      <c r="W16" s="519"/>
      <c r="X16" s="431"/>
      <c r="Y16" s="431"/>
      <c r="Z16" s="431"/>
      <c r="AA16" s="431"/>
      <c r="AB16" s="432"/>
      <c r="AC16" s="509">
        <v>28.6</v>
      </c>
      <c r="AD16" s="510"/>
      <c r="AE16" s="510"/>
      <c r="AF16" s="510"/>
      <c r="AG16" s="511"/>
      <c r="AH16" s="509">
        <v>29.4</v>
      </c>
      <c r="AI16" s="510"/>
      <c r="AJ16" s="510"/>
      <c r="AK16" s="510"/>
      <c r="AL16" s="512"/>
      <c r="AM16" s="484"/>
      <c r="AN16" s="389"/>
      <c r="AO16" s="389"/>
      <c r="AP16" s="389"/>
      <c r="AQ16" s="389"/>
      <c r="AR16" s="389"/>
      <c r="AS16" s="389"/>
      <c r="AT16" s="390"/>
      <c r="AU16" s="472"/>
      <c r="AV16" s="473"/>
      <c r="AW16" s="473"/>
      <c r="AX16" s="473"/>
      <c r="AY16" s="395" t="s">
        <v>132</v>
      </c>
      <c r="AZ16" s="396"/>
      <c r="BA16" s="396"/>
      <c r="BB16" s="396"/>
      <c r="BC16" s="396"/>
      <c r="BD16" s="396"/>
      <c r="BE16" s="396"/>
      <c r="BF16" s="396"/>
      <c r="BG16" s="396"/>
      <c r="BH16" s="396"/>
      <c r="BI16" s="396"/>
      <c r="BJ16" s="396"/>
      <c r="BK16" s="396"/>
      <c r="BL16" s="396"/>
      <c r="BM16" s="397"/>
      <c r="BN16" s="415">
        <v>13620858</v>
      </c>
      <c r="BO16" s="416"/>
      <c r="BP16" s="416"/>
      <c r="BQ16" s="416"/>
      <c r="BR16" s="416"/>
      <c r="BS16" s="416"/>
      <c r="BT16" s="416"/>
      <c r="BU16" s="417"/>
      <c r="BV16" s="415">
        <v>13328423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133</v>
      </c>
      <c r="N17" s="499"/>
      <c r="O17" s="499"/>
      <c r="P17" s="499"/>
      <c r="Q17" s="500"/>
      <c r="R17" s="501" t="s">
        <v>134</v>
      </c>
      <c r="S17" s="502"/>
      <c r="T17" s="502"/>
      <c r="U17" s="502"/>
      <c r="V17" s="503"/>
      <c r="W17" s="504" t="s">
        <v>135</v>
      </c>
      <c r="X17" s="428"/>
      <c r="Y17" s="428"/>
      <c r="Z17" s="428"/>
      <c r="AA17" s="428"/>
      <c r="AB17" s="429"/>
      <c r="AC17" s="391">
        <v>30920</v>
      </c>
      <c r="AD17" s="392"/>
      <c r="AE17" s="392"/>
      <c r="AF17" s="392"/>
      <c r="AG17" s="393"/>
      <c r="AH17" s="391">
        <v>30731</v>
      </c>
      <c r="AI17" s="392"/>
      <c r="AJ17" s="392"/>
      <c r="AK17" s="392"/>
      <c r="AL17" s="394"/>
      <c r="AM17" s="484"/>
      <c r="AN17" s="389"/>
      <c r="AO17" s="389"/>
      <c r="AP17" s="389"/>
      <c r="AQ17" s="389"/>
      <c r="AR17" s="389"/>
      <c r="AS17" s="389"/>
      <c r="AT17" s="390"/>
      <c r="AU17" s="472"/>
      <c r="AV17" s="473"/>
      <c r="AW17" s="473"/>
      <c r="AX17" s="473"/>
      <c r="AY17" s="395" t="s">
        <v>136</v>
      </c>
      <c r="AZ17" s="396"/>
      <c r="BA17" s="396"/>
      <c r="BB17" s="396"/>
      <c r="BC17" s="396"/>
      <c r="BD17" s="396"/>
      <c r="BE17" s="396"/>
      <c r="BF17" s="396"/>
      <c r="BG17" s="396"/>
      <c r="BH17" s="396"/>
      <c r="BI17" s="396"/>
      <c r="BJ17" s="396"/>
      <c r="BK17" s="396"/>
      <c r="BL17" s="396"/>
      <c r="BM17" s="397"/>
      <c r="BN17" s="415">
        <v>14490968</v>
      </c>
      <c r="BO17" s="416"/>
      <c r="BP17" s="416"/>
      <c r="BQ17" s="416"/>
      <c r="BR17" s="416"/>
      <c r="BS17" s="416"/>
      <c r="BT17" s="416"/>
      <c r="BU17" s="417"/>
      <c r="BV17" s="415">
        <v>14236273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137</v>
      </c>
      <c r="C18" s="478"/>
      <c r="D18" s="478"/>
      <c r="E18" s="479"/>
      <c r="F18" s="479"/>
      <c r="G18" s="479"/>
      <c r="H18" s="479"/>
      <c r="I18" s="479"/>
      <c r="J18" s="479"/>
      <c r="K18" s="479"/>
      <c r="L18" s="480">
        <v>41.02</v>
      </c>
      <c r="M18" s="480"/>
      <c r="N18" s="480"/>
      <c r="O18" s="480"/>
      <c r="P18" s="480"/>
      <c r="Q18" s="480"/>
      <c r="R18" s="481"/>
      <c r="S18" s="481"/>
      <c r="T18" s="481"/>
      <c r="U18" s="481"/>
      <c r="V18" s="482"/>
      <c r="W18" s="496"/>
      <c r="X18" s="497"/>
      <c r="Y18" s="497"/>
      <c r="Z18" s="497"/>
      <c r="AA18" s="497"/>
      <c r="AB18" s="505"/>
      <c r="AC18" s="379">
        <v>70.099999999999994</v>
      </c>
      <c r="AD18" s="380"/>
      <c r="AE18" s="380"/>
      <c r="AF18" s="380"/>
      <c r="AG18" s="483"/>
      <c r="AH18" s="379">
        <v>69.400000000000006</v>
      </c>
      <c r="AI18" s="380"/>
      <c r="AJ18" s="380"/>
      <c r="AK18" s="380"/>
      <c r="AL18" s="381"/>
      <c r="AM18" s="484"/>
      <c r="AN18" s="389"/>
      <c r="AO18" s="389"/>
      <c r="AP18" s="389"/>
      <c r="AQ18" s="389"/>
      <c r="AR18" s="389"/>
      <c r="AS18" s="389"/>
      <c r="AT18" s="390"/>
      <c r="AU18" s="472"/>
      <c r="AV18" s="473"/>
      <c r="AW18" s="473"/>
      <c r="AX18" s="473"/>
      <c r="AY18" s="395" t="s">
        <v>138</v>
      </c>
      <c r="AZ18" s="396"/>
      <c r="BA18" s="396"/>
      <c r="BB18" s="396"/>
      <c r="BC18" s="396"/>
      <c r="BD18" s="396"/>
      <c r="BE18" s="396"/>
      <c r="BF18" s="396"/>
      <c r="BG18" s="396"/>
      <c r="BH18" s="396"/>
      <c r="BI18" s="396"/>
      <c r="BJ18" s="396"/>
      <c r="BK18" s="396"/>
      <c r="BL18" s="396"/>
      <c r="BM18" s="397"/>
      <c r="BN18" s="415">
        <v>17021655</v>
      </c>
      <c r="BO18" s="416"/>
      <c r="BP18" s="416"/>
      <c r="BQ18" s="416"/>
      <c r="BR18" s="416"/>
      <c r="BS18" s="416"/>
      <c r="BT18" s="416"/>
      <c r="BU18" s="417"/>
      <c r="BV18" s="415">
        <v>16372020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139</v>
      </c>
      <c r="C19" s="478"/>
      <c r="D19" s="478"/>
      <c r="E19" s="479"/>
      <c r="F19" s="479"/>
      <c r="G19" s="479"/>
      <c r="H19" s="479"/>
      <c r="I19" s="479"/>
      <c r="J19" s="479"/>
      <c r="K19" s="479"/>
      <c r="L19" s="485">
        <v>2479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140</v>
      </c>
      <c r="AZ19" s="396"/>
      <c r="BA19" s="396"/>
      <c r="BB19" s="396"/>
      <c r="BC19" s="396"/>
      <c r="BD19" s="396"/>
      <c r="BE19" s="396"/>
      <c r="BF19" s="396"/>
      <c r="BG19" s="396"/>
      <c r="BH19" s="396"/>
      <c r="BI19" s="396"/>
      <c r="BJ19" s="396"/>
      <c r="BK19" s="396"/>
      <c r="BL19" s="396"/>
      <c r="BM19" s="397"/>
      <c r="BN19" s="415">
        <v>21715473</v>
      </c>
      <c r="BO19" s="416"/>
      <c r="BP19" s="416"/>
      <c r="BQ19" s="416"/>
      <c r="BR19" s="416"/>
      <c r="BS19" s="416"/>
      <c r="BT19" s="416"/>
      <c r="BU19" s="417"/>
      <c r="BV19" s="415">
        <v>22195684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141</v>
      </c>
      <c r="C20" s="478"/>
      <c r="D20" s="478"/>
      <c r="E20" s="479"/>
      <c r="F20" s="479"/>
      <c r="G20" s="479"/>
      <c r="H20" s="479"/>
      <c r="I20" s="479"/>
      <c r="J20" s="479"/>
      <c r="K20" s="479"/>
      <c r="L20" s="485">
        <v>42883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142</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143</v>
      </c>
      <c r="C22" s="445"/>
      <c r="D22" s="446"/>
      <c r="E22" s="453" t="s">
        <v>1</v>
      </c>
      <c r="F22" s="428"/>
      <c r="G22" s="428"/>
      <c r="H22" s="428"/>
      <c r="I22" s="428"/>
      <c r="J22" s="428"/>
      <c r="K22" s="429"/>
      <c r="L22" s="453" t="s">
        <v>144</v>
      </c>
      <c r="M22" s="428"/>
      <c r="N22" s="428"/>
      <c r="O22" s="428"/>
      <c r="P22" s="429"/>
      <c r="Q22" s="438" t="s">
        <v>145</v>
      </c>
      <c r="R22" s="439"/>
      <c r="S22" s="439"/>
      <c r="T22" s="439"/>
      <c r="U22" s="439"/>
      <c r="V22" s="454"/>
      <c r="W22" s="456" t="s">
        <v>146</v>
      </c>
      <c r="X22" s="445"/>
      <c r="Y22" s="446"/>
      <c r="Z22" s="453" t="s">
        <v>1</v>
      </c>
      <c r="AA22" s="428"/>
      <c r="AB22" s="428"/>
      <c r="AC22" s="428"/>
      <c r="AD22" s="428"/>
      <c r="AE22" s="428"/>
      <c r="AF22" s="428"/>
      <c r="AG22" s="429"/>
      <c r="AH22" s="427" t="s">
        <v>147</v>
      </c>
      <c r="AI22" s="428"/>
      <c r="AJ22" s="428"/>
      <c r="AK22" s="428"/>
      <c r="AL22" s="429"/>
      <c r="AM22" s="427" t="s">
        <v>148</v>
      </c>
      <c r="AN22" s="433"/>
      <c r="AO22" s="433"/>
      <c r="AP22" s="433"/>
      <c r="AQ22" s="433"/>
      <c r="AR22" s="434"/>
      <c r="AS22" s="438" t="s">
        <v>145</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149</v>
      </c>
      <c r="AZ23" s="408"/>
      <c r="BA23" s="408"/>
      <c r="BB23" s="408"/>
      <c r="BC23" s="408"/>
      <c r="BD23" s="408"/>
      <c r="BE23" s="408"/>
      <c r="BF23" s="408"/>
      <c r="BG23" s="408"/>
      <c r="BH23" s="408"/>
      <c r="BI23" s="408"/>
      <c r="BJ23" s="408"/>
      <c r="BK23" s="408"/>
      <c r="BL23" s="408"/>
      <c r="BM23" s="409"/>
      <c r="BN23" s="415">
        <v>31111839</v>
      </c>
      <c r="BO23" s="416"/>
      <c r="BP23" s="416"/>
      <c r="BQ23" s="416"/>
      <c r="BR23" s="416"/>
      <c r="BS23" s="416"/>
      <c r="BT23" s="416"/>
      <c r="BU23" s="417"/>
      <c r="BV23" s="415">
        <v>30528786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150</v>
      </c>
      <c r="F24" s="389"/>
      <c r="G24" s="389"/>
      <c r="H24" s="389"/>
      <c r="I24" s="389"/>
      <c r="J24" s="389"/>
      <c r="K24" s="390"/>
      <c r="L24" s="391">
        <v>1</v>
      </c>
      <c r="M24" s="392"/>
      <c r="N24" s="392"/>
      <c r="O24" s="392"/>
      <c r="P24" s="393"/>
      <c r="Q24" s="391">
        <v>9250</v>
      </c>
      <c r="R24" s="392"/>
      <c r="S24" s="392"/>
      <c r="T24" s="392"/>
      <c r="U24" s="392"/>
      <c r="V24" s="393"/>
      <c r="W24" s="457"/>
      <c r="X24" s="448"/>
      <c r="Y24" s="449"/>
      <c r="Z24" s="388" t="s">
        <v>151</v>
      </c>
      <c r="AA24" s="389"/>
      <c r="AB24" s="389"/>
      <c r="AC24" s="389"/>
      <c r="AD24" s="389"/>
      <c r="AE24" s="389"/>
      <c r="AF24" s="389"/>
      <c r="AG24" s="390"/>
      <c r="AH24" s="391">
        <v>519</v>
      </c>
      <c r="AI24" s="392"/>
      <c r="AJ24" s="392"/>
      <c r="AK24" s="392"/>
      <c r="AL24" s="393"/>
      <c r="AM24" s="391">
        <v>1585026</v>
      </c>
      <c r="AN24" s="392"/>
      <c r="AO24" s="392"/>
      <c r="AP24" s="392"/>
      <c r="AQ24" s="392"/>
      <c r="AR24" s="393"/>
      <c r="AS24" s="391">
        <v>3054</v>
      </c>
      <c r="AT24" s="392"/>
      <c r="AU24" s="392"/>
      <c r="AV24" s="392"/>
      <c r="AW24" s="392"/>
      <c r="AX24" s="394"/>
      <c r="AY24" s="382" t="s">
        <v>152</v>
      </c>
      <c r="AZ24" s="383"/>
      <c r="BA24" s="383"/>
      <c r="BB24" s="383"/>
      <c r="BC24" s="383"/>
      <c r="BD24" s="383"/>
      <c r="BE24" s="383"/>
      <c r="BF24" s="383"/>
      <c r="BG24" s="383"/>
      <c r="BH24" s="383"/>
      <c r="BI24" s="383"/>
      <c r="BJ24" s="383"/>
      <c r="BK24" s="383"/>
      <c r="BL24" s="383"/>
      <c r="BM24" s="384"/>
      <c r="BN24" s="415">
        <v>20752867</v>
      </c>
      <c r="BO24" s="416"/>
      <c r="BP24" s="416"/>
      <c r="BQ24" s="416"/>
      <c r="BR24" s="416"/>
      <c r="BS24" s="416"/>
      <c r="BT24" s="416"/>
      <c r="BU24" s="417"/>
      <c r="BV24" s="415">
        <v>20896268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153</v>
      </c>
      <c r="F25" s="389"/>
      <c r="G25" s="389"/>
      <c r="H25" s="389"/>
      <c r="I25" s="389"/>
      <c r="J25" s="389"/>
      <c r="K25" s="390"/>
      <c r="L25" s="391">
        <v>1</v>
      </c>
      <c r="M25" s="392"/>
      <c r="N25" s="392"/>
      <c r="O25" s="392"/>
      <c r="P25" s="393"/>
      <c r="Q25" s="391">
        <v>7830</v>
      </c>
      <c r="R25" s="392"/>
      <c r="S25" s="392"/>
      <c r="T25" s="392"/>
      <c r="U25" s="392"/>
      <c r="V25" s="393"/>
      <c r="W25" s="457"/>
      <c r="X25" s="448"/>
      <c r="Y25" s="449"/>
      <c r="Z25" s="388" t="s">
        <v>154</v>
      </c>
      <c r="AA25" s="389"/>
      <c r="AB25" s="389"/>
      <c r="AC25" s="389"/>
      <c r="AD25" s="389"/>
      <c r="AE25" s="389"/>
      <c r="AF25" s="389"/>
      <c r="AG25" s="390"/>
      <c r="AH25" s="391" t="s">
        <v>118</v>
      </c>
      <c r="AI25" s="392"/>
      <c r="AJ25" s="392"/>
      <c r="AK25" s="392"/>
      <c r="AL25" s="393"/>
      <c r="AM25" s="391" t="s">
        <v>118</v>
      </c>
      <c r="AN25" s="392"/>
      <c r="AO25" s="392"/>
      <c r="AP25" s="392"/>
      <c r="AQ25" s="392"/>
      <c r="AR25" s="393"/>
      <c r="AS25" s="391" t="s">
        <v>118</v>
      </c>
      <c r="AT25" s="392"/>
      <c r="AU25" s="392"/>
      <c r="AV25" s="392"/>
      <c r="AW25" s="392"/>
      <c r="AX25" s="394"/>
      <c r="AY25" s="407" t="s">
        <v>155</v>
      </c>
      <c r="AZ25" s="408"/>
      <c r="BA25" s="408"/>
      <c r="BB25" s="408"/>
      <c r="BC25" s="408"/>
      <c r="BD25" s="408"/>
      <c r="BE25" s="408"/>
      <c r="BF25" s="408"/>
      <c r="BG25" s="408"/>
      <c r="BH25" s="408"/>
      <c r="BI25" s="408"/>
      <c r="BJ25" s="408"/>
      <c r="BK25" s="408"/>
      <c r="BL25" s="408"/>
      <c r="BM25" s="409"/>
      <c r="BN25" s="410">
        <v>7828581</v>
      </c>
      <c r="BO25" s="411"/>
      <c r="BP25" s="411"/>
      <c r="BQ25" s="411"/>
      <c r="BR25" s="411"/>
      <c r="BS25" s="411"/>
      <c r="BT25" s="411"/>
      <c r="BU25" s="412"/>
      <c r="BV25" s="410">
        <v>6479225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156</v>
      </c>
      <c r="F26" s="389"/>
      <c r="G26" s="389"/>
      <c r="H26" s="389"/>
      <c r="I26" s="389"/>
      <c r="J26" s="389"/>
      <c r="K26" s="390"/>
      <c r="L26" s="391">
        <v>1</v>
      </c>
      <c r="M26" s="392"/>
      <c r="N26" s="392"/>
      <c r="O26" s="392"/>
      <c r="P26" s="393"/>
      <c r="Q26" s="391">
        <v>7090</v>
      </c>
      <c r="R26" s="392"/>
      <c r="S26" s="392"/>
      <c r="T26" s="392"/>
      <c r="U26" s="392"/>
      <c r="V26" s="393"/>
      <c r="W26" s="457"/>
      <c r="X26" s="448"/>
      <c r="Y26" s="449"/>
      <c r="Z26" s="388" t="s">
        <v>157</v>
      </c>
      <c r="AA26" s="470"/>
      <c r="AB26" s="470"/>
      <c r="AC26" s="470"/>
      <c r="AD26" s="470"/>
      <c r="AE26" s="470"/>
      <c r="AF26" s="470"/>
      <c r="AG26" s="471"/>
      <c r="AH26" s="391">
        <v>9</v>
      </c>
      <c r="AI26" s="392"/>
      <c r="AJ26" s="392"/>
      <c r="AK26" s="392"/>
      <c r="AL26" s="393"/>
      <c r="AM26" s="391">
        <v>30519</v>
      </c>
      <c r="AN26" s="392"/>
      <c r="AO26" s="392"/>
      <c r="AP26" s="392"/>
      <c r="AQ26" s="392"/>
      <c r="AR26" s="393"/>
      <c r="AS26" s="391">
        <v>3391</v>
      </c>
      <c r="AT26" s="392"/>
      <c r="AU26" s="392"/>
      <c r="AV26" s="392"/>
      <c r="AW26" s="392"/>
      <c r="AX26" s="394"/>
      <c r="AY26" s="424" t="s">
        <v>158</v>
      </c>
      <c r="AZ26" s="425"/>
      <c r="BA26" s="425"/>
      <c r="BB26" s="425"/>
      <c r="BC26" s="425"/>
      <c r="BD26" s="425"/>
      <c r="BE26" s="425"/>
      <c r="BF26" s="425"/>
      <c r="BG26" s="425"/>
      <c r="BH26" s="425"/>
      <c r="BI26" s="425"/>
      <c r="BJ26" s="425"/>
      <c r="BK26" s="425"/>
      <c r="BL26" s="425"/>
      <c r="BM26" s="426"/>
      <c r="BN26" s="415" t="s">
        <v>118</v>
      </c>
      <c r="BO26" s="416"/>
      <c r="BP26" s="416"/>
      <c r="BQ26" s="416"/>
      <c r="BR26" s="416"/>
      <c r="BS26" s="416"/>
      <c r="BT26" s="416"/>
      <c r="BU26" s="417"/>
      <c r="BV26" s="415" t="s">
        <v>118</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159</v>
      </c>
      <c r="F27" s="389"/>
      <c r="G27" s="389"/>
      <c r="H27" s="389"/>
      <c r="I27" s="389"/>
      <c r="J27" s="389"/>
      <c r="K27" s="390"/>
      <c r="L27" s="391">
        <v>1</v>
      </c>
      <c r="M27" s="392"/>
      <c r="N27" s="392"/>
      <c r="O27" s="392"/>
      <c r="P27" s="393"/>
      <c r="Q27" s="391">
        <v>4710</v>
      </c>
      <c r="R27" s="392"/>
      <c r="S27" s="392"/>
      <c r="T27" s="392"/>
      <c r="U27" s="392"/>
      <c r="V27" s="393"/>
      <c r="W27" s="457"/>
      <c r="X27" s="448"/>
      <c r="Y27" s="449"/>
      <c r="Z27" s="388" t="s">
        <v>160</v>
      </c>
      <c r="AA27" s="389"/>
      <c r="AB27" s="389"/>
      <c r="AC27" s="389"/>
      <c r="AD27" s="389"/>
      <c r="AE27" s="389"/>
      <c r="AF27" s="389"/>
      <c r="AG27" s="390"/>
      <c r="AH27" s="391">
        <v>13</v>
      </c>
      <c r="AI27" s="392"/>
      <c r="AJ27" s="392"/>
      <c r="AK27" s="392"/>
      <c r="AL27" s="393"/>
      <c r="AM27" s="391">
        <v>50739</v>
      </c>
      <c r="AN27" s="392"/>
      <c r="AO27" s="392"/>
      <c r="AP27" s="392"/>
      <c r="AQ27" s="392"/>
      <c r="AR27" s="393"/>
      <c r="AS27" s="391">
        <v>3903</v>
      </c>
      <c r="AT27" s="392"/>
      <c r="AU27" s="392"/>
      <c r="AV27" s="392"/>
      <c r="AW27" s="392"/>
      <c r="AX27" s="394"/>
      <c r="AY27" s="421" t="s">
        <v>161</v>
      </c>
      <c r="AZ27" s="422"/>
      <c r="BA27" s="422"/>
      <c r="BB27" s="422"/>
      <c r="BC27" s="422"/>
      <c r="BD27" s="422"/>
      <c r="BE27" s="422"/>
      <c r="BF27" s="422"/>
      <c r="BG27" s="422"/>
      <c r="BH27" s="422"/>
      <c r="BI27" s="422"/>
      <c r="BJ27" s="422"/>
      <c r="BK27" s="422"/>
      <c r="BL27" s="422"/>
      <c r="BM27" s="423"/>
      <c r="BN27" s="418">
        <v>200000</v>
      </c>
      <c r="BO27" s="419"/>
      <c r="BP27" s="419"/>
      <c r="BQ27" s="419"/>
      <c r="BR27" s="419"/>
      <c r="BS27" s="419"/>
      <c r="BT27" s="419"/>
      <c r="BU27" s="420"/>
      <c r="BV27" s="418">
        <v>200000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162</v>
      </c>
      <c r="F28" s="389"/>
      <c r="G28" s="389"/>
      <c r="H28" s="389"/>
      <c r="I28" s="389"/>
      <c r="J28" s="389"/>
      <c r="K28" s="390"/>
      <c r="L28" s="391">
        <v>1</v>
      </c>
      <c r="M28" s="392"/>
      <c r="N28" s="392"/>
      <c r="O28" s="392"/>
      <c r="P28" s="393"/>
      <c r="Q28" s="391">
        <v>4130</v>
      </c>
      <c r="R28" s="392"/>
      <c r="S28" s="392"/>
      <c r="T28" s="392"/>
      <c r="U28" s="392"/>
      <c r="V28" s="393"/>
      <c r="W28" s="457"/>
      <c r="X28" s="448"/>
      <c r="Y28" s="449"/>
      <c r="Z28" s="388" t="s">
        <v>163</v>
      </c>
      <c r="AA28" s="389"/>
      <c r="AB28" s="389"/>
      <c r="AC28" s="389"/>
      <c r="AD28" s="389"/>
      <c r="AE28" s="389"/>
      <c r="AF28" s="389"/>
      <c r="AG28" s="390"/>
      <c r="AH28" s="391" t="s">
        <v>118</v>
      </c>
      <c r="AI28" s="392"/>
      <c r="AJ28" s="392"/>
      <c r="AK28" s="392"/>
      <c r="AL28" s="393"/>
      <c r="AM28" s="391" t="s">
        <v>118</v>
      </c>
      <c r="AN28" s="392"/>
      <c r="AO28" s="392"/>
      <c r="AP28" s="392"/>
      <c r="AQ28" s="392"/>
      <c r="AR28" s="393"/>
      <c r="AS28" s="391" t="s">
        <v>118</v>
      </c>
      <c r="AT28" s="392"/>
      <c r="AU28" s="392"/>
      <c r="AV28" s="392"/>
      <c r="AW28" s="392"/>
      <c r="AX28" s="394"/>
      <c r="AY28" s="398" t="s">
        <v>164</v>
      </c>
      <c r="AZ28" s="399"/>
      <c r="BA28" s="399"/>
      <c r="BB28" s="400"/>
      <c r="BC28" s="407" t="s">
        <v>165</v>
      </c>
      <c r="BD28" s="408"/>
      <c r="BE28" s="408"/>
      <c r="BF28" s="408"/>
      <c r="BG28" s="408"/>
      <c r="BH28" s="408"/>
      <c r="BI28" s="408"/>
      <c r="BJ28" s="408"/>
      <c r="BK28" s="408"/>
      <c r="BL28" s="408"/>
      <c r="BM28" s="409"/>
      <c r="BN28" s="410">
        <v>3913097</v>
      </c>
      <c r="BO28" s="411"/>
      <c r="BP28" s="411"/>
      <c r="BQ28" s="411"/>
      <c r="BR28" s="411"/>
      <c r="BS28" s="411"/>
      <c r="BT28" s="411"/>
      <c r="BU28" s="412"/>
      <c r="BV28" s="410">
        <v>3493586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166</v>
      </c>
      <c r="F29" s="389"/>
      <c r="G29" s="389"/>
      <c r="H29" s="389"/>
      <c r="I29" s="389"/>
      <c r="J29" s="389"/>
      <c r="K29" s="390"/>
      <c r="L29" s="391">
        <v>18</v>
      </c>
      <c r="M29" s="392"/>
      <c r="N29" s="392"/>
      <c r="O29" s="392"/>
      <c r="P29" s="393"/>
      <c r="Q29" s="391">
        <v>3900</v>
      </c>
      <c r="R29" s="392"/>
      <c r="S29" s="392"/>
      <c r="T29" s="392"/>
      <c r="U29" s="392"/>
      <c r="V29" s="393"/>
      <c r="W29" s="458"/>
      <c r="X29" s="459"/>
      <c r="Y29" s="460"/>
      <c r="Z29" s="388" t="s">
        <v>167</v>
      </c>
      <c r="AA29" s="389"/>
      <c r="AB29" s="389"/>
      <c r="AC29" s="389"/>
      <c r="AD29" s="389"/>
      <c r="AE29" s="389"/>
      <c r="AF29" s="389"/>
      <c r="AG29" s="390"/>
      <c r="AH29" s="391">
        <v>532</v>
      </c>
      <c r="AI29" s="392"/>
      <c r="AJ29" s="392"/>
      <c r="AK29" s="392"/>
      <c r="AL29" s="393"/>
      <c r="AM29" s="391">
        <v>1635765</v>
      </c>
      <c r="AN29" s="392"/>
      <c r="AO29" s="392"/>
      <c r="AP29" s="392"/>
      <c r="AQ29" s="392"/>
      <c r="AR29" s="393"/>
      <c r="AS29" s="391">
        <v>3075</v>
      </c>
      <c r="AT29" s="392"/>
      <c r="AU29" s="392"/>
      <c r="AV29" s="392"/>
      <c r="AW29" s="392"/>
      <c r="AX29" s="394"/>
      <c r="AY29" s="401"/>
      <c r="AZ29" s="402"/>
      <c r="BA29" s="402"/>
      <c r="BB29" s="403"/>
      <c r="BC29" s="395" t="s">
        <v>168</v>
      </c>
      <c r="BD29" s="396"/>
      <c r="BE29" s="396"/>
      <c r="BF29" s="396"/>
      <c r="BG29" s="396"/>
      <c r="BH29" s="396"/>
      <c r="BI29" s="396"/>
      <c r="BJ29" s="396"/>
      <c r="BK29" s="396"/>
      <c r="BL29" s="396"/>
      <c r="BM29" s="397"/>
      <c r="BN29" s="415">
        <v>152194</v>
      </c>
      <c r="BO29" s="416"/>
      <c r="BP29" s="416"/>
      <c r="BQ29" s="416"/>
      <c r="BR29" s="416"/>
      <c r="BS29" s="416"/>
      <c r="BT29" s="416"/>
      <c r="BU29" s="417"/>
      <c r="BV29" s="415">
        <v>202175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169</v>
      </c>
      <c r="X30" s="468"/>
      <c r="Y30" s="468"/>
      <c r="Z30" s="468"/>
      <c r="AA30" s="468"/>
      <c r="AB30" s="468"/>
      <c r="AC30" s="468"/>
      <c r="AD30" s="468"/>
      <c r="AE30" s="468"/>
      <c r="AF30" s="468"/>
      <c r="AG30" s="469"/>
      <c r="AH30" s="379">
        <v>99.9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170</v>
      </c>
      <c r="BD30" s="383"/>
      <c r="BE30" s="383"/>
      <c r="BF30" s="383"/>
      <c r="BG30" s="383"/>
      <c r="BH30" s="383"/>
      <c r="BI30" s="383"/>
      <c r="BJ30" s="383"/>
      <c r="BK30" s="383"/>
      <c r="BL30" s="383"/>
      <c r="BM30" s="384"/>
      <c r="BN30" s="418">
        <v>1734777</v>
      </c>
      <c r="BO30" s="419"/>
      <c r="BP30" s="419"/>
      <c r="BQ30" s="419"/>
      <c r="BR30" s="419"/>
      <c r="BS30" s="419"/>
      <c r="BT30" s="419"/>
      <c r="BU30" s="420"/>
      <c r="BV30" s="418">
        <v>2060176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171</v>
      </c>
      <c r="D32" s="167"/>
      <c r="E32" s="167"/>
      <c r="F32" s="164"/>
      <c r="G32" s="164"/>
      <c r="H32" s="164"/>
      <c r="I32" s="164"/>
      <c r="J32" s="164"/>
      <c r="K32" s="164"/>
      <c r="L32" s="164"/>
      <c r="M32" s="164"/>
      <c r="N32" s="164"/>
      <c r="O32" s="164"/>
      <c r="P32" s="164"/>
      <c r="Q32" s="164"/>
      <c r="R32" s="164"/>
      <c r="S32" s="164"/>
      <c r="T32" s="164"/>
      <c r="U32" s="164" t="s">
        <v>172</v>
      </c>
      <c r="V32" s="164"/>
      <c r="W32" s="164"/>
      <c r="X32" s="164"/>
      <c r="Y32" s="164"/>
      <c r="Z32" s="164"/>
      <c r="AA32" s="164"/>
      <c r="AB32" s="164"/>
      <c r="AC32" s="164"/>
      <c r="AD32" s="164"/>
      <c r="AE32" s="164"/>
      <c r="AF32" s="164"/>
      <c r="AG32" s="164"/>
      <c r="AH32" s="164"/>
      <c r="AI32" s="164"/>
      <c r="AJ32" s="164"/>
      <c r="AK32" s="164"/>
      <c r="AL32" s="164"/>
      <c r="AM32" s="168" t="s">
        <v>173</v>
      </c>
      <c r="AN32" s="164"/>
      <c r="AO32" s="164"/>
      <c r="AP32" s="164"/>
      <c r="AQ32" s="164"/>
      <c r="AR32" s="164"/>
      <c r="AS32" s="168"/>
      <c r="AT32" s="168"/>
      <c r="AU32" s="168"/>
      <c r="AV32" s="168"/>
      <c r="AW32" s="168"/>
      <c r="AX32" s="168"/>
      <c r="AY32" s="168"/>
      <c r="AZ32" s="168"/>
      <c r="BA32" s="168"/>
      <c r="BB32" s="164"/>
      <c r="BC32" s="168"/>
      <c r="BD32" s="164"/>
      <c r="BE32" s="168" t="s">
        <v>174</v>
      </c>
      <c r="BF32" s="164"/>
      <c r="BG32" s="164"/>
      <c r="BH32" s="164"/>
      <c r="BI32" s="164"/>
      <c r="BJ32" s="168"/>
      <c r="BK32" s="168"/>
      <c r="BL32" s="168"/>
      <c r="BM32" s="168"/>
      <c r="BN32" s="168"/>
      <c r="BO32" s="168"/>
      <c r="BP32" s="168"/>
      <c r="BQ32" s="168"/>
      <c r="BR32" s="164"/>
      <c r="BS32" s="164"/>
      <c r="BT32" s="164"/>
      <c r="BU32" s="164"/>
      <c r="BV32" s="164"/>
      <c r="BW32" s="164" t="s">
        <v>175</v>
      </c>
      <c r="BX32" s="164"/>
      <c r="BY32" s="164"/>
      <c r="BZ32" s="164"/>
      <c r="CA32" s="164"/>
      <c r="CB32" s="168"/>
      <c r="CC32" s="168"/>
      <c r="CD32" s="168"/>
      <c r="CE32" s="168"/>
      <c r="CF32" s="168"/>
      <c r="CG32" s="168"/>
      <c r="CH32" s="168"/>
      <c r="CI32" s="168"/>
      <c r="CJ32" s="168"/>
      <c r="CK32" s="168"/>
      <c r="CL32" s="168"/>
      <c r="CM32" s="168"/>
      <c r="CN32" s="168"/>
      <c r="CO32" s="168" t="s">
        <v>176</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177</v>
      </c>
      <c r="D33" s="378"/>
      <c r="E33" s="377" t="s">
        <v>178</v>
      </c>
      <c r="F33" s="377"/>
      <c r="G33" s="377"/>
      <c r="H33" s="377"/>
      <c r="I33" s="377"/>
      <c r="J33" s="377"/>
      <c r="K33" s="377"/>
      <c r="L33" s="377"/>
      <c r="M33" s="377"/>
      <c r="N33" s="377"/>
      <c r="O33" s="377"/>
      <c r="P33" s="377"/>
      <c r="Q33" s="377"/>
      <c r="R33" s="377"/>
      <c r="S33" s="377"/>
      <c r="T33" s="169"/>
      <c r="U33" s="378" t="s">
        <v>177</v>
      </c>
      <c r="V33" s="378"/>
      <c r="W33" s="377" t="s">
        <v>178</v>
      </c>
      <c r="X33" s="377"/>
      <c r="Y33" s="377"/>
      <c r="Z33" s="377"/>
      <c r="AA33" s="377"/>
      <c r="AB33" s="377"/>
      <c r="AC33" s="377"/>
      <c r="AD33" s="377"/>
      <c r="AE33" s="377"/>
      <c r="AF33" s="377"/>
      <c r="AG33" s="377"/>
      <c r="AH33" s="377"/>
      <c r="AI33" s="377"/>
      <c r="AJ33" s="377"/>
      <c r="AK33" s="377"/>
      <c r="AL33" s="169"/>
      <c r="AM33" s="378" t="s">
        <v>177</v>
      </c>
      <c r="AN33" s="378"/>
      <c r="AO33" s="377" t="s">
        <v>178</v>
      </c>
      <c r="AP33" s="377"/>
      <c r="AQ33" s="377"/>
      <c r="AR33" s="377"/>
      <c r="AS33" s="377"/>
      <c r="AT33" s="377"/>
      <c r="AU33" s="377"/>
      <c r="AV33" s="377"/>
      <c r="AW33" s="377"/>
      <c r="AX33" s="377"/>
      <c r="AY33" s="377"/>
      <c r="AZ33" s="377"/>
      <c r="BA33" s="377"/>
      <c r="BB33" s="377"/>
      <c r="BC33" s="377"/>
      <c r="BD33" s="170"/>
      <c r="BE33" s="377" t="s">
        <v>179</v>
      </c>
      <c r="BF33" s="377"/>
      <c r="BG33" s="377" t="s">
        <v>180</v>
      </c>
      <c r="BH33" s="377"/>
      <c r="BI33" s="377"/>
      <c r="BJ33" s="377"/>
      <c r="BK33" s="377"/>
      <c r="BL33" s="377"/>
      <c r="BM33" s="377"/>
      <c r="BN33" s="377"/>
      <c r="BO33" s="377"/>
      <c r="BP33" s="377"/>
      <c r="BQ33" s="377"/>
      <c r="BR33" s="377"/>
      <c r="BS33" s="377"/>
      <c r="BT33" s="377"/>
      <c r="BU33" s="377"/>
      <c r="BV33" s="170"/>
      <c r="BW33" s="378" t="s">
        <v>179</v>
      </c>
      <c r="BX33" s="378"/>
      <c r="BY33" s="377" t="s">
        <v>181</v>
      </c>
      <c r="BZ33" s="377"/>
      <c r="CA33" s="377"/>
      <c r="CB33" s="377"/>
      <c r="CC33" s="377"/>
      <c r="CD33" s="377"/>
      <c r="CE33" s="377"/>
      <c r="CF33" s="377"/>
      <c r="CG33" s="377"/>
      <c r="CH33" s="377"/>
      <c r="CI33" s="377"/>
      <c r="CJ33" s="377"/>
      <c r="CK33" s="377"/>
      <c r="CL33" s="377"/>
      <c r="CM33" s="377"/>
      <c r="CN33" s="169"/>
      <c r="CO33" s="378" t="s">
        <v>177</v>
      </c>
      <c r="CP33" s="378"/>
      <c r="CQ33" s="377" t="s">
        <v>182</v>
      </c>
      <c r="CR33" s="377"/>
      <c r="CS33" s="377"/>
      <c r="CT33" s="377"/>
      <c r="CU33" s="377"/>
      <c r="CV33" s="377"/>
      <c r="CW33" s="377"/>
      <c r="CX33" s="377"/>
      <c r="CY33" s="377"/>
      <c r="CZ33" s="377"/>
      <c r="DA33" s="377"/>
      <c r="DB33" s="377"/>
      <c r="DC33" s="377"/>
      <c r="DD33" s="377"/>
      <c r="DE33" s="377"/>
      <c r="DF33" s="169"/>
      <c r="DG33" s="377" t="s">
        <v>183</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7</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坂戸、鶴ヶ島下水道組合</v>
      </c>
      <c r="BZ34" s="374"/>
      <c r="CA34" s="374"/>
      <c r="CB34" s="374"/>
      <c r="CC34" s="374"/>
      <c r="CD34" s="374"/>
      <c r="CE34" s="374"/>
      <c r="CF34" s="374"/>
      <c r="CG34" s="374"/>
      <c r="CH34" s="374"/>
      <c r="CI34" s="374"/>
      <c r="CJ34" s="374"/>
      <c r="CK34" s="374"/>
      <c r="CL34" s="374"/>
      <c r="CM34" s="374"/>
      <c r="CN34" s="167"/>
      <c r="CO34" s="375">
        <f>IF(CQ34="","",MAX(C34:D43,U34:V43,AM34:AN43,BE34:BF43,BW34:BX43)+1)</f>
        <v>20</v>
      </c>
      <c r="CP34" s="375"/>
      <c r="CQ34" s="374" t="str">
        <f>IF('各会計、関係団体の財政状況及び健全化判断比率'!BS7="","",'各会計、関係団体の財政状況及び健全化判断比率'!BS7)</f>
        <v>坂戸市土地開発公社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石井土地区画整理事業特別会計</v>
      </c>
      <c r="F35" s="374"/>
      <c r="G35" s="374"/>
      <c r="H35" s="374"/>
      <c r="I35" s="374"/>
      <c r="J35" s="374"/>
      <c r="K35" s="374"/>
      <c r="L35" s="374"/>
      <c r="M35" s="374"/>
      <c r="N35" s="374"/>
      <c r="O35" s="374"/>
      <c r="P35" s="374"/>
      <c r="Q35" s="374"/>
      <c r="R35" s="374"/>
      <c r="S35" s="374"/>
      <c r="T35" s="167"/>
      <c r="U35" s="375">
        <f>IF(W35="","",U34+1)</f>
        <v>8</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坂戸、鶴ヶ島下水道組合</v>
      </c>
      <c r="BZ35" s="374"/>
      <c r="CA35" s="374"/>
      <c r="CB35" s="374"/>
      <c r="CC35" s="374"/>
      <c r="CD35" s="374"/>
      <c r="CE35" s="374"/>
      <c r="CF35" s="374"/>
      <c r="CG35" s="374"/>
      <c r="CH35" s="374"/>
      <c r="CI35" s="374"/>
      <c r="CJ35" s="374"/>
      <c r="CK35" s="374"/>
      <c r="CL35" s="374"/>
      <c r="CM35" s="374"/>
      <c r="CN35" s="167"/>
      <c r="CO35" s="375">
        <f t="shared" ref="CO35:CO43" si="3">IF(CQ35="","",CO34+1)</f>
        <v>21</v>
      </c>
      <c r="CP35" s="375"/>
      <c r="CQ35" s="374" t="str">
        <f>IF('各会計、関係団体の財政状況及び健全化判断比率'!BS8="","",'各会計、関係団体の財政状況及び健全化判断比率'!BS8)</f>
        <v>川越市総合卸売市場㈱</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坂戸中央２日の出町土地区画整理事業特別会計</v>
      </c>
      <c r="F36" s="374"/>
      <c r="G36" s="374"/>
      <c r="H36" s="374"/>
      <c r="I36" s="374"/>
      <c r="J36" s="374"/>
      <c r="K36" s="374"/>
      <c r="L36" s="374"/>
      <c r="M36" s="374"/>
      <c r="N36" s="374"/>
      <c r="O36" s="374"/>
      <c r="P36" s="374"/>
      <c r="Q36" s="374"/>
      <c r="R36" s="374"/>
      <c r="S36" s="374"/>
      <c r="T36" s="167"/>
      <c r="U36" s="375">
        <f t="shared" ref="U36:U43" si="4">IF(W36="","",U35+1)</f>
        <v>9</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坂戸、鶴ヶ島水道企業団</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片柳土地区画整理事業特別会計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坂戸・鶴ヶ島消防組合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関間四丁目土地区画整理事業特別会計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坂戸地区衛生組合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坂戸市、鶴ヶ島市外三組合公平委員会特別会計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埼玉県後期高齢高齢者医療広域連合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埼玉県後期高齢高齢者医療広域連合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埼玉県市町村総合事務組合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埼玉県市町村総合事務組合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19</v>
      </c>
      <c r="BX43" s="375"/>
      <c r="BY43" s="374" t="str">
        <f>IF('各会計、関係団体の財政状況及び健全化判断比率'!B77="","",'各会計、関係団体の財政状況及び健全化判断比率'!B77)</f>
        <v>彩の国さいたま人づくり広域連合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184</v>
      </c>
      <c r="C46" s="139"/>
      <c r="D46" s="139"/>
      <c r="E46" s="139" t="s">
        <v>185</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186</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187</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188</v>
      </c>
    </row>
    <row r="50" spans="5:5">
      <c r="E50" s="141" t="s">
        <v>189</v>
      </c>
    </row>
    <row r="51" spans="5:5">
      <c r="E51" s="141" t="s">
        <v>190</v>
      </c>
    </row>
    <row r="52" spans="5:5">
      <c r="E52" s="141" t="s">
        <v>191</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K34" sqref="K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84" t="s">
        <v>519</v>
      </c>
      <c r="D34" s="1184"/>
      <c r="E34" s="1185"/>
      <c r="F34" s="32">
        <v>5.49</v>
      </c>
      <c r="G34" s="33">
        <v>5.81</v>
      </c>
      <c r="H34" s="33">
        <v>6.47</v>
      </c>
      <c r="I34" s="33">
        <v>7.15</v>
      </c>
      <c r="J34" s="34">
        <v>4.58</v>
      </c>
      <c r="K34" s="22"/>
      <c r="L34" s="22"/>
      <c r="M34" s="22"/>
      <c r="N34" s="22"/>
      <c r="O34" s="22"/>
      <c r="P34" s="22"/>
    </row>
    <row r="35" spans="1:16" ht="39" customHeight="1">
      <c r="A35" s="22"/>
      <c r="B35" s="35"/>
      <c r="C35" s="1178" t="s">
        <v>520</v>
      </c>
      <c r="D35" s="1179"/>
      <c r="E35" s="1180"/>
      <c r="F35" s="36">
        <v>1.32</v>
      </c>
      <c r="G35" s="37">
        <v>1.49</v>
      </c>
      <c r="H35" s="37">
        <v>3.39</v>
      </c>
      <c r="I35" s="37">
        <v>3.05</v>
      </c>
      <c r="J35" s="38">
        <v>3.26</v>
      </c>
      <c r="K35" s="22"/>
      <c r="L35" s="22"/>
      <c r="M35" s="22"/>
      <c r="N35" s="22"/>
      <c r="O35" s="22"/>
      <c r="P35" s="22"/>
    </row>
    <row r="36" spans="1:16" ht="39" customHeight="1">
      <c r="A36" s="22"/>
      <c r="B36" s="35"/>
      <c r="C36" s="1178" t="s">
        <v>521</v>
      </c>
      <c r="D36" s="1179"/>
      <c r="E36" s="1180"/>
      <c r="F36" s="36">
        <v>1.51</v>
      </c>
      <c r="G36" s="37">
        <v>2.02</v>
      </c>
      <c r="H36" s="37">
        <v>1.27</v>
      </c>
      <c r="I36" s="37">
        <v>2.27</v>
      </c>
      <c r="J36" s="38">
        <v>2.19</v>
      </c>
      <c r="K36" s="22"/>
      <c r="L36" s="22"/>
      <c r="M36" s="22"/>
      <c r="N36" s="22"/>
      <c r="O36" s="22"/>
      <c r="P36" s="22"/>
    </row>
    <row r="37" spans="1:16" ht="39" customHeight="1">
      <c r="A37" s="22"/>
      <c r="B37" s="35"/>
      <c r="C37" s="1178" t="s">
        <v>522</v>
      </c>
      <c r="D37" s="1179"/>
      <c r="E37" s="1180"/>
      <c r="F37" s="36">
        <v>1.35</v>
      </c>
      <c r="G37" s="37">
        <v>0.89</v>
      </c>
      <c r="H37" s="37">
        <v>0.96</v>
      </c>
      <c r="I37" s="37">
        <v>1.06</v>
      </c>
      <c r="J37" s="38">
        <v>1.04</v>
      </c>
      <c r="K37" s="22"/>
      <c r="L37" s="22"/>
      <c r="M37" s="22"/>
      <c r="N37" s="22"/>
      <c r="O37" s="22"/>
      <c r="P37" s="22"/>
    </row>
    <row r="38" spans="1:16" ht="39" customHeight="1">
      <c r="A38" s="22"/>
      <c r="B38" s="35"/>
      <c r="C38" s="1178" t="s">
        <v>523</v>
      </c>
      <c r="D38" s="1179"/>
      <c r="E38" s="1180"/>
      <c r="F38" s="36">
        <v>0.43</v>
      </c>
      <c r="G38" s="37">
        <v>0.55000000000000004</v>
      </c>
      <c r="H38" s="37">
        <v>0.56000000000000005</v>
      </c>
      <c r="I38" s="37">
        <v>0.48</v>
      </c>
      <c r="J38" s="38">
        <v>0.48</v>
      </c>
      <c r="K38" s="22"/>
      <c r="L38" s="22"/>
      <c r="M38" s="22"/>
      <c r="N38" s="22"/>
      <c r="O38" s="22"/>
      <c r="P38" s="22"/>
    </row>
    <row r="39" spans="1:16" ht="39" customHeight="1">
      <c r="A39" s="22"/>
      <c r="B39" s="35"/>
      <c r="C39" s="1178" t="s">
        <v>524</v>
      </c>
      <c r="D39" s="1179"/>
      <c r="E39" s="1180"/>
      <c r="F39" s="36">
        <v>0.1</v>
      </c>
      <c r="G39" s="37">
        <v>0.01</v>
      </c>
      <c r="H39" s="37">
        <v>0.08</v>
      </c>
      <c r="I39" s="37">
        <v>0.14000000000000001</v>
      </c>
      <c r="J39" s="38">
        <v>0.15</v>
      </c>
      <c r="K39" s="22"/>
      <c r="L39" s="22"/>
      <c r="M39" s="22"/>
      <c r="N39" s="22"/>
      <c r="O39" s="22"/>
      <c r="P39" s="22"/>
    </row>
    <row r="40" spans="1:16" ht="39" customHeight="1">
      <c r="A40" s="22"/>
      <c r="B40" s="35"/>
      <c r="C40" s="1178" t="s">
        <v>525</v>
      </c>
      <c r="D40" s="1179"/>
      <c r="E40" s="1180"/>
      <c r="F40" s="36">
        <v>0.04</v>
      </c>
      <c r="G40" s="37">
        <v>0.1</v>
      </c>
      <c r="H40" s="37">
        <v>0.12</v>
      </c>
      <c r="I40" s="37">
        <v>7.0000000000000007E-2</v>
      </c>
      <c r="J40" s="38">
        <v>0.05</v>
      </c>
      <c r="K40" s="22"/>
      <c r="L40" s="22"/>
      <c r="M40" s="22"/>
      <c r="N40" s="22"/>
      <c r="O40" s="22"/>
      <c r="P40" s="22"/>
    </row>
    <row r="41" spans="1:16" ht="39" customHeight="1">
      <c r="A41" s="22"/>
      <c r="B41" s="35"/>
      <c r="C41" s="1178" t="s">
        <v>526</v>
      </c>
      <c r="D41" s="1179"/>
      <c r="E41" s="1180"/>
      <c r="F41" s="36">
        <v>0.26</v>
      </c>
      <c r="G41" s="37">
        <v>0.18</v>
      </c>
      <c r="H41" s="37">
        <v>0.13</v>
      </c>
      <c r="I41" s="37">
        <v>0.15</v>
      </c>
      <c r="J41" s="38">
        <v>0.02</v>
      </c>
      <c r="K41" s="22"/>
      <c r="L41" s="22"/>
      <c r="M41" s="22"/>
      <c r="N41" s="22"/>
      <c r="O41" s="22"/>
      <c r="P41" s="22"/>
    </row>
    <row r="42" spans="1:16" ht="39" customHeight="1">
      <c r="A42" s="22"/>
      <c r="B42" s="39"/>
      <c r="C42" s="1178" t="s">
        <v>527</v>
      </c>
      <c r="D42" s="1179"/>
      <c r="E42" s="1180"/>
      <c r="F42" s="36" t="s">
        <v>473</v>
      </c>
      <c r="G42" s="37" t="s">
        <v>473</v>
      </c>
      <c r="H42" s="37" t="s">
        <v>473</v>
      </c>
      <c r="I42" s="37" t="s">
        <v>473</v>
      </c>
      <c r="J42" s="38" t="s">
        <v>473</v>
      </c>
      <c r="K42" s="22"/>
      <c r="L42" s="22"/>
      <c r="M42" s="22"/>
      <c r="N42" s="22"/>
      <c r="O42" s="22"/>
      <c r="P42" s="22"/>
    </row>
    <row r="43" spans="1:16" ht="39" customHeight="1" thickBot="1">
      <c r="A43" s="22"/>
      <c r="B43" s="40"/>
      <c r="C43" s="1181" t="s">
        <v>528</v>
      </c>
      <c r="D43" s="1182"/>
      <c r="E43" s="118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94" t="s">
        <v>10</v>
      </c>
      <c r="C45" s="1195"/>
      <c r="D45" s="58"/>
      <c r="E45" s="1200" t="s">
        <v>11</v>
      </c>
      <c r="F45" s="1200"/>
      <c r="G45" s="1200"/>
      <c r="H45" s="1200"/>
      <c r="I45" s="1200"/>
      <c r="J45" s="1201"/>
      <c r="K45" s="59">
        <v>2206</v>
      </c>
      <c r="L45" s="60">
        <v>2293</v>
      </c>
      <c r="M45" s="60">
        <v>2418</v>
      </c>
      <c r="N45" s="60">
        <v>2409</v>
      </c>
      <c r="O45" s="61">
        <v>2588</v>
      </c>
      <c r="P45" s="48"/>
      <c r="Q45" s="48"/>
      <c r="R45" s="48"/>
      <c r="S45" s="48"/>
      <c r="T45" s="48"/>
      <c r="U45" s="48"/>
    </row>
    <row r="46" spans="1:21" ht="30.75" customHeight="1">
      <c r="A46" s="48"/>
      <c r="B46" s="1196"/>
      <c r="C46" s="1197"/>
      <c r="D46" s="62"/>
      <c r="E46" s="1188" t="s">
        <v>12</v>
      </c>
      <c r="F46" s="1188"/>
      <c r="G46" s="1188"/>
      <c r="H46" s="1188"/>
      <c r="I46" s="1188"/>
      <c r="J46" s="1189"/>
      <c r="K46" s="63" t="s">
        <v>473</v>
      </c>
      <c r="L46" s="64" t="s">
        <v>473</v>
      </c>
      <c r="M46" s="64" t="s">
        <v>473</v>
      </c>
      <c r="N46" s="64" t="s">
        <v>473</v>
      </c>
      <c r="O46" s="65" t="s">
        <v>473</v>
      </c>
      <c r="P46" s="48"/>
      <c r="Q46" s="48"/>
      <c r="R46" s="48"/>
      <c r="S46" s="48"/>
      <c r="T46" s="48"/>
      <c r="U46" s="48"/>
    </row>
    <row r="47" spans="1:21" ht="30.75" customHeight="1">
      <c r="A47" s="48"/>
      <c r="B47" s="1196"/>
      <c r="C47" s="1197"/>
      <c r="D47" s="62"/>
      <c r="E47" s="1188" t="s">
        <v>13</v>
      </c>
      <c r="F47" s="1188"/>
      <c r="G47" s="1188"/>
      <c r="H47" s="1188"/>
      <c r="I47" s="1188"/>
      <c r="J47" s="1189"/>
      <c r="K47" s="63" t="s">
        <v>473</v>
      </c>
      <c r="L47" s="64" t="s">
        <v>473</v>
      </c>
      <c r="M47" s="64" t="s">
        <v>473</v>
      </c>
      <c r="N47" s="64" t="s">
        <v>473</v>
      </c>
      <c r="O47" s="65" t="s">
        <v>473</v>
      </c>
      <c r="P47" s="48"/>
      <c r="Q47" s="48"/>
      <c r="R47" s="48"/>
      <c r="S47" s="48"/>
      <c r="T47" s="48"/>
      <c r="U47" s="48"/>
    </row>
    <row r="48" spans="1:21" ht="30.75" customHeight="1">
      <c r="A48" s="48"/>
      <c r="B48" s="1196"/>
      <c r="C48" s="1197"/>
      <c r="D48" s="62"/>
      <c r="E48" s="1188" t="s">
        <v>14</v>
      </c>
      <c r="F48" s="1188"/>
      <c r="G48" s="1188"/>
      <c r="H48" s="1188"/>
      <c r="I48" s="1188"/>
      <c r="J48" s="1189"/>
      <c r="K48" s="63" t="s">
        <v>473</v>
      </c>
      <c r="L48" s="64" t="s">
        <v>473</v>
      </c>
      <c r="M48" s="64" t="s">
        <v>473</v>
      </c>
      <c r="N48" s="64" t="s">
        <v>473</v>
      </c>
      <c r="O48" s="65" t="s">
        <v>473</v>
      </c>
      <c r="P48" s="48"/>
      <c r="Q48" s="48"/>
      <c r="R48" s="48"/>
      <c r="S48" s="48"/>
      <c r="T48" s="48"/>
      <c r="U48" s="48"/>
    </row>
    <row r="49" spans="1:21" ht="30.75" customHeight="1">
      <c r="A49" s="48"/>
      <c r="B49" s="1196"/>
      <c r="C49" s="1197"/>
      <c r="D49" s="62"/>
      <c r="E49" s="1188" t="s">
        <v>15</v>
      </c>
      <c r="F49" s="1188"/>
      <c r="G49" s="1188"/>
      <c r="H49" s="1188"/>
      <c r="I49" s="1188"/>
      <c r="J49" s="1189"/>
      <c r="K49" s="63">
        <v>751</v>
      </c>
      <c r="L49" s="64">
        <v>708</v>
      </c>
      <c r="M49" s="64">
        <v>701</v>
      </c>
      <c r="N49" s="64">
        <v>715</v>
      </c>
      <c r="O49" s="65">
        <v>719</v>
      </c>
      <c r="P49" s="48"/>
      <c r="Q49" s="48"/>
      <c r="R49" s="48"/>
      <c r="S49" s="48"/>
      <c r="T49" s="48"/>
      <c r="U49" s="48"/>
    </row>
    <row r="50" spans="1:21" ht="30.75" customHeight="1">
      <c r="A50" s="48"/>
      <c r="B50" s="1196"/>
      <c r="C50" s="1197"/>
      <c r="D50" s="62"/>
      <c r="E50" s="1188" t="s">
        <v>16</v>
      </c>
      <c r="F50" s="1188"/>
      <c r="G50" s="1188"/>
      <c r="H50" s="1188"/>
      <c r="I50" s="1188"/>
      <c r="J50" s="1189"/>
      <c r="K50" s="63" t="s">
        <v>473</v>
      </c>
      <c r="L50" s="64" t="s">
        <v>473</v>
      </c>
      <c r="M50" s="64" t="s">
        <v>473</v>
      </c>
      <c r="N50" s="64" t="s">
        <v>473</v>
      </c>
      <c r="O50" s="65" t="s">
        <v>473</v>
      </c>
      <c r="P50" s="48"/>
      <c r="Q50" s="48"/>
      <c r="R50" s="48"/>
      <c r="S50" s="48"/>
      <c r="T50" s="48"/>
      <c r="U50" s="48"/>
    </row>
    <row r="51" spans="1:21" ht="30.75" customHeight="1">
      <c r="A51" s="48"/>
      <c r="B51" s="1198"/>
      <c r="C51" s="1199"/>
      <c r="D51" s="66"/>
      <c r="E51" s="1188" t="s">
        <v>17</v>
      </c>
      <c r="F51" s="1188"/>
      <c r="G51" s="1188"/>
      <c r="H51" s="1188"/>
      <c r="I51" s="1188"/>
      <c r="J51" s="1189"/>
      <c r="K51" s="63" t="s">
        <v>473</v>
      </c>
      <c r="L51" s="64" t="s">
        <v>473</v>
      </c>
      <c r="M51" s="64" t="s">
        <v>473</v>
      </c>
      <c r="N51" s="64" t="s">
        <v>473</v>
      </c>
      <c r="O51" s="65" t="s">
        <v>473</v>
      </c>
      <c r="P51" s="48"/>
      <c r="Q51" s="48"/>
      <c r="R51" s="48"/>
      <c r="S51" s="48"/>
      <c r="T51" s="48"/>
      <c r="U51" s="48"/>
    </row>
    <row r="52" spans="1:21" ht="30.75" customHeight="1">
      <c r="A52" s="48"/>
      <c r="B52" s="1186" t="s">
        <v>18</v>
      </c>
      <c r="C52" s="1187"/>
      <c r="D52" s="66"/>
      <c r="E52" s="1188" t="s">
        <v>19</v>
      </c>
      <c r="F52" s="1188"/>
      <c r="G52" s="1188"/>
      <c r="H52" s="1188"/>
      <c r="I52" s="1188"/>
      <c r="J52" s="1189"/>
      <c r="K52" s="63">
        <v>2238</v>
      </c>
      <c r="L52" s="64">
        <v>2320</v>
      </c>
      <c r="M52" s="64">
        <v>2467</v>
      </c>
      <c r="N52" s="64">
        <v>2379</v>
      </c>
      <c r="O52" s="65">
        <v>2509</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719</v>
      </c>
      <c r="L53" s="69">
        <v>681</v>
      </c>
      <c r="M53" s="69">
        <v>652</v>
      </c>
      <c r="N53" s="69">
        <v>745</v>
      </c>
      <c r="O53" s="70">
        <v>798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214" t="s">
        <v>23</v>
      </c>
      <c r="C41" s="1215"/>
      <c r="D41" s="81"/>
      <c r="E41" s="1216" t="s">
        <v>24</v>
      </c>
      <c r="F41" s="1216"/>
      <c r="G41" s="1216"/>
      <c r="H41" s="1217"/>
      <c r="I41" s="82">
        <v>27815</v>
      </c>
      <c r="J41" s="83">
        <v>29378</v>
      </c>
      <c r="K41" s="83">
        <v>29814</v>
      </c>
      <c r="L41" s="83">
        <v>30529</v>
      </c>
      <c r="M41" s="84">
        <v>31112</v>
      </c>
    </row>
    <row r="42" spans="2:13" ht="27.75" customHeight="1">
      <c r="B42" s="1204"/>
      <c r="C42" s="1205"/>
      <c r="D42" s="85"/>
      <c r="E42" s="1208" t="s">
        <v>25</v>
      </c>
      <c r="F42" s="1208"/>
      <c r="G42" s="1208"/>
      <c r="H42" s="1209"/>
      <c r="I42" s="86">
        <v>3368</v>
      </c>
      <c r="J42" s="87">
        <v>3341</v>
      </c>
      <c r="K42" s="87">
        <v>3005</v>
      </c>
      <c r="L42" s="87">
        <v>3062</v>
      </c>
      <c r="M42" s="88">
        <v>2723</v>
      </c>
    </row>
    <row r="43" spans="2:13" ht="27.75" customHeight="1">
      <c r="B43" s="1204"/>
      <c r="C43" s="1205"/>
      <c r="D43" s="85"/>
      <c r="E43" s="1208" t="s">
        <v>26</v>
      </c>
      <c r="F43" s="1208"/>
      <c r="G43" s="1208"/>
      <c r="H43" s="1209"/>
      <c r="I43" s="86" t="s">
        <v>473</v>
      </c>
      <c r="J43" s="87" t="s">
        <v>473</v>
      </c>
      <c r="K43" s="87" t="s">
        <v>473</v>
      </c>
      <c r="L43" s="87" t="s">
        <v>473</v>
      </c>
      <c r="M43" s="88" t="s">
        <v>473</v>
      </c>
    </row>
    <row r="44" spans="2:13" ht="27.75" customHeight="1">
      <c r="B44" s="1204"/>
      <c r="C44" s="1205"/>
      <c r="D44" s="85"/>
      <c r="E44" s="1208" t="s">
        <v>27</v>
      </c>
      <c r="F44" s="1208"/>
      <c r="G44" s="1208"/>
      <c r="H44" s="1209"/>
      <c r="I44" s="86">
        <v>7533</v>
      </c>
      <c r="J44" s="87">
        <v>7125</v>
      </c>
      <c r="K44" s="87">
        <v>6786</v>
      </c>
      <c r="L44" s="87">
        <v>6676</v>
      </c>
      <c r="M44" s="88">
        <v>6625</v>
      </c>
    </row>
    <row r="45" spans="2:13" ht="27.75" customHeight="1">
      <c r="B45" s="1204"/>
      <c r="C45" s="1205"/>
      <c r="D45" s="85"/>
      <c r="E45" s="1208" t="s">
        <v>28</v>
      </c>
      <c r="F45" s="1208"/>
      <c r="G45" s="1208"/>
      <c r="H45" s="1209"/>
      <c r="I45" s="86">
        <v>4392</v>
      </c>
      <c r="J45" s="87">
        <v>4198</v>
      </c>
      <c r="K45" s="87">
        <v>3849</v>
      </c>
      <c r="L45" s="87">
        <v>3627</v>
      </c>
      <c r="M45" s="88">
        <v>3561</v>
      </c>
    </row>
    <row r="46" spans="2:13" ht="27.75" customHeight="1">
      <c r="B46" s="1204"/>
      <c r="C46" s="1205"/>
      <c r="D46" s="89"/>
      <c r="E46" s="1208" t="s">
        <v>29</v>
      </c>
      <c r="F46" s="1208"/>
      <c r="G46" s="1208"/>
      <c r="H46" s="1209"/>
      <c r="I46" s="86">
        <v>0</v>
      </c>
      <c r="J46" s="87">
        <v>0</v>
      </c>
      <c r="K46" s="87">
        <v>0</v>
      </c>
      <c r="L46" s="87">
        <v>0</v>
      </c>
      <c r="M46" s="88">
        <v>0</v>
      </c>
    </row>
    <row r="47" spans="2:13" ht="27.75" customHeight="1">
      <c r="B47" s="1204"/>
      <c r="C47" s="1205"/>
      <c r="D47" s="90"/>
      <c r="E47" s="1218" t="s">
        <v>30</v>
      </c>
      <c r="F47" s="1219"/>
      <c r="G47" s="1219"/>
      <c r="H47" s="1220"/>
      <c r="I47" s="86" t="s">
        <v>473</v>
      </c>
      <c r="J47" s="87" t="s">
        <v>473</v>
      </c>
      <c r="K47" s="87" t="s">
        <v>473</v>
      </c>
      <c r="L47" s="87" t="s">
        <v>473</v>
      </c>
      <c r="M47" s="88" t="s">
        <v>473</v>
      </c>
    </row>
    <row r="48" spans="2:13" ht="27.75" customHeight="1">
      <c r="B48" s="1204"/>
      <c r="C48" s="1205"/>
      <c r="D48" s="85"/>
      <c r="E48" s="1208" t="s">
        <v>31</v>
      </c>
      <c r="F48" s="1208"/>
      <c r="G48" s="1208"/>
      <c r="H48" s="1209"/>
      <c r="I48" s="86" t="s">
        <v>473</v>
      </c>
      <c r="J48" s="87" t="s">
        <v>473</v>
      </c>
      <c r="K48" s="87" t="s">
        <v>473</v>
      </c>
      <c r="L48" s="87" t="s">
        <v>473</v>
      </c>
      <c r="M48" s="88" t="s">
        <v>473</v>
      </c>
    </row>
    <row r="49" spans="2:13" ht="27.75" customHeight="1">
      <c r="B49" s="1206"/>
      <c r="C49" s="1207"/>
      <c r="D49" s="85"/>
      <c r="E49" s="1208" t="s">
        <v>32</v>
      </c>
      <c r="F49" s="1208"/>
      <c r="G49" s="1208"/>
      <c r="H49" s="1209"/>
      <c r="I49" s="86" t="s">
        <v>473</v>
      </c>
      <c r="J49" s="87" t="s">
        <v>473</v>
      </c>
      <c r="K49" s="87" t="s">
        <v>473</v>
      </c>
      <c r="L49" s="87" t="s">
        <v>473</v>
      </c>
      <c r="M49" s="88" t="s">
        <v>473</v>
      </c>
    </row>
    <row r="50" spans="2:13" ht="27.75" customHeight="1">
      <c r="B50" s="1202" t="s">
        <v>33</v>
      </c>
      <c r="C50" s="1203"/>
      <c r="D50" s="91"/>
      <c r="E50" s="1208" t="s">
        <v>34</v>
      </c>
      <c r="F50" s="1208"/>
      <c r="G50" s="1208"/>
      <c r="H50" s="1209"/>
      <c r="I50" s="86">
        <v>5178</v>
      </c>
      <c r="J50" s="87">
        <v>7517</v>
      </c>
      <c r="K50" s="87">
        <v>7315</v>
      </c>
      <c r="L50" s="87">
        <v>6814</v>
      </c>
      <c r="M50" s="88">
        <v>7244</v>
      </c>
    </row>
    <row r="51" spans="2:13" ht="27.75" customHeight="1">
      <c r="B51" s="1204"/>
      <c r="C51" s="1205"/>
      <c r="D51" s="85"/>
      <c r="E51" s="1208" t="s">
        <v>35</v>
      </c>
      <c r="F51" s="1208"/>
      <c r="G51" s="1208"/>
      <c r="H51" s="1209"/>
      <c r="I51" s="86">
        <v>4954</v>
      </c>
      <c r="J51" s="87">
        <v>4830</v>
      </c>
      <c r="K51" s="87">
        <v>4951</v>
      </c>
      <c r="L51" s="87">
        <v>4994</v>
      </c>
      <c r="M51" s="88">
        <v>4972</v>
      </c>
    </row>
    <row r="52" spans="2:13" ht="27.75" customHeight="1">
      <c r="B52" s="1206"/>
      <c r="C52" s="1207"/>
      <c r="D52" s="85"/>
      <c r="E52" s="1208" t="s">
        <v>36</v>
      </c>
      <c r="F52" s="1208"/>
      <c r="G52" s="1208"/>
      <c r="H52" s="1209"/>
      <c r="I52" s="86">
        <v>23276</v>
      </c>
      <c r="J52" s="87">
        <v>23794</v>
      </c>
      <c r="K52" s="87">
        <v>23979</v>
      </c>
      <c r="L52" s="87">
        <v>24461</v>
      </c>
      <c r="M52" s="88">
        <v>24795</v>
      </c>
    </row>
    <row r="53" spans="2:13" ht="27.75" customHeight="1" thickBot="1">
      <c r="B53" s="1210" t="s">
        <v>20</v>
      </c>
      <c r="C53" s="1211"/>
      <c r="D53" s="92"/>
      <c r="E53" s="1212" t="s">
        <v>37</v>
      </c>
      <c r="F53" s="1212"/>
      <c r="G53" s="1212"/>
      <c r="H53" s="1213"/>
      <c r="I53" s="93">
        <v>9699</v>
      </c>
      <c r="J53" s="94">
        <v>7901</v>
      </c>
      <c r="K53" s="94">
        <v>7209</v>
      </c>
      <c r="L53" s="94">
        <v>7624</v>
      </c>
      <c r="M53" s="95">
        <v>7009</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82" sqref="G8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564</v>
      </c>
    </row>
    <row r="11" spans="1:51" s="370"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564</v>
      </c>
    </row>
    <row r="13" spans="1:51" s="370"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c r="P19" s="246"/>
      <c r="Q19" s="246"/>
    </row>
    <row r="20" spans="1:259">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6"/>
      <c r="C40" s="246"/>
      <c r="D40" s="246"/>
      <c r="E40" s="246"/>
      <c r="F40" s="246"/>
      <c r="G40" s="246"/>
      <c r="H40" s="246"/>
      <c r="I40" s="246"/>
      <c r="J40" s="246"/>
      <c r="K40" s="246"/>
      <c r="L40" s="246"/>
      <c r="M40" s="246"/>
      <c r="N40" s="246"/>
      <c r="O40" s="246"/>
      <c r="P40" s="356"/>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5" t="s">
        <v>559</v>
      </c>
      <c r="I42" s="354"/>
      <c r="J42" s="354"/>
      <c r="K42" s="354"/>
      <c r="L42" s="246"/>
      <c r="M42" s="246"/>
      <c r="N42" s="246"/>
      <c r="O42" s="246"/>
    </row>
    <row r="43" spans="2:17">
      <c r="B43" s="250"/>
      <c r="C43" s="246"/>
      <c r="D43" s="246"/>
      <c r="E43" s="246"/>
      <c r="F43" s="246"/>
      <c r="G43" s="1221" t="s">
        <v>565</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65"/>
      <c r="I48" s="365"/>
      <c r="J48" s="365"/>
    </row>
    <row r="49" spans="1:17">
      <c r="B49" s="250"/>
      <c r="C49" s="246"/>
      <c r="D49" s="246"/>
      <c r="E49" s="246"/>
      <c r="F49" s="246"/>
      <c r="G49" s="245" t="s">
        <v>562</v>
      </c>
    </row>
    <row r="50" spans="1:17">
      <c r="B50" s="250"/>
      <c r="C50" s="246"/>
      <c r="D50" s="246"/>
      <c r="E50" s="246"/>
      <c r="F50" s="246"/>
      <c r="G50" s="1230"/>
      <c r="H50" s="1231"/>
      <c r="I50" s="1231"/>
      <c r="J50" s="1232"/>
      <c r="K50" s="347" t="s">
        <v>513</v>
      </c>
      <c r="L50" s="347" t="s">
        <v>514</v>
      </c>
      <c r="M50" s="347" t="s">
        <v>515</v>
      </c>
      <c r="N50" s="347" t="s">
        <v>516</v>
      </c>
      <c r="O50" s="347" t="s">
        <v>517</v>
      </c>
    </row>
    <row r="51" spans="1:17">
      <c r="B51" s="250"/>
      <c r="C51" s="246"/>
      <c r="D51" s="246"/>
      <c r="E51" s="246"/>
      <c r="F51" s="246"/>
      <c r="G51" s="1233" t="s">
        <v>557</v>
      </c>
      <c r="H51" s="1234"/>
      <c r="I51" s="1239" t="s">
        <v>555</v>
      </c>
      <c r="J51" s="1239"/>
      <c r="K51" s="1241"/>
      <c r="L51" s="1241"/>
      <c r="M51" s="1241"/>
      <c r="N51" s="1242">
        <v>47.8</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561</v>
      </c>
      <c r="J53" s="1243"/>
      <c r="K53" s="1250"/>
      <c r="L53" s="1250"/>
      <c r="M53" s="1250"/>
      <c r="N53" s="1252">
        <v>58.1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555</v>
      </c>
      <c r="J55" s="1243"/>
      <c r="K55" s="1241"/>
      <c r="L55" s="1241"/>
      <c r="M55" s="1241"/>
      <c r="N55" s="1242">
        <v>15.8</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561</v>
      </c>
      <c r="J57" s="1253"/>
      <c r="K57" s="1250"/>
      <c r="L57" s="1250"/>
      <c r="M57" s="1250"/>
      <c r="N57" s="1252">
        <v>54.5</v>
      </c>
      <c r="O57" s="1250"/>
      <c r="P57" s="363"/>
      <c r="Q57" s="358"/>
    </row>
    <row r="58" spans="1:17" s="357" customFormat="1">
      <c r="A58" s="245"/>
      <c r="B58" s="358"/>
      <c r="C58" s="354"/>
      <c r="D58" s="354"/>
      <c r="E58" s="354"/>
      <c r="F58" s="354"/>
      <c r="G58" s="1248"/>
      <c r="H58" s="1249"/>
      <c r="I58" s="1253"/>
      <c r="J58" s="1253"/>
      <c r="K58" s="1251"/>
      <c r="L58" s="1251"/>
      <c r="M58" s="1251"/>
      <c r="N58" s="1251"/>
      <c r="O58" s="1251"/>
      <c r="P58" s="363"/>
      <c r="Q58" s="358"/>
    </row>
    <row r="59" spans="1:17" s="357" customFormat="1">
      <c r="A59" s="245"/>
      <c r="B59" s="358"/>
      <c r="C59" s="354"/>
      <c r="D59" s="354"/>
      <c r="E59" s="354"/>
      <c r="F59" s="354"/>
      <c r="G59" s="354"/>
      <c r="H59" s="354"/>
      <c r="I59" s="354"/>
      <c r="J59" s="354"/>
      <c r="K59" s="364"/>
      <c r="L59" s="364"/>
      <c r="M59" s="364"/>
      <c r="N59" s="364"/>
      <c r="O59" s="364"/>
      <c r="P59" s="363"/>
      <c r="Q59" s="358"/>
    </row>
    <row r="60" spans="1:17" s="357" customFormat="1">
      <c r="A60" s="245"/>
      <c r="B60" s="358"/>
      <c r="C60" s="354"/>
      <c r="D60" s="354"/>
      <c r="E60" s="354"/>
      <c r="F60" s="354"/>
      <c r="G60" s="354"/>
      <c r="H60" s="354"/>
      <c r="I60" s="354"/>
      <c r="J60" s="354"/>
      <c r="K60" s="364"/>
      <c r="L60" s="364"/>
      <c r="M60" s="364"/>
      <c r="N60" s="364"/>
      <c r="O60" s="364"/>
      <c r="P60" s="363"/>
      <c r="Q60" s="358"/>
    </row>
    <row r="61" spans="1:17" s="357" customFormat="1">
      <c r="A61" s="245"/>
      <c r="B61" s="362"/>
      <c r="C61" s="361"/>
      <c r="D61" s="361"/>
      <c r="E61" s="361"/>
      <c r="F61" s="361"/>
      <c r="G61" s="361"/>
      <c r="H61" s="361"/>
      <c r="I61" s="361"/>
      <c r="J61" s="361"/>
      <c r="K61" s="361"/>
      <c r="L61" s="361"/>
      <c r="M61" s="360"/>
      <c r="N61" s="360"/>
      <c r="O61" s="360"/>
      <c r="P61" s="359"/>
      <c r="Q61" s="358"/>
    </row>
    <row r="62" spans="1:17">
      <c r="B62" s="356"/>
      <c r="C62" s="356"/>
      <c r="D62" s="356"/>
      <c r="E62" s="356"/>
      <c r="F62" s="356"/>
      <c r="G62" s="356"/>
      <c r="H62" s="356"/>
      <c r="I62" s="356"/>
      <c r="J62" s="356"/>
      <c r="K62" s="356"/>
      <c r="L62" s="356"/>
      <c r="M62" s="356"/>
      <c r="N62" s="356"/>
      <c r="O62" s="356"/>
      <c r="P62" s="356"/>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5" t="s">
        <v>559</v>
      </c>
      <c r="I64" s="354"/>
      <c r="J64" s="354"/>
      <c r="K64" s="354"/>
      <c r="L64" s="246"/>
      <c r="M64" s="246"/>
      <c r="N64" s="246"/>
      <c r="O64" s="246"/>
    </row>
    <row r="65" spans="2:30">
      <c r="B65" s="250"/>
      <c r="C65" s="246"/>
      <c r="D65" s="246"/>
      <c r="E65" s="246"/>
      <c r="F65" s="246"/>
      <c r="G65" s="1221" t="s">
        <v>566</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53"/>
      <c r="I70" s="353"/>
      <c r="J70" s="350"/>
      <c r="K70" s="350"/>
      <c r="L70" s="349"/>
      <c r="M70" s="350"/>
      <c r="N70" s="349"/>
      <c r="O70" s="348"/>
    </row>
    <row r="71" spans="2:30">
      <c r="B71" s="250"/>
      <c r="C71" s="246"/>
      <c r="D71" s="246"/>
      <c r="E71" s="246"/>
      <c r="F71" s="246"/>
      <c r="G71" s="352" t="s">
        <v>558</v>
      </c>
      <c r="I71" s="351"/>
      <c r="J71" s="350"/>
      <c r="K71" s="350"/>
      <c r="L71" s="349"/>
      <c r="M71" s="350"/>
      <c r="N71" s="349"/>
      <c r="O71" s="348"/>
    </row>
    <row r="72" spans="2:30">
      <c r="B72" s="250"/>
      <c r="C72" s="246"/>
      <c r="D72" s="246"/>
      <c r="E72" s="246"/>
      <c r="F72" s="246"/>
      <c r="G72" s="1230"/>
      <c r="H72" s="1231"/>
      <c r="I72" s="1231"/>
      <c r="J72" s="1232"/>
      <c r="K72" s="347" t="s">
        <v>513</v>
      </c>
      <c r="L72" s="347" t="s">
        <v>514</v>
      </c>
      <c r="M72" s="347" t="s">
        <v>515</v>
      </c>
      <c r="N72" s="347" t="s">
        <v>516</v>
      </c>
      <c r="O72" s="347" t="s">
        <v>517</v>
      </c>
    </row>
    <row r="73" spans="2:30">
      <c r="B73" s="250"/>
      <c r="C73" s="246"/>
      <c r="D73" s="246"/>
      <c r="E73" s="246"/>
      <c r="F73" s="246"/>
      <c r="G73" s="1233" t="s">
        <v>557</v>
      </c>
      <c r="H73" s="1234"/>
      <c r="I73" s="1239" t="s">
        <v>555</v>
      </c>
      <c r="J73" s="1239"/>
      <c r="K73" s="1254">
        <v>62.7</v>
      </c>
      <c r="L73" s="1254">
        <v>50.6</v>
      </c>
      <c r="M73" s="1242">
        <v>46.4</v>
      </c>
      <c r="N73" s="1242">
        <v>47.8</v>
      </c>
      <c r="O73" s="1242">
        <v>43.1</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554</v>
      </c>
      <c r="J75" s="1243"/>
      <c r="K75" s="1252">
        <v>5.8</v>
      </c>
      <c r="L75" s="1252">
        <v>4.9000000000000004</v>
      </c>
      <c r="M75" s="1252">
        <v>4.4000000000000004</v>
      </c>
      <c r="N75" s="1252">
        <v>4.4000000000000004</v>
      </c>
      <c r="O75" s="1252">
        <v>4.5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555</v>
      </c>
      <c r="J77" s="1243"/>
      <c r="K77" s="1254">
        <v>46.1</v>
      </c>
      <c r="L77" s="1254">
        <v>37.6</v>
      </c>
      <c r="M77" s="1242">
        <v>33.799999999999997</v>
      </c>
      <c r="N77" s="1242">
        <v>15.8</v>
      </c>
      <c r="O77" s="1242">
        <v>15</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554</v>
      </c>
      <c r="J79" s="1253"/>
      <c r="K79" s="1256">
        <v>8.5</v>
      </c>
      <c r="L79" s="1256">
        <v>7.9</v>
      </c>
      <c r="M79" s="1256">
        <v>7.1</v>
      </c>
      <c r="N79" s="1256">
        <v>6.2</v>
      </c>
      <c r="O79" s="1256">
        <v>5</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44"/>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 zoomScaleNormal="100" zoomScaleSheetLayoutView="70" workbookViewId="0">
      <selection activeCell="I80" sqref="I8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86" sqref="I8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512</v>
      </c>
      <c r="G2" s="113"/>
      <c r="H2" s="114"/>
    </row>
    <row r="3" spans="1:8">
      <c r="A3" s="110" t="s">
        <v>505</v>
      </c>
      <c r="B3" s="115"/>
      <c r="C3" s="116"/>
      <c r="D3" s="117">
        <v>34183</v>
      </c>
      <c r="E3" s="118"/>
      <c r="F3" s="119">
        <v>43493</v>
      </c>
      <c r="G3" s="120"/>
      <c r="H3" s="121"/>
    </row>
    <row r="4" spans="1:8">
      <c r="A4" s="122"/>
      <c r="B4" s="123"/>
      <c r="C4" s="124"/>
      <c r="D4" s="125">
        <v>16543</v>
      </c>
      <c r="E4" s="126"/>
      <c r="F4" s="127">
        <v>23254</v>
      </c>
      <c r="G4" s="128"/>
      <c r="H4" s="129"/>
    </row>
    <row r="5" spans="1:8">
      <c r="A5" s="110" t="s">
        <v>507</v>
      </c>
      <c r="B5" s="115"/>
      <c r="C5" s="116"/>
      <c r="D5" s="117">
        <v>46480</v>
      </c>
      <c r="E5" s="118"/>
      <c r="F5" s="119">
        <v>50840</v>
      </c>
      <c r="G5" s="120"/>
      <c r="H5" s="121"/>
    </row>
    <row r="6" spans="1:8">
      <c r="A6" s="122"/>
      <c r="B6" s="123"/>
      <c r="C6" s="124"/>
      <c r="D6" s="125">
        <v>23408</v>
      </c>
      <c r="E6" s="126"/>
      <c r="F6" s="127">
        <v>25367</v>
      </c>
      <c r="G6" s="128"/>
      <c r="H6" s="129"/>
    </row>
    <row r="7" spans="1:8">
      <c r="A7" s="110" t="s">
        <v>508</v>
      </c>
      <c r="B7" s="115"/>
      <c r="C7" s="116"/>
      <c r="D7" s="117">
        <v>24217</v>
      </c>
      <c r="E7" s="118"/>
      <c r="F7" s="119">
        <v>53605</v>
      </c>
      <c r="G7" s="120"/>
      <c r="H7" s="121"/>
    </row>
    <row r="8" spans="1:8">
      <c r="A8" s="122"/>
      <c r="B8" s="123"/>
      <c r="C8" s="124"/>
      <c r="D8" s="125">
        <v>13496</v>
      </c>
      <c r="E8" s="126"/>
      <c r="F8" s="127">
        <v>28343</v>
      </c>
      <c r="G8" s="128"/>
      <c r="H8" s="129"/>
    </row>
    <row r="9" spans="1:8">
      <c r="A9" s="110" t="s">
        <v>509</v>
      </c>
      <c r="B9" s="115"/>
      <c r="C9" s="116"/>
      <c r="D9" s="117">
        <v>45796</v>
      </c>
      <c r="E9" s="118"/>
      <c r="F9" s="119">
        <v>46440</v>
      </c>
      <c r="G9" s="120"/>
      <c r="H9" s="121"/>
    </row>
    <row r="10" spans="1:8">
      <c r="A10" s="122"/>
      <c r="B10" s="123"/>
      <c r="C10" s="124"/>
      <c r="D10" s="125">
        <v>26632</v>
      </c>
      <c r="E10" s="126"/>
      <c r="F10" s="127">
        <v>27658</v>
      </c>
      <c r="G10" s="128"/>
      <c r="H10" s="129"/>
    </row>
    <row r="11" spans="1:8">
      <c r="A11" s="110" t="s">
        <v>510</v>
      </c>
      <c r="B11" s="115"/>
      <c r="C11" s="116"/>
      <c r="D11" s="117">
        <v>38798</v>
      </c>
      <c r="E11" s="118"/>
      <c r="F11" s="119">
        <v>40879</v>
      </c>
      <c r="G11" s="120"/>
      <c r="H11" s="121"/>
    </row>
    <row r="12" spans="1:8">
      <c r="A12" s="122"/>
      <c r="B12" s="123"/>
      <c r="C12" s="130"/>
      <c r="D12" s="125">
        <v>18504</v>
      </c>
      <c r="E12" s="126"/>
      <c r="F12" s="127">
        <v>24087</v>
      </c>
      <c r="G12" s="128"/>
      <c r="H12" s="129"/>
    </row>
    <row r="13" spans="1:8">
      <c r="A13" s="110"/>
      <c r="B13" s="115"/>
      <c r="C13" s="131"/>
      <c r="D13" s="132">
        <v>37895</v>
      </c>
      <c r="E13" s="133"/>
      <c r="F13" s="134">
        <v>47051</v>
      </c>
      <c r="G13" s="135"/>
      <c r="H13" s="121"/>
    </row>
    <row r="14" spans="1:8">
      <c r="A14" s="122"/>
      <c r="B14" s="123"/>
      <c r="C14" s="124"/>
      <c r="D14" s="125">
        <v>19717</v>
      </c>
      <c r="E14" s="126"/>
      <c r="F14" s="127">
        <v>25742</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6.24</v>
      </c>
      <c r="C19" s="136">
        <f>ROUND(VALUE(SUBSTITUTE(実質収支比率等に係る経年分析!G$48,"▲","-")),2)</f>
        <v>6.66</v>
      </c>
      <c r="D19" s="136">
        <f>ROUND(VALUE(SUBSTITUTE(実質収支比率等に係る経年分析!H$48,"▲","-")),2)</f>
        <v>7.31</v>
      </c>
      <c r="E19" s="136">
        <f>ROUND(VALUE(SUBSTITUTE(実質収支比率等に係る経年分析!I$48,"▲","-")),2)</f>
        <v>7.88</v>
      </c>
      <c r="F19" s="136">
        <f>ROUND(VALUE(SUBSTITUTE(実質収支比率等に係る経年分析!J$48,"▲","-")),2)</f>
        <v>5.16</v>
      </c>
    </row>
    <row r="20" spans="1:11">
      <c r="A20" s="136" t="s">
        <v>42</v>
      </c>
      <c r="B20" s="136">
        <f>ROUND(VALUE(SUBSTITUTE(実質収支比率等に係る経年分析!F$47,"▲","-")),2)</f>
        <v>15.39</v>
      </c>
      <c r="C20" s="136">
        <f>ROUND(VALUE(SUBSTITUTE(実質収支比率等に係る経年分析!G$47,"▲","-")),2)</f>
        <v>19.28</v>
      </c>
      <c r="D20" s="136">
        <f>ROUND(VALUE(SUBSTITUTE(実質収支比率等に係る経年分析!H$47,"▲","-")),2)</f>
        <v>20.309999999999999</v>
      </c>
      <c r="E20" s="136">
        <f>ROUND(VALUE(SUBSTITUTE(実質収支比率等に係る経年分析!I$47,"▲","-")),2)</f>
        <v>19.52</v>
      </c>
      <c r="F20" s="136">
        <f>ROUND(VALUE(SUBSTITUTE(実質収支比率等に係る経年分析!J$47,"▲","-")),2)</f>
        <v>21.38</v>
      </c>
    </row>
    <row r="21" spans="1:11">
      <c r="A21" s="136" t="s">
        <v>43</v>
      </c>
      <c r="B21" s="136">
        <f>IF(ISNUMBER(VALUE(SUBSTITUTE(実質収支比率等に係る経年分析!F$49,"▲","-"))),ROUND(VALUE(SUBSTITUTE(実質収支比率等に係る経年分析!F$49,"▲","-")),2),NA())</f>
        <v>4.92</v>
      </c>
      <c r="C21" s="136">
        <f>IF(ISNUMBER(VALUE(SUBSTITUTE(実質収支比率等に係る経年分析!G$49,"▲","-"))),ROUND(VALUE(SUBSTITUTE(実質収支比率等に係る経年分析!G$49,"▲","-")),2),NA())</f>
        <v>4.53</v>
      </c>
      <c r="D21" s="136">
        <f>IF(ISNUMBER(VALUE(SUBSTITUTE(実質収支比率等に係る経年分析!H$49,"▲","-"))),ROUND(VALUE(SUBSTITUTE(実質収支比率等に係る経年分析!H$49,"▲","-")),2),NA())</f>
        <v>1.75</v>
      </c>
      <c r="E21" s="136">
        <f>IF(ISNUMBER(VALUE(SUBSTITUTE(実質収支比率等に係る経年分析!I$49,"▲","-"))),ROUND(VALUE(SUBSTITUTE(実質収支比率等に係る経年分析!I$49,"▲","-")),2),NA())</f>
        <v>0.24</v>
      </c>
      <c r="F21" s="136">
        <f>IF(ISNUMBER(VALUE(SUBSTITUTE(実質収支比率等に係る経年分析!J$49,"▲","-"))),ROUND(VALUE(SUBSTITUTE(実質収支比率等に係る経年分析!J$49,"▲","-")),2),NA())</f>
        <v>-0.25</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関間四丁目土地区画整理事業特別会計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坂戸中央２日の出町土地区画整理事業特別会計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0.15</v>
      </c>
    </row>
    <row r="32" spans="1:11">
      <c r="A32" s="137" t="str">
        <f>IF(連結実質赤字比率に係る赤字・黒字の構成分析!C$38="",NA(),連結実質赤字比率に係る赤字・黒字の構成分析!C$38)</f>
        <v>片柳土地区画整理事業特別会計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0.55000000000000004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0.56000000000000005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0.48</v>
      </c>
    </row>
    <row r="33" spans="1:16">
      <c r="A33" s="137" t="str">
        <f>IF(連結実質赤字比率に係る赤字・黒字の構成分析!C$37="",NA(),連結実質赤字比率に係る赤字・黒字の構成分析!C$37)</f>
        <v>石井土地区画整理事業特別会計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1.04</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2.19</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3.39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3.26</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4.58</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2238</v>
      </c>
      <c r="E42" s="138"/>
      <c r="F42" s="138"/>
      <c r="G42" s="138">
        <f>'実質公債費比率（分子）の構造'!L$52</f>
        <v>2320</v>
      </c>
      <c r="H42" s="138"/>
      <c r="I42" s="138"/>
      <c r="J42" s="138">
        <f>'実質公債費比率（分子）の構造'!M$52</f>
        <v>2467</v>
      </c>
      <c r="K42" s="138"/>
      <c r="L42" s="138"/>
      <c r="M42" s="138">
        <f>'実質公債費比率（分子）の構造'!N$52</f>
        <v>2379</v>
      </c>
      <c r="N42" s="138"/>
      <c r="O42" s="138"/>
      <c r="P42" s="138">
        <f>'実質公債費比率（分子）の構造'!O$52</f>
        <v>2509</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53</v>
      </c>
      <c r="B45" s="138">
        <f>'実質公債費比率（分子）の構造'!K$49</f>
        <v>751</v>
      </c>
      <c r="C45" s="138"/>
      <c r="D45" s="138"/>
      <c r="E45" s="138">
        <f>'実質公債費比率（分子）の構造'!L$49</f>
        <v>708</v>
      </c>
      <c r="F45" s="138"/>
      <c r="G45" s="138"/>
      <c r="H45" s="138">
        <f>'実質公債費比率（分子）の構造'!M$49</f>
        <v>701</v>
      </c>
      <c r="I45" s="138"/>
      <c r="J45" s="138"/>
      <c r="K45" s="138">
        <f>'実質公債費比率（分子）の構造'!N$49</f>
        <v>715</v>
      </c>
      <c r="L45" s="138"/>
      <c r="M45" s="138"/>
      <c r="N45" s="138">
        <f>'実質公債費比率（分子）の構造'!O$49</f>
        <v>719</v>
      </c>
      <c r="O45" s="138"/>
      <c r="P45" s="138"/>
    </row>
    <row r="46" spans="1:16">
      <c r="A46" s="138" t="s">
        <v>54</v>
      </c>
      <c r="B46" s="138" t="str">
        <f>'実質公債費比率（分子）の構造'!K$48</f>
        <v>-</v>
      </c>
      <c r="C46" s="138"/>
      <c r="D46" s="138"/>
      <c r="E46" s="138" t="str">
        <f>'実質公債費比率（分子）の構造'!L$48</f>
        <v>-</v>
      </c>
      <c r="F46" s="138"/>
      <c r="G46" s="138"/>
      <c r="H46" s="138" t="str">
        <f>'実質公債費比率（分子）の構造'!M$48</f>
        <v>-</v>
      </c>
      <c r="I46" s="138"/>
      <c r="J46" s="138"/>
      <c r="K46" s="138" t="str">
        <f>'実質公債費比率（分子）の構造'!N$48</f>
        <v>-</v>
      </c>
      <c r="L46" s="138"/>
      <c r="M46" s="138"/>
      <c r="N46" s="138" t="str">
        <f>'実質公債費比率（分子）の構造'!O$48</f>
        <v>-</v>
      </c>
      <c r="O46" s="138"/>
      <c r="P46" s="138"/>
    </row>
    <row r="47" spans="1:16">
      <c r="A47" s="138" t="s">
        <v>13</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55</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56</v>
      </c>
      <c r="B49" s="138">
        <f>'実質公債費比率（分子）の構造'!K$45</f>
        <v>2206</v>
      </c>
      <c r="C49" s="138"/>
      <c r="D49" s="138"/>
      <c r="E49" s="138">
        <f>'実質公債費比率（分子）の構造'!L$45</f>
        <v>2293</v>
      </c>
      <c r="F49" s="138"/>
      <c r="G49" s="138"/>
      <c r="H49" s="138">
        <f>'実質公債費比率（分子）の構造'!M$45</f>
        <v>2418</v>
      </c>
      <c r="I49" s="138"/>
      <c r="J49" s="138"/>
      <c r="K49" s="138">
        <f>'実質公債費比率（分子）の構造'!N$45</f>
        <v>2409</v>
      </c>
      <c r="L49" s="138"/>
      <c r="M49" s="138"/>
      <c r="N49" s="138">
        <f>'実質公債費比率（分子）の構造'!O$45</f>
        <v>2588</v>
      </c>
      <c r="O49" s="138"/>
      <c r="P49" s="138"/>
    </row>
    <row r="50" spans="1:16">
      <c r="A50" s="138" t="s">
        <v>57</v>
      </c>
      <c r="B50" s="138" t="e">
        <f>NA()</f>
        <v>#N/A</v>
      </c>
      <c r="C50" s="138">
        <f>IF(ISNUMBER('実質公債費比率（分子）の構造'!K$53),'実質公債費比率（分子）の構造'!K$53,NA())</f>
        <v>719</v>
      </c>
      <c r="D50" s="138" t="e">
        <f>NA()</f>
        <v>#N/A</v>
      </c>
      <c r="E50" s="138" t="e">
        <f>NA()</f>
        <v>#N/A</v>
      </c>
      <c r="F50" s="138">
        <f>IF(ISNUMBER('実質公債費比率（分子）の構造'!L$53),'実質公債費比率（分子）の構造'!L$53,NA())</f>
        <v>681</v>
      </c>
      <c r="G50" s="138" t="e">
        <f>NA()</f>
        <v>#N/A</v>
      </c>
      <c r="H50" s="138" t="e">
        <f>NA()</f>
        <v>#N/A</v>
      </c>
      <c r="I50" s="138">
        <f>IF(ISNUMBER('実質公債費比率（分子）の構造'!M$53),'実質公債費比率（分子）の構造'!M$53,NA())</f>
        <v>652</v>
      </c>
      <c r="J50" s="138" t="e">
        <f>NA()</f>
        <v>#N/A</v>
      </c>
      <c r="K50" s="138" t="e">
        <f>NA()</f>
        <v>#N/A</v>
      </c>
      <c r="L50" s="138">
        <f>IF(ISNUMBER('実質公債費比率（分子）の構造'!N$53),'実質公債費比率（分子）の構造'!N$53,NA())</f>
        <v>745</v>
      </c>
      <c r="M50" s="138" t="e">
        <f>NA()</f>
        <v>#N/A</v>
      </c>
      <c r="N50" s="138" t="e">
        <f>NA()</f>
        <v>#N/A</v>
      </c>
      <c r="O50" s="138">
        <f>IF(ISNUMBER('実質公債費比率（分子）の構造'!O$53),'実質公債費比率（分子）の構造'!O$53,NA())</f>
        <v>798</v>
      </c>
      <c r="P50" s="138" t="e">
        <f>NA()</f>
        <v>#N/A</v>
      </c>
    </row>
    <row r="53" spans="1:16">
      <c r="A53" s="106" t="s">
        <v>58</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c r="A56" s="137" t="s">
        <v>36</v>
      </c>
      <c r="B56" s="137"/>
      <c r="C56" s="137"/>
      <c r="D56" s="137">
        <f>'将来負担比率（分子）の構造'!I$52</f>
        <v>23276</v>
      </c>
      <c r="E56" s="137"/>
      <c r="F56" s="137"/>
      <c r="G56" s="137">
        <f>'将来負担比率（分子）の構造'!J$52</f>
        <v>23794</v>
      </c>
      <c r="H56" s="137"/>
      <c r="I56" s="137"/>
      <c r="J56" s="137">
        <f>'将来負担比率（分子）の構造'!K$52</f>
        <v>23979</v>
      </c>
      <c r="K56" s="137"/>
      <c r="L56" s="137"/>
      <c r="M56" s="137">
        <f>'将来負担比率（分子）の構造'!L$52</f>
        <v>24461</v>
      </c>
      <c r="N56" s="137"/>
      <c r="O56" s="137"/>
      <c r="P56" s="137">
        <f>'将来負担比率（分子）の構造'!M$52</f>
        <v>24795</v>
      </c>
    </row>
    <row r="57" spans="1:16">
      <c r="A57" s="137" t="s">
        <v>35</v>
      </c>
      <c r="B57" s="137"/>
      <c r="C57" s="137"/>
      <c r="D57" s="137">
        <f>'将来負担比率（分子）の構造'!I$51</f>
        <v>4954</v>
      </c>
      <c r="E57" s="137"/>
      <c r="F57" s="137"/>
      <c r="G57" s="137">
        <f>'将来負担比率（分子）の構造'!J$51</f>
        <v>4830</v>
      </c>
      <c r="H57" s="137"/>
      <c r="I57" s="137"/>
      <c r="J57" s="137">
        <f>'将来負担比率（分子）の構造'!K$51</f>
        <v>4951</v>
      </c>
      <c r="K57" s="137"/>
      <c r="L57" s="137"/>
      <c r="M57" s="137">
        <f>'将来負担比率（分子）の構造'!L$51</f>
        <v>4994</v>
      </c>
      <c r="N57" s="137"/>
      <c r="O57" s="137"/>
      <c r="P57" s="137">
        <f>'将来負担比率（分子）の構造'!M$51</f>
        <v>4972</v>
      </c>
    </row>
    <row r="58" spans="1:16">
      <c r="A58" s="137" t="s">
        <v>34</v>
      </c>
      <c r="B58" s="137"/>
      <c r="C58" s="137"/>
      <c r="D58" s="137">
        <f>'将来負担比率（分子）の構造'!I$50</f>
        <v>5178</v>
      </c>
      <c r="E58" s="137"/>
      <c r="F58" s="137"/>
      <c r="G58" s="137">
        <f>'将来負担比率（分子）の構造'!J$50</f>
        <v>7517</v>
      </c>
      <c r="H58" s="137"/>
      <c r="I58" s="137"/>
      <c r="J58" s="137">
        <f>'将来負担比率（分子）の構造'!K$50</f>
        <v>7315</v>
      </c>
      <c r="K58" s="137"/>
      <c r="L58" s="137"/>
      <c r="M58" s="137">
        <f>'将来負担比率（分子）の構造'!L$50</f>
        <v>6814</v>
      </c>
      <c r="N58" s="137"/>
      <c r="O58" s="137"/>
      <c r="P58" s="137">
        <f>'将来負担比率（分子）の構造'!M$50</f>
        <v>7244</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c r="A62" s="137" t="s">
        <v>28</v>
      </c>
      <c r="B62" s="137">
        <f>'将来負担比率（分子）の構造'!I$45</f>
        <v>4392</v>
      </c>
      <c r="C62" s="137"/>
      <c r="D62" s="137"/>
      <c r="E62" s="137">
        <f>'将来負担比率（分子）の構造'!J$45</f>
        <v>4198</v>
      </c>
      <c r="F62" s="137"/>
      <c r="G62" s="137"/>
      <c r="H62" s="137">
        <f>'将来負担比率（分子）の構造'!K$45</f>
        <v>3849</v>
      </c>
      <c r="I62" s="137"/>
      <c r="J62" s="137"/>
      <c r="K62" s="137">
        <f>'将来負担比率（分子）の構造'!L$45</f>
        <v>3627</v>
      </c>
      <c r="L62" s="137"/>
      <c r="M62" s="137"/>
      <c r="N62" s="137">
        <f>'将来負担比率（分子）の構造'!M$45</f>
        <v>3561</v>
      </c>
      <c r="O62" s="137"/>
      <c r="P62" s="137"/>
    </row>
    <row r="63" spans="1:16">
      <c r="A63" s="137" t="s">
        <v>27</v>
      </c>
      <c r="B63" s="137">
        <f>'将来負担比率（分子）の構造'!I$44</f>
        <v>7533</v>
      </c>
      <c r="C63" s="137"/>
      <c r="D63" s="137"/>
      <c r="E63" s="137">
        <f>'将来負担比率（分子）の構造'!J$44</f>
        <v>7125</v>
      </c>
      <c r="F63" s="137"/>
      <c r="G63" s="137"/>
      <c r="H63" s="137">
        <f>'将来負担比率（分子）の構造'!K$44</f>
        <v>6786</v>
      </c>
      <c r="I63" s="137"/>
      <c r="J63" s="137"/>
      <c r="K63" s="137">
        <f>'将来負担比率（分子）の構造'!L$44</f>
        <v>6676</v>
      </c>
      <c r="L63" s="137"/>
      <c r="M63" s="137"/>
      <c r="N63" s="137">
        <f>'将来負担比率（分子）の構造'!M$44</f>
        <v>6625</v>
      </c>
      <c r="O63" s="137"/>
      <c r="P63" s="137"/>
    </row>
    <row r="64" spans="1:16">
      <c r="A64" s="137" t="s">
        <v>26</v>
      </c>
      <c r="B64" s="137" t="str">
        <f>'将来負担比率（分子）の構造'!I$43</f>
        <v>-</v>
      </c>
      <c r="C64" s="137"/>
      <c r="D64" s="137"/>
      <c r="E64" s="137" t="str">
        <f>'将来負担比率（分子）の構造'!J$43</f>
        <v>-</v>
      </c>
      <c r="F64" s="137"/>
      <c r="G64" s="137"/>
      <c r="H64" s="137" t="str">
        <f>'将来負担比率（分子）の構造'!K$43</f>
        <v>-</v>
      </c>
      <c r="I64" s="137"/>
      <c r="J64" s="137"/>
      <c r="K64" s="137" t="str">
        <f>'将来負担比率（分子）の構造'!L$43</f>
        <v>-</v>
      </c>
      <c r="L64" s="137"/>
      <c r="M64" s="137"/>
      <c r="N64" s="137" t="str">
        <f>'将来負担比率（分子）の構造'!M$43</f>
        <v>-</v>
      </c>
      <c r="O64" s="137"/>
      <c r="P64" s="137"/>
    </row>
    <row r="65" spans="1:16">
      <c r="A65" s="137" t="s">
        <v>25</v>
      </c>
      <c r="B65" s="137">
        <f>'将来負担比率（分子）の構造'!I$42</f>
        <v>3368</v>
      </c>
      <c r="C65" s="137"/>
      <c r="D65" s="137"/>
      <c r="E65" s="137">
        <f>'将来負担比率（分子）の構造'!J$42</f>
        <v>3341</v>
      </c>
      <c r="F65" s="137"/>
      <c r="G65" s="137"/>
      <c r="H65" s="137">
        <f>'将来負担比率（分子）の構造'!K$42</f>
        <v>3005</v>
      </c>
      <c r="I65" s="137"/>
      <c r="J65" s="137"/>
      <c r="K65" s="137">
        <f>'将来負担比率（分子）の構造'!L$42</f>
        <v>3062</v>
      </c>
      <c r="L65" s="137"/>
      <c r="M65" s="137"/>
      <c r="N65" s="137">
        <f>'将来負担比率（分子）の構造'!M$42</f>
        <v>2723</v>
      </c>
      <c r="O65" s="137"/>
      <c r="P65" s="137"/>
    </row>
    <row r="66" spans="1:16">
      <c r="A66" s="137" t="s">
        <v>24</v>
      </c>
      <c r="B66" s="137">
        <f>'将来負担比率（分子）の構造'!I$41</f>
        <v>27815</v>
      </c>
      <c r="C66" s="137"/>
      <c r="D66" s="137"/>
      <c r="E66" s="137">
        <f>'将来負担比率（分子）の構造'!J$41</f>
        <v>29378</v>
      </c>
      <c r="F66" s="137"/>
      <c r="G66" s="137"/>
      <c r="H66" s="137">
        <f>'将来負担比率（分子）の構造'!K$41</f>
        <v>29814</v>
      </c>
      <c r="I66" s="137"/>
      <c r="J66" s="137"/>
      <c r="K66" s="137">
        <f>'将来負担比率（分子）の構造'!L$41</f>
        <v>30529</v>
      </c>
      <c r="L66" s="137"/>
      <c r="M66" s="137"/>
      <c r="N66" s="137">
        <f>'将来負担比率（分子）の構造'!M$41</f>
        <v>31112</v>
      </c>
      <c r="O66" s="137"/>
      <c r="P66" s="137"/>
    </row>
    <row r="67" spans="1:16">
      <c r="A67" s="137" t="s">
        <v>61</v>
      </c>
      <c r="B67" s="137" t="e">
        <f>NA()</f>
        <v>#N/A</v>
      </c>
      <c r="C67" s="137">
        <f>IF(ISNUMBER('将来負担比率（分子）の構造'!I$53), IF('将来負担比率（分子）の構造'!I$53 &lt; 0, 0, '将来負担比率（分子）の構造'!I$53), NA())</f>
        <v>9699</v>
      </c>
      <c r="D67" s="137" t="e">
        <f>NA()</f>
        <v>#N/A</v>
      </c>
      <c r="E67" s="137" t="e">
        <f>NA()</f>
        <v>#N/A</v>
      </c>
      <c r="F67" s="137">
        <f>IF(ISNUMBER('将来負担比率（分子）の構造'!J$53), IF('将来負担比率（分子）の構造'!J$53 &lt; 0, 0, '将来負担比率（分子）の構造'!J$53), NA())</f>
        <v>7901</v>
      </c>
      <c r="G67" s="137" t="e">
        <f>NA()</f>
        <v>#N/A</v>
      </c>
      <c r="H67" s="137" t="e">
        <f>NA()</f>
        <v>#N/A</v>
      </c>
      <c r="I67" s="137">
        <f>IF(ISNUMBER('将来負担比率（分子）の構造'!K$53), IF('将来負担比率（分子）の構造'!K$53 &lt; 0, 0, '将来負担比率（分子）の構造'!K$53), NA())</f>
        <v>7209</v>
      </c>
      <c r="J67" s="137" t="e">
        <f>NA()</f>
        <v>#N/A</v>
      </c>
      <c r="K67" s="137" t="e">
        <f>NA()</f>
        <v>#N/A</v>
      </c>
      <c r="L67" s="137">
        <f>IF(ISNUMBER('将来負担比率（分子）の構造'!L$53), IF('将来負担比率（分子）の構造'!L$53 &lt; 0, 0, '将来負担比率（分子）の構造'!L$53), NA())</f>
        <v>7624</v>
      </c>
      <c r="M67" s="137" t="e">
        <f>NA()</f>
        <v>#N/A</v>
      </c>
      <c r="N67" s="137" t="e">
        <f>NA()</f>
        <v>#N/A</v>
      </c>
      <c r="O67" s="137">
        <f>IF(ISNUMBER('将来負担比率（分子）の構造'!M$53), IF('将来負担比率（分子）の構造'!M$53 &lt; 0, 0, '将来負担比率（分子）の構造'!M$53), NA())</f>
        <v>7009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192</v>
      </c>
      <c r="DI1" s="734"/>
      <c r="DJ1" s="734"/>
      <c r="DK1" s="734"/>
      <c r="DL1" s="734"/>
      <c r="DM1" s="734"/>
      <c r="DN1" s="735"/>
      <c r="DP1" s="733" t="s">
        <v>193</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194</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195</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196</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197</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198</v>
      </c>
      <c r="S4" s="681"/>
      <c r="T4" s="681"/>
      <c r="U4" s="681"/>
      <c r="V4" s="681"/>
      <c r="W4" s="681"/>
      <c r="X4" s="681"/>
      <c r="Y4" s="682"/>
      <c r="Z4" s="680" t="s">
        <v>199</v>
      </c>
      <c r="AA4" s="681"/>
      <c r="AB4" s="681"/>
      <c r="AC4" s="682"/>
      <c r="AD4" s="680" t="s">
        <v>200</v>
      </c>
      <c r="AE4" s="681"/>
      <c r="AF4" s="681"/>
      <c r="AG4" s="681"/>
      <c r="AH4" s="681"/>
      <c r="AI4" s="681"/>
      <c r="AJ4" s="681"/>
      <c r="AK4" s="682"/>
      <c r="AL4" s="680" t="s">
        <v>199</v>
      </c>
      <c r="AM4" s="681"/>
      <c r="AN4" s="681"/>
      <c r="AO4" s="682"/>
      <c r="AP4" s="736" t="s">
        <v>201</v>
      </c>
      <c r="AQ4" s="736"/>
      <c r="AR4" s="736"/>
      <c r="AS4" s="736"/>
      <c r="AT4" s="736"/>
      <c r="AU4" s="736"/>
      <c r="AV4" s="736"/>
      <c r="AW4" s="736"/>
      <c r="AX4" s="736"/>
      <c r="AY4" s="736"/>
      <c r="AZ4" s="736"/>
      <c r="BA4" s="736"/>
      <c r="BB4" s="736"/>
      <c r="BC4" s="736"/>
      <c r="BD4" s="736"/>
      <c r="BE4" s="736"/>
      <c r="BF4" s="736"/>
      <c r="BG4" s="736" t="s">
        <v>202</v>
      </c>
      <c r="BH4" s="736"/>
      <c r="BI4" s="736"/>
      <c r="BJ4" s="736"/>
      <c r="BK4" s="736"/>
      <c r="BL4" s="736"/>
      <c r="BM4" s="736"/>
      <c r="BN4" s="736"/>
      <c r="BO4" s="736" t="s">
        <v>199</v>
      </c>
      <c r="BP4" s="736"/>
      <c r="BQ4" s="736"/>
      <c r="BR4" s="736"/>
      <c r="BS4" s="736" t="s">
        <v>203</v>
      </c>
      <c r="BT4" s="736"/>
      <c r="BU4" s="736"/>
      <c r="BV4" s="736"/>
      <c r="BW4" s="736"/>
      <c r="BX4" s="736"/>
      <c r="BY4" s="736"/>
      <c r="BZ4" s="736"/>
      <c r="CA4" s="736"/>
      <c r="CB4" s="736"/>
      <c r="CD4" s="725" t="s">
        <v>204</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205</v>
      </c>
      <c r="C5" s="708"/>
      <c r="D5" s="708"/>
      <c r="E5" s="708"/>
      <c r="F5" s="708"/>
      <c r="G5" s="708"/>
      <c r="H5" s="708"/>
      <c r="I5" s="708"/>
      <c r="J5" s="708"/>
      <c r="K5" s="708"/>
      <c r="L5" s="708"/>
      <c r="M5" s="708"/>
      <c r="N5" s="708"/>
      <c r="O5" s="708"/>
      <c r="P5" s="708"/>
      <c r="Q5" s="709"/>
      <c r="R5" s="670">
        <v>13415776</v>
      </c>
      <c r="S5" s="671"/>
      <c r="T5" s="671"/>
      <c r="U5" s="671"/>
      <c r="V5" s="671"/>
      <c r="W5" s="671"/>
      <c r="X5" s="671"/>
      <c r="Y5" s="718"/>
      <c r="Z5" s="731">
        <v>42.7</v>
      </c>
      <c r="AA5" s="731"/>
      <c r="AB5" s="731"/>
      <c r="AC5" s="731"/>
      <c r="AD5" s="732">
        <v>12749084</v>
      </c>
      <c r="AE5" s="732"/>
      <c r="AF5" s="732"/>
      <c r="AG5" s="732"/>
      <c r="AH5" s="732"/>
      <c r="AI5" s="732"/>
      <c r="AJ5" s="732"/>
      <c r="AK5" s="732"/>
      <c r="AL5" s="719">
        <v>74.2</v>
      </c>
      <c r="AM5" s="688"/>
      <c r="AN5" s="688"/>
      <c r="AO5" s="720"/>
      <c r="AP5" s="707" t="s">
        <v>206</v>
      </c>
      <c r="AQ5" s="708"/>
      <c r="AR5" s="708"/>
      <c r="AS5" s="708"/>
      <c r="AT5" s="708"/>
      <c r="AU5" s="708"/>
      <c r="AV5" s="708"/>
      <c r="AW5" s="708"/>
      <c r="AX5" s="708"/>
      <c r="AY5" s="708"/>
      <c r="AZ5" s="708"/>
      <c r="BA5" s="708"/>
      <c r="BB5" s="708"/>
      <c r="BC5" s="708"/>
      <c r="BD5" s="708"/>
      <c r="BE5" s="708"/>
      <c r="BF5" s="709"/>
      <c r="BG5" s="620">
        <v>12749084</v>
      </c>
      <c r="BH5" s="621"/>
      <c r="BI5" s="621"/>
      <c r="BJ5" s="621"/>
      <c r="BK5" s="621"/>
      <c r="BL5" s="621"/>
      <c r="BM5" s="621"/>
      <c r="BN5" s="622"/>
      <c r="BO5" s="673">
        <v>95</v>
      </c>
      <c r="BP5" s="673"/>
      <c r="BQ5" s="673"/>
      <c r="BR5" s="673"/>
      <c r="BS5" s="674">
        <v>114833</v>
      </c>
      <c r="BT5" s="674"/>
      <c r="BU5" s="674"/>
      <c r="BV5" s="674"/>
      <c r="BW5" s="674"/>
      <c r="BX5" s="674"/>
      <c r="BY5" s="674"/>
      <c r="BZ5" s="674"/>
      <c r="CA5" s="674"/>
      <c r="CB5" s="710"/>
      <c r="CD5" s="725" t="s">
        <v>201</v>
      </c>
      <c r="CE5" s="726"/>
      <c r="CF5" s="726"/>
      <c r="CG5" s="726"/>
      <c r="CH5" s="726"/>
      <c r="CI5" s="726"/>
      <c r="CJ5" s="726"/>
      <c r="CK5" s="726"/>
      <c r="CL5" s="726"/>
      <c r="CM5" s="726"/>
      <c r="CN5" s="726"/>
      <c r="CO5" s="726"/>
      <c r="CP5" s="726"/>
      <c r="CQ5" s="727"/>
      <c r="CR5" s="725" t="s">
        <v>207</v>
      </c>
      <c r="CS5" s="726"/>
      <c r="CT5" s="726"/>
      <c r="CU5" s="726"/>
      <c r="CV5" s="726"/>
      <c r="CW5" s="726"/>
      <c r="CX5" s="726"/>
      <c r="CY5" s="727"/>
      <c r="CZ5" s="725" t="s">
        <v>199</v>
      </c>
      <c r="DA5" s="726"/>
      <c r="DB5" s="726"/>
      <c r="DC5" s="727"/>
      <c r="DD5" s="725" t="s">
        <v>208</v>
      </c>
      <c r="DE5" s="726"/>
      <c r="DF5" s="726"/>
      <c r="DG5" s="726"/>
      <c r="DH5" s="726"/>
      <c r="DI5" s="726"/>
      <c r="DJ5" s="726"/>
      <c r="DK5" s="726"/>
      <c r="DL5" s="726"/>
      <c r="DM5" s="726"/>
      <c r="DN5" s="726"/>
      <c r="DO5" s="726"/>
      <c r="DP5" s="727"/>
      <c r="DQ5" s="725" t="s">
        <v>209</v>
      </c>
      <c r="DR5" s="726"/>
      <c r="DS5" s="726"/>
      <c r="DT5" s="726"/>
      <c r="DU5" s="726"/>
      <c r="DV5" s="726"/>
      <c r="DW5" s="726"/>
      <c r="DX5" s="726"/>
      <c r="DY5" s="726"/>
      <c r="DZ5" s="726"/>
      <c r="EA5" s="726"/>
      <c r="EB5" s="726"/>
      <c r="EC5" s="727"/>
    </row>
    <row r="6" spans="2:143" ht="11.25" customHeight="1">
      <c r="B6" s="617" t="s">
        <v>210</v>
      </c>
      <c r="C6" s="618"/>
      <c r="D6" s="618"/>
      <c r="E6" s="618"/>
      <c r="F6" s="618"/>
      <c r="G6" s="618"/>
      <c r="H6" s="618"/>
      <c r="I6" s="618"/>
      <c r="J6" s="618"/>
      <c r="K6" s="618"/>
      <c r="L6" s="618"/>
      <c r="M6" s="618"/>
      <c r="N6" s="618"/>
      <c r="O6" s="618"/>
      <c r="P6" s="618"/>
      <c r="Q6" s="619"/>
      <c r="R6" s="620">
        <v>243528</v>
      </c>
      <c r="S6" s="621"/>
      <c r="T6" s="621"/>
      <c r="U6" s="621"/>
      <c r="V6" s="621"/>
      <c r="W6" s="621"/>
      <c r="X6" s="621"/>
      <c r="Y6" s="622"/>
      <c r="Z6" s="673">
        <v>0.8</v>
      </c>
      <c r="AA6" s="673"/>
      <c r="AB6" s="673"/>
      <c r="AC6" s="673"/>
      <c r="AD6" s="674">
        <v>243528</v>
      </c>
      <c r="AE6" s="674"/>
      <c r="AF6" s="674"/>
      <c r="AG6" s="674"/>
      <c r="AH6" s="674"/>
      <c r="AI6" s="674"/>
      <c r="AJ6" s="674"/>
      <c r="AK6" s="674"/>
      <c r="AL6" s="643">
        <v>1.4</v>
      </c>
      <c r="AM6" s="675"/>
      <c r="AN6" s="675"/>
      <c r="AO6" s="676"/>
      <c r="AP6" s="617" t="s">
        <v>211</v>
      </c>
      <c r="AQ6" s="618"/>
      <c r="AR6" s="618"/>
      <c r="AS6" s="618"/>
      <c r="AT6" s="618"/>
      <c r="AU6" s="618"/>
      <c r="AV6" s="618"/>
      <c r="AW6" s="618"/>
      <c r="AX6" s="618"/>
      <c r="AY6" s="618"/>
      <c r="AZ6" s="618"/>
      <c r="BA6" s="618"/>
      <c r="BB6" s="618"/>
      <c r="BC6" s="618"/>
      <c r="BD6" s="618"/>
      <c r="BE6" s="618"/>
      <c r="BF6" s="619"/>
      <c r="BG6" s="620">
        <v>12749084</v>
      </c>
      <c r="BH6" s="621"/>
      <c r="BI6" s="621"/>
      <c r="BJ6" s="621"/>
      <c r="BK6" s="621"/>
      <c r="BL6" s="621"/>
      <c r="BM6" s="621"/>
      <c r="BN6" s="622"/>
      <c r="BO6" s="673">
        <v>95</v>
      </c>
      <c r="BP6" s="673"/>
      <c r="BQ6" s="673"/>
      <c r="BR6" s="673"/>
      <c r="BS6" s="674">
        <v>114833</v>
      </c>
      <c r="BT6" s="674"/>
      <c r="BU6" s="674"/>
      <c r="BV6" s="674"/>
      <c r="BW6" s="674"/>
      <c r="BX6" s="674"/>
      <c r="BY6" s="674"/>
      <c r="BZ6" s="674"/>
      <c r="CA6" s="674"/>
      <c r="CB6" s="710"/>
      <c r="CD6" s="677" t="s">
        <v>212</v>
      </c>
      <c r="CE6" s="678"/>
      <c r="CF6" s="678"/>
      <c r="CG6" s="678"/>
      <c r="CH6" s="678"/>
      <c r="CI6" s="678"/>
      <c r="CJ6" s="678"/>
      <c r="CK6" s="678"/>
      <c r="CL6" s="678"/>
      <c r="CM6" s="678"/>
      <c r="CN6" s="678"/>
      <c r="CO6" s="678"/>
      <c r="CP6" s="678"/>
      <c r="CQ6" s="679"/>
      <c r="CR6" s="620">
        <v>244513</v>
      </c>
      <c r="CS6" s="621"/>
      <c r="CT6" s="621"/>
      <c r="CU6" s="621"/>
      <c r="CV6" s="621"/>
      <c r="CW6" s="621"/>
      <c r="CX6" s="621"/>
      <c r="CY6" s="622"/>
      <c r="CZ6" s="673">
        <v>0.8</v>
      </c>
      <c r="DA6" s="673"/>
      <c r="DB6" s="673"/>
      <c r="DC6" s="673"/>
      <c r="DD6" s="626">
        <v>92</v>
      </c>
      <c r="DE6" s="621"/>
      <c r="DF6" s="621"/>
      <c r="DG6" s="621"/>
      <c r="DH6" s="621"/>
      <c r="DI6" s="621"/>
      <c r="DJ6" s="621"/>
      <c r="DK6" s="621"/>
      <c r="DL6" s="621"/>
      <c r="DM6" s="621"/>
      <c r="DN6" s="621"/>
      <c r="DO6" s="621"/>
      <c r="DP6" s="622"/>
      <c r="DQ6" s="626">
        <v>244513</v>
      </c>
      <c r="DR6" s="621"/>
      <c r="DS6" s="621"/>
      <c r="DT6" s="621"/>
      <c r="DU6" s="621"/>
      <c r="DV6" s="621"/>
      <c r="DW6" s="621"/>
      <c r="DX6" s="621"/>
      <c r="DY6" s="621"/>
      <c r="DZ6" s="621"/>
      <c r="EA6" s="621"/>
      <c r="EB6" s="621"/>
      <c r="EC6" s="656"/>
    </row>
    <row r="7" spans="2:143" ht="11.25" customHeight="1">
      <c r="B7" s="617" t="s">
        <v>213</v>
      </c>
      <c r="C7" s="618"/>
      <c r="D7" s="618"/>
      <c r="E7" s="618"/>
      <c r="F7" s="618"/>
      <c r="G7" s="618"/>
      <c r="H7" s="618"/>
      <c r="I7" s="618"/>
      <c r="J7" s="618"/>
      <c r="K7" s="618"/>
      <c r="L7" s="618"/>
      <c r="M7" s="618"/>
      <c r="N7" s="618"/>
      <c r="O7" s="618"/>
      <c r="P7" s="618"/>
      <c r="Q7" s="619"/>
      <c r="R7" s="620">
        <v>11872</v>
      </c>
      <c r="S7" s="621"/>
      <c r="T7" s="621"/>
      <c r="U7" s="621"/>
      <c r="V7" s="621"/>
      <c r="W7" s="621"/>
      <c r="X7" s="621"/>
      <c r="Y7" s="622"/>
      <c r="Z7" s="673">
        <v>0</v>
      </c>
      <c r="AA7" s="673"/>
      <c r="AB7" s="673"/>
      <c r="AC7" s="673"/>
      <c r="AD7" s="674">
        <v>11872</v>
      </c>
      <c r="AE7" s="674"/>
      <c r="AF7" s="674"/>
      <c r="AG7" s="674"/>
      <c r="AH7" s="674"/>
      <c r="AI7" s="674"/>
      <c r="AJ7" s="674"/>
      <c r="AK7" s="674"/>
      <c r="AL7" s="643">
        <v>0.1</v>
      </c>
      <c r="AM7" s="675"/>
      <c r="AN7" s="675"/>
      <c r="AO7" s="676"/>
      <c r="AP7" s="617" t="s">
        <v>214</v>
      </c>
      <c r="AQ7" s="618"/>
      <c r="AR7" s="618"/>
      <c r="AS7" s="618"/>
      <c r="AT7" s="618"/>
      <c r="AU7" s="618"/>
      <c r="AV7" s="618"/>
      <c r="AW7" s="618"/>
      <c r="AX7" s="618"/>
      <c r="AY7" s="618"/>
      <c r="AZ7" s="618"/>
      <c r="BA7" s="618"/>
      <c r="BB7" s="618"/>
      <c r="BC7" s="618"/>
      <c r="BD7" s="618"/>
      <c r="BE7" s="618"/>
      <c r="BF7" s="619"/>
      <c r="BG7" s="620">
        <v>6270684</v>
      </c>
      <c r="BH7" s="621"/>
      <c r="BI7" s="621"/>
      <c r="BJ7" s="621"/>
      <c r="BK7" s="621"/>
      <c r="BL7" s="621"/>
      <c r="BM7" s="621"/>
      <c r="BN7" s="622"/>
      <c r="BO7" s="673">
        <v>46.7</v>
      </c>
      <c r="BP7" s="673"/>
      <c r="BQ7" s="673"/>
      <c r="BR7" s="673"/>
      <c r="BS7" s="674">
        <v>114833</v>
      </c>
      <c r="BT7" s="674"/>
      <c r="BU7" s="674"/>
      <c r="BV7" s="674"/>
      <c r="BW7" s="674"/>
      <c r="BX7" s="674"/>
      <c r="BY7" s="674"/>
      <c r="BZ7" s="674"/>
      <c r="CA7" s="674"/>
      <c r="CB7" s="710"/>
      <c r="CD7" s="657" t="s">
        <v>215</v>
      </c>
      <c r="CE7" s="654"/>
      <c r="CF7" s="654"/>
      <c r="CG7" s="654"/>
      <c r="CH7" s="654"/>
      <c r="CI7" s="654"/>
      <c r="CJ7" s="654"/>
      <c r="CK7" s="654"/>
      <c r="CL7" s="654"/>
      <c r="CM7" s="654"/>
      <c r="CN7" s="654"/>
      <c r="CO7" s="654"/>
      <c r="CP7" s="654"/>
      <c r="CQ7" s="655"/>
      <c r="CR7" s="620">
        <v>4569516</v>
      </c>
      <c r="CS7" s="621"/>
      <c r="CT7" s="621"/>
      <c r="CU7" s="621"/>
      <c r="CV7" s="621"/>
      <c r="CW7" s="621"/>
      <c r="CX7" s="621"/>
      <c r="CY7" s="622"/>
      <c r="CZ7" s="673">
        <v>15</v>
      </c>
      <c r="DA7" s="673"/>
      <c r="DB7" s="673"/>
      <c r="DC7" s="673"/>
      <c r="DD7" s="626">
        <v>180430</v>
      </c>
      <c r="DE7" s="621"/>
      <c r="DF7" s="621"/>
      <c r="DG7" s="621"/>
      <c r="DH7" s="621"/>
      <c r="DI7" s="621"/>
      <c r="DJ7" s="621"/>
      <c r="DK7" s="621"/>
      <c r="DL7" s="621"/>
      <c r="DM7" s="621"/>
      <c r="DN7" s="621"/>
      <c r="DO7" s="621"/>
      <c r="DP7" s="622"/>
      <c r="DQ7" s="626">
        <v>3935734</v>
      </c>
      <c r="DR7" s="621"/>
      <c r="DS7" s="621"/>
      <c r="DT7" s="621"/>
      <c r="DU7" s="621"/>
      <c r="DV7" s="621"/>
      <c r="DW7" s="621"/>
      <c r="DX7" s="621"/>
      <c r="DY7" s="621"/>
      <c r="DZ7" s="621"/>
      <c r="EA7" s="621"/>
      <c r="EB7" s="621"/>
      <c r="EC7" s="656"/>
    </row>
    <row r="8" spans="2:143" ht="11.25" customHeight="1">
      <c r="B8" s="617" t="s">
        <v>216</v>
      </c>
      <c r="C8" s="618"/>
      <c r="D8" s="618"/>
      <c r="E8" s="618"/>
      <c r="F8" s="618"/>
      <c r="G8" s="618"/>
      <c r="H8" s="618"/>
      <c r="I8" s="618"/>
      <c r="J8" s="618"/>
      <c r="K8" s="618"/>
      <c r="L8" s="618"/>
      <c r="M8" s="618"/>
      <c r="N8" s="618"/>
      <c r="O8" s="618"/>
      <c r="P8" s="618"/>
      <c r="Q8" s="619"/>
      <c r="R8" s="620">
        <v>49466</v>
      </c>
      <c r="S8" s="621"/>
      <c r="T8" s="621"/>
      <c r="U8" s="621"/>
      <c r="V8" s="621"/>
      <c r="W8" s="621"/>
      <c r="X8" s="621"/>
      <c r="Y8" s="622"/>
      <c r="Z8" s="673">
        <v>0.2</v>
      </c>
      <c r="AA8" s="673"/>
      <c r="AB8" s="673"/>
      <c r="AC8" s="673"/>
      <c r="AD8" s="674">
        <v>49466</v>
      </c>
      <c r="AE8" s="674"/>
      <c r="AF8" s="674"/>
      <c r="AG8" s="674"/>
      <c r="AH8" s="674"/>
      <c r="AI8" s="674"/>
      <c r="AJ8" s="674"/>
      <c r="AK8" s="674"/>
      <c r="AL8" s="643">
        <v>0.3</v>
      </c>
      <c r="AM8" s="675"/>
      <c r="AN8" s="675"/>
      <c r="AO8" s="676"/>
      <c r="AP8" s="617" t="s">
        <v>217</v>
      </c>
      <c r="AQ8" s="618"/>
      <c r="AR8" s="618"/>
      <c r="AS8" s="618"/>
      <c r="AT8" s="618"/>
      <c r="AU8" s="618"/>
      <c r="AV8" s="618"/>
      <c r="AW8" s="618"/>
      <c r="AX8" s="618"/>
      <c r="AY8" s="618"/>
      <c r="AZ8" s="618"/>
      <c r="BA8" s="618"/>
      <c r="BB8" s="618"/>
      <c r="BC8" s="618"/>
      <c r="BD8" s="618"/>
      <c r="BE8" s="618"/>
      <c r="BF8" s="619"/>
      <c r="BG8" s="620">
        <v>176731</v>
      </c>
      <c r="BH8" s="621"/>
      <c r="BI8" s="621"/>
      <c r="BJ8" s="621"/>
      <c r="BK8" s="621"/>
      <c r="BL8" s="621"/>
      <c r="BM8" s="621"/>
      <c r="BN8" s="622"/>
      <c r="BO8" s="673">
        <v>1.3</v>
      </c>
      <c r="BP8" s="673"/>
      <c r="BQ8" s="673"/>
      <c r="BR8" s="673"/>
      <c r="BS8" s="626" t="s">
        <v>108</v>
      </c>
      <c r="BT8" s="621"/>
      <c r="BU8" s="621"/>
      <c r="BV8" s="621"/>
      <c r="BW8" s="621"/>
      <c r="BX8" s="621"/>
      <c r="BY8" s="621"/>
      <c r="BZ8" s="621"/>
      <c r="CA8" s="621"/>
      <c r="CB8" s="656"/>
      <c r="CD8" s="657" t="s">
        <v>218</v>
      </c>
      <c r="CE8" s="654"/>
      <c r="CF8" s="654"/>
      <c r="CG8" s="654"/>
      <c r="CH8" s="654"/>
      <c r="CI8" s="654"/>
      <c r="CJ8" s="654"/>
      <c r="CK8" s="654"/>
      <c r="CL8" s="654"/>
      <c r="CM8" s="654"/>
      <c r="CN8" s="654"/>
      <c r="CO8" s="654"/>
      <c r="CP8" s="654"/>
      <c r="CQ8" s="655"/>
      <c r="CR8" s="620">
        <v>11712972</v>
      </c>
      <c r="CS8" s="621"/>
      <c r="CT8" s="621"/>
      <c r="CU8" s="621"/>
      <c r="CV8" s="621"/>
      <c r="CW8" s="621"/>
      <c r="CX8" s="621"/>
      <c r="CY8" s="622"/>
      <c r="CZ8" s="673">
        <v>38.5</v>
      </c>
      <c r="DA8" s="673"/>
      <c r="DB8" s="673"/>
      <c r="DC8" s="673"/>
      <c r="DD8" s="626">
        <v>72773</v>
      </c>
      <c r="DE8" s="621"/>
      <c r="DF8" s="621"/>
      <c r="DG8" s="621"/>
      <c r="DH8" s="621"/>
      <c r="DI8" s="621"/>
      <c r="DJ8" s="621"/>
      <c r="DK8" s="621"/>
      <c r="DL8" s="621"/>
      <c r="DM8" s="621"/>
      <c r="DN8" s="621"/>
      <c r="DO8" s="621"/>
      <c r="DP8" s="622"/>
      <c r="DQ8" s="626">
        <v>5965343</v>
      </c>
      <c r="DR8" s="621"/>
      <c r="DS8" s="621"/>
      <c r="DT8" s="621"/>
      <c r="DU8" s="621"/>
      <c r="DV8" s="621"/>
      <c r="DW8" s="621"/>
      <c r="DX8" s="621"/>
      <c r="DY8" s="621"/>
      <c r="DZ8" s="621"/>
      <c r="EA8" s="621"/>
      <c r="EB8" s="621"/>
      <c r="EC8" s="656"/>
    </row>
    <row r="9" spans="2:143" ht="11.25" customHeight="1">
      <c r="B9" s="617" t="s">
        <v>219</v>
      </c>
      <c r="C9" s="618"/>
      <c r="D9" s="618"/>
      <c r="E9" s="618"/>
      <c r="F9" s="618"/>
      <c r="G9" s="618"/>
      <c r="H9" s="618"/>
      <c r="I9" s="618"/>
      <c r="J9" s="618"/>
      <c r="K9" s="618"/>
      <c r="L9" s="618"/>
      <c r="M9" s="618"/>
      <c r="N9" s="618"/>
      <c r="O9" s="618"/>
      <c r="P9" s="618"/>
      <c r="Q9" s="619"/>
      <c r="R9" s="620">
        <v>30164</v>
      </c>
      <c r="S9" s="621"/>
      <c r="T9" s="621"/>
      <c r="U9" s="621"/>
      <c r="V9" s="621"/>
      <c r="W9" s="621"/>
      <c r="X9" s="621"/>
      <c r="Y9" s="622"/>
      <c r="Z9" s="673">
        <v>0.1</v>
      </c>
      <c r="AA9" s="673"/>
      <c r="AB9" s="673"/>
      <c r="AC9" s="673"/>
      <c r="AD9" s="674">
        <v>30164</v>
      </c>
      <c r="AE9" s="674"/>
      <c r="AF9" s="674"/>
      <c r="AG9" s="674"/>
      <c r="AH9" s="674"/>
      <c r="AI9" s="674"/>
      <c r="AJ9" s="674"/>
      <c r="AK9" s="674"/>
      <c r="AL9" s="643">
        <v>0.2</v>
      </c>
      <c r="AM9" s="675"/>
      <c r="AN9" s="675"/>
      <c r="AO9" s="676"/>
      <c r="AP9" s="617" t="s">
        <v>220</v>
      </c>
      <c r="AQ9" s="618"/>
      <c r="AR9" s="618"/>
      <c r="AS9" s="618"/>
      <c r="AT9" s="618"/>
      <c r="AU9" s="618"/>
      <c r="AV9" s="618"/>
      <c r="AW9" s="618"/>
      <c r="AX9" s="618"/>
      <c r="AY9" s="618"/>
      <c r="AZ9" s="618"/>
      <c r="BA9" s="618"/>
      <c r="BB9" s="618"/>
      <c r="BC9" s="618"/>
      <c r="BD9" s="618"/>
      <c r="BE9" s="618"/>
      <c r="BF9" s="619"/>
      <c r="BG9" s="620">
        <v>5260713</v>
      </c>
      <c r="BH9" s="621"/>
      <c r="BI9" s="621"/>
      <c r="BJ9" s="621"/>
      <c r="BK9" s="621"/>
      <c r="BL9" s="621"/>
      <c r="BM9" s="621"/>
      <c r="BN9" s="622"/>
      <c r="BO9" s="673">
        <v>39.200000000000003</v>
      </c>
      <c r="BP9" s="673"/>
      <c r="BQ9" s="673"/>
      <c r="BR9" s="673"/>
      <c r="BS9" s="626" t="s">
        <v>108</v>
      </c>
      <c r="BT9" s="621"/>
      <c r="BU9" s="621"/>
      <c r="BV9" s="621"/>
      <c r="BW9" s="621"/>
      <c r="BX9" s="621"/>
      <c r="BY9" s="621"/>
      <c r="BZ9" s="621"/>
      <c r="CA9" s="621"/>
      <c r="CB9" s="656"/>
      <c r="CD9" s="657" t="s">
        <v>221</v>
      </c>
      <c r="CE9" s="654"/>
      <c r="CF9" s="654"/>
      <c r="CG9" s="654"/>
      <c r="CH9" s="654"/>
      <c r="CI9" s="654"/>
      <c r="CJ9" s="654"/>
      <c r="CK9" s="654"/>
      <c r="CL9" s="654"/>
      <c r="CM9" s="654"/>
      <c r="CN9" s="654"/>
      <c r="CO9" s="654"/>
      <c r="CP9" s="654"/>
      <c r="CQ9" s="655"/>
      <c r="CR9" s="620">
        <v>3750913</v>
      </c>
      <c r="CS9" s="621"/>
      <c r="CT9" s="621"/>
      <c r="CU9" s="621"/>
      <c r="CV9" s="621"/>
      <c r="CW9" s="621"/>
      <c r="CX9" s="621"/>
      <c r="CY9" s="622"/>
      <c r="CZ9" s="673">
        <v>12.3</v>
      </c>
      <c r="DA9" s="673"/>
      <c r="DB9" s="673"/>
      <c r="DC9" s="673"/>
      <c r="DD9" s="626">
        <v>1724593</v>
      </c>
      <c r="DE9" s="621"/>
      <c r="DF9" s="621"/>
      <c r="DG9" s="621"/>
      <c r="DH9" s="621"/>
      <c r="DI9" s="621"/>
      <c r="DJ9" s="621"/>
      <c r="DK9" s="621"/>
      <c r="DL9" s="621"/>
      <c r="DM9" s="621"/>
      <c r="DN9" s="621"/>
      <c r="DO9" s="621"/>
      <c r="DP9" s="622"/>
      <c r="DQ9" s="626">
        <v>2130480</v>
      </c>
      <c r="DR9" s="621"/>
      <c r="DS9" s="621"/>
      <c r="DT9" s="621"/>
      <c r="DU9" s="621"/>
      <c r="DV9" s="621"/>
      <c r="DW9" s="621"/>
      <c r="DX9" s="621"/>
      <c r="DY9" s="621"/>
      <c r="DZ9" s="621"/>
      <c r="EA9" s="621"/>
      <c r="EB9" s="621"/>
      <c r="EC9" s="656"/>
    </row>
    <row r="10" spans="2:143" ht="11.25" customHeight="1">
      <c r="B10" s="617" t="s">
        <v>222</v>
      </c>
      <c r="C10" s="618"/>
      <c r="D10" s="618"/>
      <c r="E10" s="618"/>
      <c r="F10" s="618"/>
      <c r="G10" s="618"/>
      <c r="H10" s="618"/>
      <c r="I10" s="618"/>
      <c r="J10" s="618"/>
      <c r="K10" s="618"/>
      <c r="L10" s="618"/>
      <c r="M10" s="618"/>
      <c r="N10" s="618"/>
      <c r="O10" s="618"/>
      <c r="P10" s="618"/>
      <c r="Q10" s="619"/>
      <c r="R10" s="620">
        <v>1404039</v>
      </c>
      <c r="S10" s="621"/>
      <c r="T10" s="621"/>
      <c r="U10" s="621"/>
      <c r="V10" s="621"/>
      <c r="W10" s="621"/>
      <c r="X10" s="621"/>
      <c r="Y10" s="622"/>
      <c r="Z10" s="673">
        <v>4.5</v>
      </c>
      <c r="AA10" s="673"/>
      <c r="AB10" s="673"/>
      <c r="AC10" s="673"/>
      <c r="AD10" s="674">
        <v>1404039</v>
      </c>
      <c r="AE10" s="674"/>
      <c r="AF10" s="674"/>
      <c r="AG10" s="674"/>
      <c r="AH10" s="674"/>
      <c r="AI10" s="674"/>
      <c r="AJ10" s="674"/>
      <c r="AK10" s="674"/>
      <c r="AL10" s="643">
        <v>8.1999999999999993</v>
      </c>
      <c r="AM10" s="675"/>
      <c r="AN10" s="675"/>
      <c r="AO10" s="676"/>
      <c r="AP10" s="617" t="s">
        <v>223</v>
      </c>
      <c r="AQ10" s="618"/>
      <c r="AR10" s="618"/>
      <c r="AS10" s="618"/>
      <c r="AT10" s="618"/>
      <c r="AU10" s="618"/>
      <c r="AV10" s="618"/>
      <c r="AW10" s="618"/>
      <c r="AX10" s="618"/>
      <c r="AY10" s="618"/>
      <c r="AZ10" s="618"/>
      <c r="BA10" s="618"/>
      <c r="BB10" s="618"/>
      <c r="BC10" s="618"/>
      <c r="BD10" s="618"/>
      <c r="BE10" s="618"/>
      <c r="BF10" s="619"/>
      <c r="BG10" s="620">
        <v>218682</v>
      </c>
      <c r="BH10" s="621"/>
      <c r="BI10" s="621"/>
      <c r="BJ10" s="621"/>
      <c r="BK10" s="621"/>
      <c r="BL10" s="621"/>
      <c r="BM10" s="621"/>
      <c r="BN10" s="622"/>
      <c r="BO10" s="673">
        <v>1.6</v>
      </c>
      <c r="BP10" s="673"/>
      <c r="BQ10" s="673"/>
      <c r="BR10" s="673"/>
      <c r="BS10" s="626" t="s">
        <v>108</v>
      </c>
      <c r="BT10" s="621"/>
      <c r="BU10" s="621"/>
      <c r="BV10" s="621"/>
      <c r="BW10" s="621"/>
      <c r="BX10" s="621"/>
      <c r="BY10" s="621"/>
      <c r="BZ10" s="621"/>
      <c r="CA10" s="621"/>
      <c r="CB10" s="656"/>
      <c r="CD10" s="657" t="s">
        <v>224</v>
      </c>
      <c r="CE10" s="654"/>
      <c r="CF10" s="654"/>
      <c r="CG10" s="654"/>
      <c r="CH10" s="654"/>
      <c r="CI10" s="654"/>
      <c r="CJ10" s="654"/>
      <c r="CK10" s="654"/>
      <c r="CL10" s="654"/>
      <c r="CM10" s="654"/>
      <c r="CN10" s="654"/>
      <c r="CO10" s="654"/>
      <c r="CP10" s="654"/>
      <c r="CQ10" s="655"/>
      <c r="CR10" s="620">
        <v>65304</v>
      </c>
      <c r="CS10" s="621"/>
      <c r="CT10" s="621"/>
      <c r="CU10" s="621"/>
      <c r="CV10" s="621"/>
      <c r="CW10" s="621"/>
      <c r="CX10" s="621"/>
      <c r="CY10" s="622"/>
      <c r="CZ10" s="673">
        <v>0.2</v>
      </c>
      <c r="DA10" s="673"/>
      <c r="DB10" s="673"/>
      <c r="DC10" s="673"/>
      <c r="DD10" s="626">
        <v>16153</v>
      </c>
      <c r="DE10" s="621"/>
      <c r="DF10" s="621"/>
      <c r="DG10" s="621"/>
      <c r="DH10" s="621"/>
      <c r="DI10" s="621"/>
      <c r="DJ10" s="621"/>
      <c r="DK10" s="621"/>
      <c r="DL10" s="621"/>
      <c r="DM10" s="621"/>
      <c r="DN10" s="621"/>
      <c r="DO10" s="621"/>
      <c r="DP10" s="622"/>
      <c r="DQ10" s="626">
        <v>54304</v>
      </c>
      <c r="DR10" s="621"/>
      <c r="DS10" s="621"/>
      <c r="DT10" s="621"/>
      <c r="DU10" s="621"/>
      <c r="DV10" s="621"/>
      <c r="DW10" s="621"/>
      <c r="DX10" s="621"/>
      <c r="DY10" s="621"/>
      <c r="DZ10" s="621"/>
      <c r="EA10" s="621"/>
      <c r="EB10" s="621"/>
      <c r="EC10" s="656"/>
    </row>
    <row r="11" spans="2:143" ht="11.25" customHeight="1">
      <c r="B11" s="617" t="s">
        <v>225</v>
      </c>
      <c r="C11" s="618"/>
      <c r="D11" s="618"/>
      <c r="E11" s="618"/>
      <c r="F11" s="618"/>
      <c r="G11" s="618"/>
      <c r="H11" s="618"/>
      <c r="I11" s="618"/>
      <c r="J11" s="618"/>
      <c r="K11" s="618"/>
      <c r="L11" s="618"/>
      <c r="M11" s="618"/>
      <c r="N11" s="618"/>
      <c r="O11" s="618"/>
      <c r="P11" s="618"/>
      <c r="Q11" s="619"/>
      <c r="R11" s="620" t="s">
        <v>108</v>
      </c>
      <c r="S11" s="621"/>
      <c r="T11" s="621"/>
      <c r="U11" s="621"/>
      <c r="V11" s="621"/>
      <c r="W11" s="621"/>
      <c r="X11" s="621"/>
      <c r="Y11" s="622"/>
      <c r="Z11" s="673" t="s">
        <v>108</v>
      </c>
      <c r="AA11" s="673"/>
      <c r="AB11" s="673"/>
      <c r="AC11" s="673"/>
      <c r="AD11" s="674" t="s">
        <v>108</v>
      </c>
      <c r="AE11" s="674"/>
      <c r="AF11" s="674"/>
      <c r="AG11" s="674"/>
      <c r="AH11" s="674"/>
      <c r="AI11" s="674"/>
      <c r="AJ11" s="674"/>
      <c r="AK11" s="674"/>
      <c r="AL11" s="643" t="s">
        <v>108</v>
      </c>
      <c r="AM11" s="675"/>
      <c r="AN11" s="675"/>
      <c r="AO11" s="676"/>
      <c r="AP11" s="617" t="s">
        <v>226</v>
      </c>
      <c r="AQ11" s="618"/>
      <c r="AR11" s="618"/>
      <c r="AS11" s="618"/>
      <c r="AT11" s="618"/>
      <c r="AU11" s="618"/>
      <c r="AV11" s="618"/>
      <c r="AW11" s="618"/>
      <c r="AX11" s="618"/>
      <c r="AY11" s="618"/>
      <c r="AZ11" s="618"/>
      <c r="BA11" s="618"/>
      <c r="BB11" s="618"/>
      <c r="BC11" s="618"/>
      <c r="BD11" s="618"/>
      <c r="BE11" s="618"/>
      <c r="BF11" s="619"/>
      <c r="BG11" s="620">
        <v>614558</v>
      </c>
      <c r="BH11" s="621"/>
      <c r="BI11" s="621"/>
      <c r="BJ11" s="621"/>
      <c r="BK11" s="621"/>
      <c r="BL11" s="621"/>
      <c r="BM11" s="621"/>
      <c r="BN11" s="622"/>
      <c r="BO11" s="673">
        <v>4.5999999999999996</v>
      </c>
      <c r="BP11" s="673"/>
      <c r="BQ11" s="673"/>
      <c r="BR11" s="673"/>
      <c r="BS11" s="626">
        <v>114833</v>
      </c>
      <c r="BT11" s="621"/>
      <c r="BU11" s="621"/>
      <c r="BV11" s="621"/>
      <c r="BW11" s="621"/>
      <c r="BX11" s="621"/>
      <c r="BY11" s="621"/>
      <c r="BZ11" s="621"/>
      <c r="CA11" s="621"/>
      <c r="CB11" s="656"/>
      <c r="CD11" s="657" t="s">
        <v>227</v>
      </c>
      <c r="CE11" s="654"/>
      <c r="CF11" s="654"/>
      <c r="CG11" s="654"/>
      <c r="CH11" s="654"/>
      <c r="CI11" s="654"/>
      <c r="CJ11" s="654"/>
      <c r="CK11" s="654"/>
      <c r="CL11" s="654"/>
      <c r="CM11" s="654"/>
      <c r="CN11" s="654"/>
      <c r="CO11" s="654"/>
      <c r="CP11" s="654"/>
      <c r="CQ11" s="655"/>
      <c r="CR11" s="620">
        <v>194697</v>
      </c>
      <c r="CS11" s="621"/>
      <c r="CT11" s="621"/>
      <c r="CU11" s="621"/>
      <c r="CV11" s="621"/>
      <c r="CW11" s="621"/>
      <c r="CX11" s="621"/>
      <c r="CY11" s="622"/>
      <c r="CZ11" s="673">
        <v>0.6</v>
      </c>
      <c r="DA11" s="673"/>
      <c r="DB11" s="673"/>
      <c r="DC11" s="673"/>
      <c r="DD11" s="626">
        <v>59482</v>
      </c>
      <c r="DE11" s="621"/>
      <c r="DF11" s="621"/>
      <c r="DG11" s="621"/>
      <c r="DH11" s="621"/>
      <c r="DI11" s="621"/>
      <c r="DJ11" s="621"/>
      <c r="DK11" s="621"/>
      <c r="DL11" s="621"/>
      <c r="DM11" s="621"/>
      <c r="DN11" s="621"/>
      <c r="DO11" s="621"/>
      <c r="DP11" s="622"/>
      <c r="DQ11" s="626">
        <v>163702</v>
      </c>
      <c r="DR11" s="621"/>
      <c r="DS11" s="621"/>
      <c r="DT11" s="621"/>
      <c r="DU11" s="621"/>
      <c r="DV11" s="621"/>
      <c r="DW11" s="621"/>
      <c r="DX11" s="621"/>
      <c r="DY11" s="621"/>
      <c r="DZ11" s="621"/>
      <c r="EA11" s="621"/>
      <c r="EB11" s="621"/>
      <c r="EC11" s="656"/>
    </row>
    <row r="12" spans="2:143" ht="11.25" customHeight="1">
      <c r="B12" s="617" t="s">
        <v>228</v>
      </c>
      <c r="C12" s="618"/>
      <c r="D12" s="618"/>
      <c r="E12" s="618"/>
      <c r="F12" s="618"/>
      <c r="G12" s="618"/>
      <c r="H12" s="618"/>
      <c r="I12" s="618"/>
      <c r="J12" s="618"/>
      <c r="K12" s="618"/>
      <c r="L12" s="618"/>
      <c r="M12" s="618"/>
      <c r="N12" s="618"/>
      <c r="O12" s="618"/>
      <c r="P12" s="618"/>
      <c r="Q12" s="619"/>
      <c r="R12" s="620" t="s">
        <v>108</v>
      </c>
      <c r="S12" s="621"/>
      <c r="T12" s="621"/>
      <c r="U12" s="621"/>
      <c r="V12" s="621"/>
      <c r="W12" s="621"/>
      <c r="X12" s="621"/>
      <c r="Y12" s="622"/>
      <c r="Z12" s="673" t="s">
        <v>108</v>
      </c>
      <c r="AA12" s="673"/>
      <c r="AB12" s="673"/>
      <c r="AC12" s="673"/>
      <c r="AD12" s="674" t="s">
        <v>108</v>
      </c>
      <c r="AE12" s="674"/>
      <c r="AF12" s="674"/>
      <c r="AG12" s="674"/>
      <c r="AH12" s="674"/>
      <c r="AI12" s="674"/>
      <c r="AJ12" s="674"/>
      <c r="AK12" s="674"/>
      <c r="AL12" s="643" t="s">
        <v>108</v>
      </c>
      <c r="AM12" s="675"/>
      <c r="AN12" s="675"/>
      <c r="AO12" s="676"/>
      <c r="AP12" s="617" t="s">
        <v>229</v>
      </c>
      <c r="AQ12" s="618"/>
      <c r="AR12" s="618"/>
      <c r="AS12" s="618"/>
      <c r="AT12" s="618"/>
      <c r="AU12" s="618"/>
      <c r="AV12" s="618"/>
      <c r="AW12" s="618"/>
      <c r="AX12" s="618"/>
      <c r="AY12" s="618"/>
      <c r="AZ12" s="618"/>
      <c r="BA12" s="618"/>
      <c r="BB12" s="618"/>
      <c r="BC12" s="618"/>
      <c r="BD12" s="618"/>
      <c r="BE12" s="618"/>
      <c r="BF12" s="619"/>
      <c r="BG12" s="620">
        <v>5702393</v>
      </c>
      <c r="BH12" s="621"/>
      <c r="BI12" s="621"/>
      <c r="BJ12" s="621"/>
      <c r="BK12" s="621"/>
      <c r="BL12" s="621"/>
      <c r="BM12" s="621"/>
      <c r="BN12" s="622"/>
      <c r="BO12" s="673">
        <v>42.5</v>
      </c>
      <c r="BP12" s="673"/>
      <c r="BQ12" s="673"/>
      <c r="BR12" s="673"/>
      <c r="BS12" s="626" t="s">
        <v>108</v>
      </c>
      <c r="BT12" s="621"/>
      <c r="BU12" s="621"/>
      <c r="BV12" s="621"/>
      <c r="BW12" s="621"/>
      <c r="BX12" s="621"/>
      <c r="BY12" s="621"/>
      <c r="BZ12" s="621"/>
      <c r="CA12" s="621"/>
      <c r="CB12" s="656"/>
      <c r="CD12" s="657" t="s">
        <v>230</v>
      </c>
      <c r="CE12" s="654"/>
      <c r="CF12" s="654"/>
      <c r="CG12" s="654"/>
      <c r="CH12" s="654"/>
      <c r="CI12" s="654"/>
      <c r="CJ12" s="654"/>
      <c r="CK12" s="654"/>
      <c r="CL12" s="654"/>
      <c r="CM12" s="654"/>
      <c r="CN12" s="654"/>
      <c r="CO12" s="654"/>
      <c r="CP12" s="654"/>
      <c r="CQ12" s="655"/>
      <c r="CR12" s="620">
        <v>118946</v>
      </c>
      <c r="CS12" s="621"/>
      <c r="CT12" s="621"/>
      <c r="CU12" s="621"/>
      <c r="CV12" s="621"/>
      <c r="CW12" s="621"/>
      <c r="CX12" s="621"/>
      <c r="CY12" s="622"/>
      <c r="CZ12" s="673">
        <v>0.4</v>
      </c>
      <c r="DA12" s="673"/>
      <c r="DB12" s="673"/>
      <c r="DC12" s="673"/>
      <c r="DD12" s="626" t="s">
        <v>108</v>
      </c>
      <c r="DE12" s="621"/>
      <c r="DF12" s="621"/>
      <c r="DG12" s="621"/>
      <c r="DH12" s="621"/>
      <c r="DI12" s="621"/>
      <c r="DJ12" s="621"/>
      <c r="DK12" s="621"/>
      <c r="DL12" s="621"/>
      <c r="DM12" s="621"/>
      <c r="DN12" s="621"/>
      <c r="DO12" s="621"/>
      <c r="DP12" s="622"/>
      <c r="DQ12" s="626">
        <v>107538</v>
      </c>
      <c r="DR12" s="621"/>
      <c r="DS12" s="621"/>
      <c r="DT12" s="621"/>
      <c r="DU12" s="621"/>
      <c r="DV12" s="621"/>
      <c r="DW12" s="621"/>
      <c r="DX12" s="621"/>
      <c r="DY12" s="621"/>
      <c r="DZ12" s="621"/>
      <c r="EA12" s="621"/>
      <c r="EB12" s="621"/>
      <c r="EC12" s="656"/>
    </row>
    <row r="13" spans="2:143" ht="11.25" customHeight="1">
      <c r="B13" s="617" t="s">
        <v>231</v>
      </c>
      <c r="C13" s="618"/>
      <c r="D13" s="618"/>
      <c r="E13" s="618"/>
      <c r="F13" s="618"/>
      <c r="G13" s="618"/>
      <c r="H13" s="618"/>
      <c r="I13" s="618"/>
      <c r="J13" s="618"/>
      <c r="K13" s="618"/>
      <c r="L13" s="618"/>
      <c r="M13" s="618"/>
      <c r="N13" s="618"/>
      <c r="O13" s="618"/>
      <c r="P13" s="618"/>
      <c r="Q13" s="619"/>
      <c r="R13" s="620">
        <v>77072</v>
      </c>
      <c r="S13" s="621"/>
      <c r="T13" s="621"/>
      <c r="U13" s="621"/>
      <c r="V13" s="621"/>
      <c r="W13" s="621"/>
      <c r="X13" s="621"/>
      <c r="Y13" s="622"/>
      <c r="Z13" s="673">
        <v>0.2</v>
      </c>
      <c r="AA13" s="673"/>
      <c r="AB13" s="673"/>
      <c r="AC13" s="673"/>
      <c r="AD13" s="674">
        <v>77072</v>
      </c>
      <c r="AE13" s="674"/>
      <c r="AF13" s="674"/>
      <c r="AG13" s="674"/>
      <c r="AH13" s="674"/>
      <c r="AI13" s="674"/>
      <c r="AJ13" s="674"/>
      <c r="AK13" s="674"/>
      <c r="AL13" s="643">
        <v>0.4</v>
      </c>
      <c r="AM13" s="675"/>
      <c r="AN13" s="675"/>
      <c r="AO13" s="676"/>
      <c r="AP13" s="617" t="s">
        <v>232</v>
      </c>
      <c r="AQ13" s="618"/>
      <c r="AR13" s="618"/>
      <c r="AS13" s="618"/>
      <c r="AT13" s="618"/>
      <c r="AU13" s="618"/>
      <c r="AV13" s="618"/>
      <c r="AW13" s="618"/>
      <c r="AX13" s="618"/>
      <c r="AY13" s="618"/>
      <c r="AZ13" s="618"/>
      <c r="BA13" s="618"/>
      <c r="BB13" s="618"/>
      <c r="BC13" s="618"/>
      <c r="BD13" s="618"/>
      <c r="BE13" s="618"/>
      <c r="BF13" s="619"/>
      <c r="BG13" s="620">
        <v>5696651</v>
      </c>
      <c r="BH13" s="621"/>
      <c r="BI13" s="621"/>
      <c r="BJ13" s="621"/>
      <c r="BK13" s="621"/>
      <c r="BL13" s="621"/>
      <c r="BM13" s="621"/>
      <c r="BN13" s="622"/>
      <c r="BO13" s="673">
        <v>42.5</v>
      </c>
      <c r="BP13" s="673"/>
      <c r="BQ13" s="673"/>
      <c r="BR13" s="673"/>
      <c r="BS13" s="626" t="s">
        <v>108</v>
      </c>
      <c r="BT13" s="621"/>
      <c r="BU13" s="621"/>
      <c r="BV13" s="621"/>
      <c r="BW13" s="621"/>
      <c r="BX13" s="621"/>
      <c r="BY13" s="621"/>
      <c r="BZ13" s="621"/>
      <c r="CA13" s="621"/>
      <c r="CB13" s="656"/>
      <c r="CD13" s="657" t="s">
        <v>233</v>
      </c>
      <c r="CE13" s="654"/>
      <c r="CF13" s="654"/>
      <c r="CG13" s="654"/>
      <c r="CH13" s="654"/>
      <c r="CI13" s="654"/>
      <c r="CJ13" s="654"/>
      <c r="CK13" s="654"/>
      <c r="CL13" s="654"/>
      <c r="CM13" s="654"/>
      <c r="CN13" s="654"/>
      <c r="CO13" s="654"/>
      <c r="CP13" s="654"/>
      <c r="CQ13" s="655"/>
      <c r="CR13" s="620">
        <v>3013488</v>
      </c>
      <c r="CS13" s="621"/>
      <c r="CT13" s="621"/>
      <c r="CU13" s="621"/>
      <c r="CV13" s="621"/>
      <c r="CW13" s="621"/>
      <c r="CX13" s="621"/>
      <c r="CY13" s="622"/>
      <c r="CZ13" s="673">
        <v>9.9</v>
      </c>
      <c r="DA13" s="673"/>
      <c r="DB13" s="673"/>
      <c r="DC13" s="673"/>
      <c r="DD13" s="626">
        <v>1591579</v>
      </c>
      <c r="DE13" s="621"/>
      <c r="DF13" s="621"/>
      <c r="DG13" s="621"/>
      <c r="DH13" s="621"/>
      <c r="DI13" s="621"/>
      <c r="DJ13" s="621"/>
      <c r="DK13" s="621"/>
      <c r="DL13" s="621"/>
      <c r="DM13" s="621"/>
      <c r="DN13" s="621"/>
      <c r="DO13" s="621"/>
      <c r="DP13" s="622"/>
      <c r="DQ13" s="626">
        <v>1964702</v>
      </c>
      <c r="DR13" s="621"/>
      <c r="DS13" s="621"/>
      <c r="DT13" s="621"/>
      <c r="DU13" s="621"/>
      <c r="DV13" s="621"/>
      <c r="DW13" s="621"/>
      <c r="DX13" s="621"/>
      <c r="DY13" s="621"/>
      <c r="DZ13" s="621"/>
      <c r="EA13" s="621"/>
      <c r="EB13" s="621"/>
      <c r="EC13" s="656"/>
    </row>
    <row r="14" spans="2:143" ht="11.25" customHeight="1">
      <c r="B14" s="617" t="s">
        <v>234</v>
      </c>
      <c r="C14" s="618"/>
      <c r="D14" s="618"/>
      <c r="E14" s="618"/>
      <c r="F14" s="618"/>
      <c r="G14" s="618"/>
      <c r="H14" s="618"/>
      <c r="I14" s="618"/>
      <c r="J14" s="618"/>
      <c r="K14" s="618"/>
      <c r="L14" s="618"/>
      <c r="M14" s="618"/>
      <c r="N14" s="618"/>
      <c r="O14" s="618"/>
      <c r="P14" s="618"/>
      <c r="Q14" s="619"/>
      <c r="R14" s="620" t="s">
        <v>108</v>
      </c>
      <c r="S14" s="621"/>
      <c r="T14" s="621"/>
      <c r="U14" s="621"/>
      <c r="V14" s="621"/>
      <c r="W14" s="621"/>
      <c r="X14" s="621"/>
      <c r="Y14" s="622"/>
      <c r="Z14" s="673" t="s">
        <v>108</v>
      </c>
      <c r="AA14" s="673"/>
      <c r="AB14" s="673"/>
      <c r="AC14" s="673"/>
      <c r="AD14" s="674" t="s">
        <v>108</v>
      </c>
      <c r="AE14" s="674"/>
      <c r="AF14" s="674"/>
      <c r="AG14" s="674"/>
      <c r="AH14" s="674"/>
      <c r="AI14" s="674"/>
      <c r="AJ14" s="674"/>
      <c r="AK14" s="674"/>
      <c r="AL14" s="643" t="s">
        <v>108</v>
      </c>
      <c r="AM14" s="675"/>
      <c r="AN14" s="675"/>
      <c r="AO14" s="676"/>
      <c r="AP14" s="617" t="s">
        <v>235</v>
      </c>
      <c r="AQ14" s="618"/>
      <c r="AR14" s="618"/>
      <c r="AS14" s="618"/>
      <c r="AT14" s="618"/>
      <c r="AU14" s="618"/>
      <c r="AV14" s="618"/>
      <c r="AW14" s="618"/>
      <c r="AX14" s="618"/>
      <c r="AY14" s="618"/>
      <c r="AZ14" s="618"/>
      <c r="BA14" s="618"/>
      <c r="BB14" s="618"/>
      <c r="BC14" s="618"/>
      <c r="BD14" s="618"/>
      <c r="BE14" s="618"/>
      <c r="BF14" s="619"/>
      <c r="BG14" s="620">
        <v>181527</v>
      </c>
      <c r="BH14" s="621"/>
      <c r="BI14" s="621"/>
      <c r="BJ14" s="621"/>
      <c r="BK14" s="621"/>
      <c r="BL14" s="621"/>
      <c r="BM14" s="621"/>
      <c r="BN14" s="622"/>
      <c r="BO14" s="673">
        <v>1.4</v>
      </c>
      <c r="BP14" s="673"/>
      <c r="BQ14" s="673"/>
      <c r="BR14" s="673"/>
      <c r="BS14" s="626" t="s">
        <v>108</v>
      </c>
      <c r="BT14" s="621"/>
      <c r="BU14" s="621"/>
      <c r="BV14" s="621"/>
      <c r="BW14" s="621"/>
      <c r="BX14" s="621"/>
      <c r="BY14" s="621"/>
      <c r="BZ14" s="621"/>
      <c r="CA14" s="621"/>
      <c r="CB14" s="656"/>
      <c r="CD14" s="657" t="s">
        <v>236</v>
      </c>
      <c r="CE14" s="654"/>
      <c r="CF14" s="654"/>
      <c r="CG14" s="654"/>
      <c r="CH14" s="654"/>
      <c r="CI14" s="654"/>
      <c r="CJ14" s="654"/>
      <c r="CK14" s="654"/>
      <c r="CL14" s="654"/>
      <c r="CM14" s="654"/>
      <c r="CN14" s="654"/>
      <c r="CO14" s="654"/>
      <c r="CP14" s="654"/>
      <c r="CQ14" s="655"/>
      <c r="CR14" s="620">
        <v>1319367</v>
      </c>
      <c r="CS14" s="621"/>
      <c r="CT14" s="621"/>
      <c r="CU14" s="621"/>
      <c r="CV14" s="621"/>
      <c r="CW14" s="621"/>
      <c r="CX14" s="621"/>
      <c r="CY14" s="622"/>
      <c r="CZ14" s="673">
        <v>4.3</v>
      </c>
      <c r="DA14" s="673"/>
      <c r="DB14" s="673"/>
      <c r="DC14" s="673"/>
      <c r="DD14" s="626" t="s">
        <v>108</v>
      </c>
      <c r="DE14" s="621"/>
      <c r="DF14" s="621"/>
      <c r="DG14" s="621"/>
      <c r="DH14" s="621"/>
      <c r="DI14" s="621"/>
      <c r="DJ14" s="621"/>
      <c r="DK14" s="621"/>
      <c r="DL14" s="621"/>
      <c r="DM14" s="621"/>
      <c r="DN14" s="621"/>
      <c r="DO14" s="621"/>
      <c r="DP14" s="622"/>
      <c r="DQ14" s="626">
        <v>1319367</v>
      </c>
      <c r="DR14" s="621"/>
      <c r="DS14" s="621"/>
      <c r="DT14" s="621"/>
      <c r="DU14" s="621"/>
      <c r="DV14" s="621"/>
      <c r="DW14" s="621"/>
      <c r="DX14" s="621"/>
      <c r="DY14" s="621"/>
      <c r="DZ14" s="621"/>
      <c r="EA14" s="621"/>
      <c r="EB14" s="621"/>
      <c r="EC14" s="656"/>
    </row>
    <row r="15" spans="2:143" ht="11.25" customHeight="1">
      <c r="B15" s="617" t="s">
        <v>237</v>
      </c>
      <c r="C15" s="618"/>
      <c r="D15" s="618"/>
      <c r="E15" s="618"/>
      <c r="F15" s="618"/>
      <c r="G15" s="618"/>
      <c r="H15" s="618"/>
      <c r="I15" s="618"/>
      <c r="J15" s="618"/>
      <c r="K15" s="618"/>
      <c r="L15" s="618"/>
      <c r="M15" s="618"/>
      <c r="N15" s="618"/>
      <c r="O15" s="618"/>
      <c r="P15" s="618"/>
      <c r="Q15" s="619"/>
      <c r="R15" s="620">
        <v>81974</v>
      </c>
      <c r="S15" s="621"/>
      <c r="T15" s="621"/>
      <c r="U15" s="621"/>
      <c r="V15" s="621"/>
      <c r="W15" s="621"/>
      <c r="X15" s="621"/>
      <c r="Y15" s="622"/>
      <c r="Z15" s="673">
        <v>0.3</v>
      </c>
      <c r="AA15" s="673"/>
      <c r="AB15" s="673"/>
      <c r="AC15" s="673"/>
      <c r="AD15" s="674">
        <v>81974</v>
      </c>
      <c r="AE15" s="674"/>
      <c r="AF15" s="674"/>
      <c r="AG15" s="674"/>
      <c r="AH15" s="674"/>
      <c r="AI15" s="674"/>
      <c r="AJ15" s="674"/>
      <c r="AK15" s="674"/>
      <c r="AL15" s="643">
        <v>0.5</v>
      </c>
      <c r="AM15" s="675"/>
      <c r="AN15" s="675"/>
      <c r="AO15" s="676"/>
      <c r="AP15" s="617" t="s">
        <v>238</v>
      </c>
      <c r="AQ15" s="618"/>
      <c r="AR15" s="618"/>
      <c r="AS15" s="618"/>
      <c r="AT15" s="618"/>
      <c r="AU15" s="618"/>
      <c r="AV15" s="618"/>
      <c r="AW15" s="618"/>
      <c r="AX15" s="618"/>
      <c r="AY15" s="618"/>
      <c r="AZ15" s="618"/>
      <c r="BA15" s="618"/>
      <c r="BB15" s="618"/>
      <c r="BC15" s="618"/>
      <c r="BD15" s="618"/>
      <c r="BE15" s="618"/>
      <c r="BF15" s="619"/>
      <c r="BG15" s="620">
        <v>593081</v>
      </c>
      <c r="BH15" s="621"/>
      <c r="BI15" s="621"/>
      <c r="BJ15" s="621"/>
      <c r="BK15" s="621"/>
      <c r="BL15" s="621"/>
      <c r="BM15" s="621"/>
      <c r="BN15" s="622"/>
      <c r="BO15" s="673">
        <v>4.4000000000000004</v>
      </c>
      <c r="BP15" s="673"/>
      <c r="BQ15" s="673"/>
      <c r="BR15" s="673"/>
      <c r="BS15" s="626" t="s">
        <v>108</v>
      </c>
      <c r="BT15" s="621"/>
      <c r="BU15" s="621"/>
      <c r="BV15" s="621"/>
      <c r="BW15" s="621"/>
      <c r="BX15" s="621"/>
      <c r="BY15" s="621"/>
      <c r="BZ15" s="621"/>
      <c r="CA15" s="621"/>
      <c r="CB15" s="656"/>
      <c r="CD15" s="657" t="s">
        <v>239</v>
      </c>
      <c r="CE15" s="654"/>
      <c r="CF15" s="654"/>
      <c r="CG15" s="654"/>
      <c r="CH15" s="654"/>
      <c r="CI15" s="654"/>
      <c r="CJ15" s="654"/>
      <c r="CK15" s="654"/>
      <c r="CL15" s="654"/>
      <c r="CM15" s="654"/>
      <c r="CN15" s="654"/>
      <c r="CO15" s="654"/>
      <c r="CP15" s="654"/>
      <c r="CQ15" s="655"/>
      <c r="CR15" s="620">
        <v>2840762</v>
      </c>
      <c r="CS15" s="621"/>
      <c r="CT15" s="621"/>
      <c r="CU15" s="621"/>
      <c r="CV15" s="621"/>
      <c r="CW15" s="621"/>
      <c r="CX15" s="621"/>
      <c r="CY15" s="622"/>
      <c r="CZ15" s="673">
        <v>9.3000000000000007</v>
      </c>
      <c r="DA15" s="673"/>
      <c r="DB15" s="673"/>
      <c r="DC15" s="673"/>
      <c r="DD15" s="626">
        <v>294593</v>
      </c>
      <c r="DE15" s="621"/>
      <c r="DF15" s="621"/>
      <c r="DG15" s="621"/>
      <c r="DH15" s="621"/>
      <c r="DI15" s="621"/>
      <c r="DJ15" s="621"/>
      <c r="DK15" s="621"/>
      <c r="DL15" s="621"/>
      <c r="DM15" s="621"/>
      <c r="DN15" s="621"/>
      <c r="DO15" s="621"/>
      <c r="DP15" s="622"/>
      <c r="DQ15" s="626">
        <v>2339768</v>
      </c>
      <c r="DR15" s="621"/>
      <c r="DS15" s="621"/>
      <c r="DT15" s="621"/>
      <c r="DU15" s="621"/>
      <c r="DV15" s="621"/>
      <c r="DW15" s="621"/>
      <c r="DX15" s="621"/>
      <c r="DY15" s="621"/>
      <c r="DZ15" s="621"/>
      <c r="EA15" s="621"/>
      <c r="EB15" s="621"/>
      <c r="EC15" s="656"/>
    </row>
    <row r="16" spans="2:143" ht="11.25" customHeight="1">
      <c r="B16" s="617" t="s">
        <v>240</v>
      </c>
      <c r="C16" s="618"/>
      <c r="D16" s="618"/>
      <c r="E16" s="618"/>
      <c r="F16" s="618"/>
      <c r="G16" s="618"/>
      <c r="H16" s="618"/>
      <c r="I16" s="618"/>
      <c r="J16" s="618"/>
      <c r="K16" s="618"/>
      <c r="L16" s="618"/>
      <c r="M16" s="618"/>
      <c r="N16" s="618"/>
      <c r="O16" s="618"/>
      <c r="P16" s="618"/>
      <c r="Q16" s="619"/>
      <c r="R16" s="620">
        <v>2850925</v>
      </c>
      <c r="S16" s="621"/>
      <c r="T16" s="621"/>
      <c r="U16" s="621"/>
      <c r="V16" s="621"/>
      <c r="W16" s="621"/>
      <c r="X16" s="621"/>
      <c r="Y16" s="622"/>
      <c r="Z16" s="673">
        <v>9.1</v>
      </c>
      <c r="AA16" s="673"/>
      <c r="AB16" s="673"/>
      <c r="AC16" s="673"/>
      <c r="AD16" s="674">
        <v>2454387</v>
      </c>
      <c r="AE16" s="674"/>
      <c r="AF16" s="674"/>
      <c r="AG16" s="674"/>
      <c r="AH16" s="674"/>
      <c r="AI16" s="674"/>
      <c r="AJ16" s="674"/>
      <c r="AK16" s="674"/>
      <c r="AL16" s="643">
        <v>14.3</v>
      </c>
      <c r="AM16" s="675"/>
      <c r="AN16" s="675"/>
      <c r="AO16" s="676"/>
      <c r="AP16" s="617" t="s">
        <v>241</v>
      </c>
      <c r="AQ16" s="618"/>
      <c r="AR16" s="618"/>
      <c r="AS16" s="618"/>
      <c r="AT16" s="618"/>
      <c r="AU16" s="618"/>
      <c r="AV16" s="618"/>
      <c r="AW16" s="618"/>
      <c r="AX16" s="618"/>
      <c r="AY16" s="618"/>
      <c r="AZ16" s="618"/>
      <c r="BA16" s="618"/>
      <c r="BB16" s="618"/>
      <c r="BC16" s="618"/>
      <c r="BD16" s="618"/>
      <c r="BE16" s="618"/>
      <c r="BF16" s="619"/>
      <c r="BG16" s="620" t="s">
        <v>108</v>
      </c>
      <c r="BH16" s="621"/>
      <c r="BI16" s="621"/>
      <c r="BJ16" s="621"/>
      <c r="BK16" s="621"/>
      <c r="BL16" s="621"/>
      <c r="BM16" s="621"/>
      <c r="BN16" s="622"/>
      <c r="BO16" s="673" t="s">
        <v>108</v>
      </c>
      <c r="BP16" s="673"/>
      <c r="BQ16" s="673"/>
      <c r="BR16" s="673"/>
      <c r="BS16" s="626" t="s">
        <v>108</v>
      </c>
      <c r="BT16" s="621"/>
      <c r="BU16" s="621"/>
      <c r="BV16" s="621"/>
      <c r="BW16" s="621"/>
      <c r="BX16" s="621"/>
      <c r="BY16" s="621"/>
      <c r="BZ16" s="621"/>
      <c r="CA16" s="621"/>
      <c r="CB16" s="656"/>
      <c r="CD16" s="657" t="s">
        <v>242</v>
      </c>
      <c r="CE16" s="654"/>
      <c r="CF16" s="654"/>
      <c r="CG16" s="654"/>
      <c r="CH16" s="654"/>
      <c r="CI16" s="654"/>
      <c r="CJ16" s="654"/>
      <c r="CK16" s="654"/>
      <c r="CL16" s="654"/>
      <c r="CM16" s="654"/>
      <c r="CN16" s="654"/>
      <c r="CO16" s="654"/>
      <c r="CP16" s="654"/>
      <c r="CQ16" s="655"/>
      <c r="CR16" s="620" t="s">
        <v>108</v>
      </c>
      <c r="CS16" s="621"/>
      <c r="CT16" s="621"/>
      <c r="CU16" s="621"/>
      <c r="CV16" s="621"/>
      <c r="CW16" s="621"/>
      <c r="CX16" s="621"/>
      <c r="CY16" s="622"/>
      <c r="CZ16" s="673" t="s">
        <v>108</v>
      </c>
      <c r="DA16" s="673"/>
      <c r="DB16" s="673"/>
      <c r="DC16" s="673"/>
      <c r="DD16" s="626" t="s">
        <v>108</v>
      </c>
      <c r="DE16" s="621"/>
      <c r="DF16" s="621"/>
      <c r="DG16" s="621"/>
      <c r="DH16" s="621"/>
      <c r="DI16" s="621"/>
      <c r="DJ16" s="621"/>
      <c r="DK16" s="621"/>
      <c r="DL16" s="621"/>
      <c r="DM16" s="621"/>
      <c r="DN16" s="621"/>
      <c r="DO16" s="621"/>
      <c r="DP16" s="622"/>
      <c r="DQ16" s="626" t="s">
        <v>108</v>
      </c>
      <c r="DR16" s="621"/>
      <c r="DS16" s="621"/>
      <c r="DT16" s="621"/>
      <c r="DU16" s="621"/>
      <c r="DV16" s="621"/>
      <c r="DW16" s="621"/>
      <c r="DX16" s="621"/>
      <c r="DY16" s="621"/>
      <c r="DZ16" s="621"/>
      <c r="EA16" s="621"/>
      <c r="EB16" s="621"/>
      <c r="EC16" s="656"/>
    </row>
    <row r="17" spans="2:133" ht="11.25" customHeight="1">
      <c r="B17" s="617" t="s">
        <v>243</v>
      </c>
      <c r="C17" s="618"/>
      <c r="D17" s="618"/>
      <c r="E17" s="618"/>
      <c r="F17" s="618"/>
      <c r="G17" s="618"/>
      <c r="H17" s="618"/>
      <c r="I17" s="618"/>
      <c r="J17" s="618"/>
      <c r="K17" s="618"/>
      <c r="L17" s="618"/>
      <c r="M17" s="618"/>
      <c r="N17" s="618"/>
      <c r="O17" s="618"/>
      <c r="P17" s="618"/>
      <c r="Q17" s="619"/>
      <c r="R17" s="620">
        <v>2454387</v>
      </c>
      <c r="S17" s="621"/>
      <c r="T17" s="621"/>
      <c r="U17" s="621"/>
      <c r="V17" s="621"/>
      <c r="W17" s="621"/>
      <c r="X17" s="621"/>
      <c r="Y17" s="622"/>
      <c r="Z17" s="673">
        <v>7.8</v>
      </c>
      <c r="AA17" s="673"/>
      <c r="AB17" s="673"/>
      <c r="AC17" s="673"/>
      <c r="AD17" s="674">
        <v>2454387</v>
      </c>
      <c r="AE17" s="674"/>
      <c r="AF17" s="674"/>
      <c r="AG17" s="674"/>
      <c r="AH17" s="674"/>
      <c r="AI17" s="674"/>
      <c r="AJ17" s="674"/>
      <c r="AK17" s="674"/>
      <c r="AL17" s="643">
        <v>14.3</v>
      </c>
      <c r="AM17" s="675"/>
      <c r="AN17" s="675"/>
      <c r="AO17" s="676"/>
      <c r="AP17" s="617" t="s">
        <v>244</v>
      </c>
      <c r="AQ17" s="618"/>
      <c r="AR17" s="618"/>
      <c r="AS17" s="618"/>
      <c r="AT17" s="618"/>
      <c r="AU17" s="618"/>
      <c r="AV17" s="618"/>
      <c r="AW17" s="618"/>
      <c r="AX17" s="618"/>
      <c r="AY17" s="618"/>
      <c r="AZ17" s="618"/>
      <c r="BA17" s="618"/>
      <c r="BB17" s="618"/>
      <c r="BC17" s="618"/>
      <c r="BD17" s="618"/>
      <c r="BE17" s="618"/>
      <c r="BF17" s="619"/>
      <c r="BG17" s="620">
        <v>1399</v>
      </c>
      <c r="BH17" s="621"/>
      <c r="BI17" s="621"/>
      <c r="BJ17" s="621"/>
      <c r="BK17" s="621"/>
      <c r="BL17" s="621"/>
      <c r="BM17" s="621"/>
      <c r="BN17" s="622"/>
      <c r="BO17" s="673">
        <v>0</v>
      </c>
      <c r="BP17" s="673"/>
      <c r="BQ17" s="673"/>
      <c r="BR17" s="673"/>
      <c r="BS17" s="626" t="s">
        <v>108</v>
      </c>
      <c r="BT17" s="621"/>
      <c r="BU17" s="621"/>
      <c r="BV17" s="621"/>
      <c r="BW17" s="621"/>
      <c r="BX17" s="621"/>
      <c r="BY17" s="621"/>
      <c r="BZ17" s="621"/>
      <c r="CA17" s="621"/>
      <c r="CB17" s="656"/>
      <c r="CD17" s="657" t="s">
        <v>245</v>
      </c>
      <c r="CE17" s="654"/>
      <c r="CF17" s="654"/>
      <c r="CG17" s="654"/>
      <c r="CH17" s="654"/>
      <c r="CI17" s="654"/>
      <c r="CJ17" s="654"/>
      <c r="CK17" s="654"/>
      <c r="CL17" s="654"/>
      <c r="CM17" s="654"/>
      <c r="CN17" s="654"/>
      <c r="CO17" s="654"/>
      <c r="CP17" s="654"/>
      <c r="CQ17" s="655"/>
      <c r="CR17" s="620">
        <v>2588133</v>
      </c>
      <c r="CS17" s="621"/>
      <c r="CT17" s="621"/>
      <c r="CU17" s="621"/>
      <c r="CV17" s="621"/>
      <c r="CW17" s="621"/>
      <c r="CX17" s="621"/>
      <c r="CY17" s="622"/>
      <c r="CZ17" s="673">
        <v>8.5</v>
      </c>
      <c r="DA17" s="673"/>
      <c r="DB17" s="673"/>
      <c r="DC17" s="673"/>
      <c r="DD17" s="626" t="s">
        <v>108</v>
      </c>
      <c r="DE17" s="621"/>
      <c r="DF17" s="621"/>
      <c r="DG17" s="621"/>
      <c r="DH17" s="621"/>
      <c r="DI17" s="621"/>
      <c r="DJ17" s="621"/>
      <c r="DK17" s="621"/>
      <c r="DL17" s="621"/>
      <c r="DM17" s="621"/>
      <c r="DN17" s="621"/>
      <c r="DO17" s="621"/>
      <c r="DP17" s="622"/>
      <c r="DQ17" s="626">
        <v>2508965</v>
      </c>
      <c r="DR17" s="621"/>
      <c r="DS17" s="621"/>
      <c r="DT17" s="621"/>
      <c r="DU17" s="621"/>
      <c r="DV17" s="621"/>
      <c r="DW17" s="621"/>
      <c r="DX17" s="621"/>
      <c r="DY17" s="621"/>
      <c r="DZ17" s="621"/>
      <c r="EA17" s="621"/>
      <c r="EB17" s="621"/>
      <c r="EC17" s="656"/>
    </row>
    <row r="18" spans="2:133" ht="11.25" customHeight="1">
      <c r="B18" s="617" t="s">
        <v>246</v>
      </c>
      <c r="C18" s="618"/>
      <c r="D18" s="618"/>
      <c r="E18" s="618"/>
      <c r="F18" s="618"/>
      <c r="G18" s="618"/>
      <c r="H18" s="618"/>
      <c r="I18" s="618"/>
      <c r="J18" s="618"/>
      <c r="K18" s="618"/>
      <c r="L18" s="618"/>
      <c r="M18" s="618"/>
      <c r="N18" s="618"/>
      <c r="O18" s="618"/>
      <c r="P18" s="618"/>
      <c r="Q18" s="619"/>
      <c r="R18" s="620">
        <v>396357</v>
      </c>
      <c r="S18" s="621"/>
      <c r="T18" s="621"/>
      <c r="U18" s="621"/>
      <c r="V18" s="621"/>
      <c r="W18" s="621"/>
      <c r="X18" s="621"/>
      <c r="Y18" s="622"/>
      <c r="Z18" s="673">
        <v>1.3</v>
      </c>
      <c r="AA18" s="673"/>
      <c r="AB18" s="673"/>
      <c r="AC18" s="673"/>
      <c r="AD18" s="674" t="s">
        <v>108</v>
      </c>
      <c r="AE18" s="674"/>
      <c r="AF18" s="674"/>
      <c r="AG18" s="674"/>
      <c r="AH18" s="674"/>
      <c r="AI18" s="674"/>
      <c r="AJ18" s="674"/>
      <c r="AK18" s="674"/>
      <c r="AL18" s="643" t="s">
        <v>108</v>
      </c>
      <c r="AM18" s="675"/>
      <c r="AN18" s="675"/>
      <c r="AO18" s="676"/>
      <c r="AP18" s="617" t="s">
        <v>247</v>
      </c>
      <c r="AQ18" s="618"/>
      <c r="AR18" s="618"/>
      <c r="AS18" s="618"/>
      <c r="AT18" s="618"/>
      <c r="AU18" s="618"/>
      <c r="AV18" s="618"/>
      <c r="AW18" s="618"/>
      <c r="AX18" s="618"/>
      <c r="AY18" s="618"/>
      <c r="AZ18" s="618"/>
      <c r="BA18" s="618"/>
      <c r="BB18" s="618"/>
      <c r="BC18" s="618"/>
      <c r="BD18" s="618"/>
      <c r="BE18" s="618"/>
      <c r="BF18" s="619"/>
      <c r="BG18" s="620" t="s">
        <v>108</v>
      </c>
      <c r="BH18" s="621"/>
      <c r="BI18" s="621"/>
      <c r="BJ18" s="621"/>
      <c r="BK18" s="621"/>
      <c r="BL18" s="621"/>
      <c r="BM18" s="621"/>
      <c r="BN18" s="622"/>
      <c r="BO18" s="673" t="s">
        <v>108</v>
      </c>
      <c r="BP18" s="673"/>
      <c r="BQ18" s="673"/>
      <c r="BR18" s="673"/>
      <c r="BS18" s="626" t="s">
        <v>108</v>
      </c>
      <c r="BT18" s="621"/>
      <c r="BU18" s="621"/>
      <c r="BV18" s="621"/>
      <c r="BW18" s="621"/>
      <c r="BX18" s="621"/>
      <c r="BY18" s="621"/>
      <c r="BZ18" s="621"/>
      <c r="CA18" s="621"/>
      <c r="CB18" s="656"/>
      <c r="CD18" s="657" t="s">
        <v>248</v>
      </c>
      <c r="CE18" s="654"/>
      <c r="CF18" s="654"/>
      <c r="CG18" s="654"/>
      <c r="CH18" s="654"/>
      <c r="CI18" s="654"/>
      <c r="CJ18" s="654"/>
      <c r="CK18" s="654"/>
      <c r="CL18" s="654"/>
      <c r="CM18" s="654"/>
      <c r="CN18" s="654"/>
      <c r="CO18" s="654"/>
      <c r="CP18" s="654"/>
      <c r="CQ18" s="655"/>
      <c r="CR18" s="620" t="s">
        <v>108</v>
      </c>
      <c r="CS18" s="621"/>
      <c r="CT18" s="621"/>
      <c r="CU18" s="621"/>
      <c r="CV18" s="621"/>
      <c r="CW18" s="621"/>
      <c r="CX18" s="621"/>
      <c r="CY18" s="622"/>
      <c r="CZ18" s="673" t="s">
        <v>108</v>
      </c>
      <c r="DA18" s="673"/>
      <c r="DB18" s="673"/>
      <c r="DC18" s="673"/>
      <c r="DD18" s="626" t="s">
        <v>108</v>
      </c>
      <c r="DE18" s="621"/>
      <c r="DF18" s="621"/>
      <c r="DG18" s="621"/>
      <c r="DH18" s="621"/>
      <c r="DI18" s="621"/>
      <c r="DJ18" s="621"/>
      <c r="DK18" s="621"/>
      <c r="DL18" s="621"/>
      <c r="DM18" s="621"/>
      <c r="DN18" s="621"/>
      <c r="DO18" s="621"/>
      <c r="DP18" s="622"/>
      <c r="DQ18" s="626" t="s">
        <v>108</v>
      </c>
      <c r="DR18" s="621"/>
      <c r="DS18" s="621"/>
      <c r="DT18" s="621"/>
      <c r="DU18" s="621"/>
      <c r="DV18" s="621"/>
      <c r="DW18" s="621"/>
      <c r="DX18" s="621"/>
      <c r="DY18" s="621"/>
      <c r="DZ18" s="621"/>
      <c r="EA18" s="621"/>
      <c r="EB18" s="621"/>
      <c r="EC18" s="656"/>
    </row>
    <row r="19" spans="2:133" ht="11.25" customHeight="1">
      <c r="B19" s="617" t="s">
        <v>249</v>
      </c>
      <c r="C19" s="618"/>
      <c r="D19" s="618"/>
      <c r="E19" s="618"/>
      <c r="F19" s="618"/>
      <c r="G19" s="618"/>
      <c r="H19" s="618"/>
      <c r="I19" s="618"/>
      <c r="J19" s="618"/>
      <c r="K19" s="618"/>
      <c r="L19" s="618"/>
      <c r="M19" s="618"/>
      <c r="N19" s="618"/>
      <c r="O19" s="618"/>
      <c r="P19" s="618"/>
      <c r="Q19" s="619"/>
      <c r="R19" s="620">
        <v>181</v>
      </c>
      <c r="S19" s="621"/>
      <c r="T19" s="621"/>
      <c r="U19" s="621"/>
      <c r="V19" s="621"/>
      <c r="W19" s="621"/>
      <c r="X19" s="621"/>
      <c r="Y19" s="622"/>
      <c r="Z19" s="673">
        <v>0</v>
      </c>
      <c r="AA19" s="673"/>
      <c r="AB19" s="673"/>
      <c r="AC19" s="673"/>
      <c r="AD19" s="674" t="s">
        <v>108</v>
      </c>
      <c r="AE19" s="674"/>
      <c r="AF19" s="674"/>
      <c r="AG19" s="674"/>
      <c r="AH19" s="674"/>
      <c r="AI19" s="674"/>
      <c r="AJ19" s="674"/>
      <c r="AK19" s="674"/>
      <c r="AL19" s="643" t="s">
        <v>108</v>
      </c>
      <c r="AM19" s="675"/>
      <c r="AN19" s="675"/>
      <c r="AO19" s="676"/>
      <c r="AP19" s="617" t="s">
        <v>250</v>
      </c>
      <c r="AQ19" s="618"/>
      <c r="AR19" s="618"/>
      <c r="AS19" s="618"/>
      <c r="AT19" s="618"/>
      <c r="AU19" s="618"/>
      <c r="AV19" s="618"/>
      <c r="AW19" s="618"/>
      <c r="AX19" s="618"/>
      <c r="AY19" s="618"/>
      <c r="AZ19" s="618"/>
      <c r="BA19" s="618"/>
      <c r="BB19" s="618"/>
      <c r="BC19" s="618"/>
      <c r="BD19" s="618"/>
      <c r="BE19" s="618"/>
      <c r="BF19" s="619"/>
      <c r="BG19" s="620">
        <v>666692</v>
      </c>
      <c r="BH19" s="621"/>
      <c r="BI19" s="621"/>
      <c r="BJ19" s="621"/>
      <c r="BK19" s="621"/>
      <c r="BL19" s="621"/>
      <c r="BM19" s="621"/>
      <c r="BN19" s="622"/>
      <c r="BO19" s="673">
        <v>5</v>
      </c>
      <c r="BP19" s="673"/>
      <c r="BQ19" s="673"/>
      <c r="BR19" s="673"/>
      <c r="BS19" s="626" t="s">
        <v>108</v>
      </c>
      <c r="BT19" s="621"/>
      <c r="BU19" s="621"/>
      <c r="BV19" s="621"/>
      <c r="BW19" s="621"/>
      <c r="BX19" s="621"/>
      <c r="BY19" s="621"/>
      <c r="BZ19" s="621"/>
      <c r="CA19" s="621"/>
      <c r="CB19" s="656"/>
      <c r="CD19" s="657" t="s">
        <v>251</v>
      </c>
      <c r="CE19" s="654"/>
      <c r="CF19" s="654"/>
      <c r="CG19" s="654"/>
      <c r="CH19" s="654"/>
      <c r="CI19" s="654"/>
      <c r="CJ19" s="654"/>
      <c r="CK19" s="654"/>
      <c r="CL19" s="654"/>
      <c r="CM19" s="654"/>
      <c r="CN19" s="654"/>
      <c r="CO19" s="654"/>
      <c r="CP19" s="654"/>
      <c r="CQ19" s="655"/>
      <c r="CR19" s="620" t="s">
        <v>108</v>
      </c>
      <c r="CS19" s="621"/>
      <c r="CT19" s="621"/>
      <c r="CU19" s="621"/>
      <c r="CV19" s="621"/>
      <c r="CW19" s="621"/>
      <c r="CX19" s="621"/>
      <c r="CY19" s="622"/>
      <c r="CZ19" s="673" t="s">
        <v>108</v>
      </c>
      <c r="DA19" s="673"/>
      <c r="DB19" s="673"/>
      <c r="DC19" s="673"/>
      <c r="DD19" s="626" t="s">
        <v>108</v>
      </c>
      <c r="DE19" s="621"/>
      <c r="DF19" s="621"/>
      <c r="DG19" s="621"/>
      <c r="DH19" s="621"/>
      <c r="DI19" s="621"/>
      <c r="DJ19" s="621"/>
      <c r="DK19" s="621"/>
      <c r="DL19" s="621"/>
      <c r="DM19" s="621"/>
      <c r="DN19" s="621"/>
      <c r="DO19" s="621"/>
      <c r="DP19" s="622"/>
      <c r="DQ19" s="626" t="s">
        <v>108</v>
      </c>
      <c r="DR19" s="621"/>
      <c r="DS19" s="621"/>
      <c r="DT19" s="621"/>
      <c r="DU19" s="621"/>
      <c r="DV19" s="621"/>
      <c r="DW19" s="621"/>
      <c r="DX19" s="621"/>
      <c r="DY19" s="621"/>
      <c r="DZ19" s="621"/>
      <c r="EA19" s="621"/>
      <c r="EB19" s="621"/>
      <c r="EC19" s="656"/>
    </row>
    <row r="20" spans="2:133" ht="11.25" customHeight="1">
      <c r="B20" s="617" t="s">
        <v>252</v>
      </c>
      <c r="C20" s="618"/>
      <c r="D20" s="618"/>
      <c r="E20" s="618"/>
      <c r="F20" s="618"/>
      <c r="G20" s="618"/>
      <c r="H20" s="618"/>
      <c r="I20" s="618"/>
      <c r="J20" s="618"/>
      <c r="K20" s="618"/>
      <c r="L20" s="618"/>
      <c r="M20" s="618"/>
      <c r="N20" s="618"/>
      <c r="O20" s="618"/>
      <c r="P20" s="618"/>
      <c r="Q20" s="619"/>
      <c r="R20" s="620">
        <v>18164816</v>
      </c>
      <c r="S20" s="621"/>
      <c r="T20" s="621"/>
      <c r="U20" s="621"/>
      <c r="V20" s="621"/>
      <c r="W20" s="621"/>
      <c r="X20" s="621"/>
      <c r="Y20" s="622"/>
      <c r="Z20" s="673">
        <v>57.9</v>
      </c>
      <c r="AA20" s="673"/>
      <c r="AB20" s="673"/>
      <c r="AC20" s="673"/>
      <c r="AD20" s="674">
        <v>17101586</v>
      </c>
      <c r="AE20" s="674"/>
      <c r="AF20" s="674"/>
      <c r="AG20" s="674"/>
      <c r="AH20" s="674"/>
      <c r="AI20" s="674"/>
      <c r="AJ20" s="674"/>
      <c r="AK20" s="674"/>
      <c r="AL20" s="643">
        <v>99.5</v>
      </c>
      <c r="AM20" s="675"/>
      <c r="AN20" s="675"/>
      <c r="AO20" s="676"/>
      <c r="AP20" s="617" t="s">
        <v>253</v>
      </c>
      <c r="AQ20" s="618"/>
      <c r="AR20" s="618"/>
      <c r="AS20" s="618"/>
      <c r="AT20" s="618"/>
      <c r="AU20" s="618"/>
      <c r="AV20" s="618"/>
      <c r="AW20" s="618"/>
      <c r="AX20" s="618"/>
      <c r="AY20" s="618"/>
      <c r="AZ20" s="618"/>
      <c r="BA20" s="618"/>
      <c r="BB20" s="618"/>
      <c r="BC20" s="618"/>
      <c r="BD20" s="618"/>
      <c r="BE20" s="618"/>
      <c r="BF20" s="619"/>
      <c r="BG20" s="620">
        <v>666692</v>
      </c>
      <c r="BH20" s="621"/>
      <c r="BI20" s="621"/>
      <c r="BJ20" s="621"/>
      <c r="BK20" s="621"/>
      <c r="BL20" s="621"/>
      <c r="BM20" s="621"/>
      <c r="BN20" s="622"/>
      <c r="BO20" s="673">
        <v>5</v>
      </c>
      <c r="BP20" s="673"/>
      <c r="BQ20" s="673"/>
      <c r="BR20" s="673"/>
      <c r="BS20" s="626" t="s">
        <v>108</v>
      </c>
      <c r="BT20" s="621"/>
      <c r="BU20" s="621"/>
      <c r="BV20" s="621"/>
      <c r="BW20" s="621"/>
      <c r="BX20" s="621"/>
      <c r="BY20" s="621"/>
      <c r="BZ20" s="621"/>
      <c r="CA20" s="621"/>
      <c r="CB20" s="656"/>
      <c r="CD20" s="657" t="s">
        <v>254</v>
      </c>
      <c r="CE20" s="654"/>
      <c r="CF20" s="654"/>
      <c r="CG20" s="654"/>
      <c r="CH20" s="654"/>
      <c r="CI20" s="654"/>
      <c r="CJ20" s="654"/>
      <c r="CK20" s="654"/>
      <c r="CL20" s="654"/>
      <c r="CM20" s="654"/>
      <c r="CN20" s="654"/>
      <c r="CO20" s="654"/>
      <c r="CP20" s="654"/>
      <c r="CQ20" s="655"/>
      <c r="CR20" s="620">
        <v>30418611</v>
      </c>
      <c r="CS20" s="621"/>
      <c r="CT20" s="621"/>
      <c r="CU20" s="621"/>
      <c r="CV20" s="621"/>
      <c r="CW20" s="621"/>
      <c r="CX20" s="621"/>
      <c r="CY20" s="622"/>
      <c r="CZ20" s="673">
        <v>100</v>
      </c>
      <c r="DA20" s="673"/>
      <c r="DB20" s="673"/>
      <c r="DC20" s="673"/>
      <c r="DD20" s="626">
        <v>3939695</v>
      </c>
      <c r="DE20" s="621"/>
      <c r="DF20" s="621"/>
      <c r="DG20" s="621"/>
      <c r="DH20" s="621"/>
      <c r="DI20" s="621"/>
      <c r="DJ20" s="621"/>
      <c r="DK20" s="621"/>
      <c r="DL20" s="621"/>
      <c r="DM20" s="621"/>
      <c r="DN20" s="621"/>
      <c r="DO20" s="621"/>
      <c r="DP20" s="622"/>
      <c r="DQ20" s="626">
        <v>20734416</v>
      </c>
      <c r="DR20" s="621"/>
      <c r="DS20" s="621"/>
      <c r="DT20" s="621"/>
      <c r="DU20" s="621"/>
      <c r="DV20" s="621"/>
      <c r="DW20" s="621"/>
      <c r="DX20" s="621"/>
      <c r="DY20" s="621"/>
      <c r="DZ20" s="621"/>
      <c r="EA20" s="621"/>
      <c r="EB20" s="621"/>
      <c r="EC20" s="656"/>
    </row>
    <row r="21" spans="2:133" ht="11.25" customHeight="1">
      <c r="B21" s="617" t="s">
        <v>255</v>
      </c>
      <c r="C21" s="618"/>
      <c r="D21" s="618"/>
      <c r="E21" s="618"/>
      <c r="F21" s="618"/>
      <c r="G21" s="618"/>
      <c r="H21" s="618"/>
      <c r="I21" s="618"/>
      <c r="J21" s="618"/>
      <c r="K21" s="618"/>
      <c r="L21" s="618"/>
      <c r="M21" s="618"/>
      <c r="N21" s="618"/>
      <c r="O21" s="618"/>
      <c r="P21" s="618"/>
      <c r="Q21" s="619"/>
      <c r="R21" s="620">
        <v>12575</v>
      </c>
      <c r="S21" s="621"/>
      <c r="T21" s="621"/>
      <c r="U21" s="621"/>
      <c r="V21" s="621"/>
      <c r="W21" s="621"/>
      <c r="X21" s="621"/>
      <c r="Y21" s="622"/>
      <c r="Z21" s="673">
        <v>0</v>
      </c>
      <c r="AA21" s="673"/>
      <c r="AB21" s="673"/>
      <c r="AC21" s="673"/>
      <c r="AD21" s="674">
        <v>12575</v>
      </c>
      <c r="AE21" s="674"/>
      <c r="AF21" s="674"/>
      <c r="AG21" s="674"/>
      <c r="AH21" s="674"/>
      <c r="AI21" s="674"/>
      <c r="AJ21" s="674"/>
      <c r="AK21" s="674"/>
      <c r="AL21" s="643">
        <v>0.1</v>
      </c>
      <c r="AM21" s="675"/>
      <c r="AN21" s="675"/>
      <c r="AO21" s="676"/>
      <c r="AP21" s="711" t="s">
        <v>256</v>
      </c>
      <c r="AQ21" s="721"/>
      <c r="AR21" s="721"/>
      <c r="AS21" s="721"/>
      <c r="AT21" s="721"/>
      <c r="AU21" s="721"/>
      <c r="AV21" s="721"/>
      <c r="AW21" s="721"/>
      <c r="AX21" s="721"/>
      <c r="AY21" s="721"/>
      <c r="AZ21" s="721"/>
      <c r="BA21" s="721"/>
      <c r="BB21" s="721"/>
      <c r="BC21" s="721"/>
      <c r="BD21" s="721"/>
      <c r="BE21" s="721"/>
      <c r="BF21" s="713"/>
      <c r="BG21" s="620" t="s">
        <v>108</v>
      </c>
      <c r="BH21" s="621"/>
      <c r="BI21" s="621"/>
      <c r="BJ21" s="621"/>
      <c r="BK21" s="621"/>
      <c r="BL21" s="621"/>
      <c r="BM21" s="621"/>
      <c r="BN21" s="622"/>
      <c r="BO21" s="673" t="s">
        <v>108</v>
      </c>
      <c r="BP21" s="673"/>
      <c r="BQ21" s="673"/>
      <c r="BR21" s="673"/>
      <c r="BS21" s="626" t="s">
        <v>108</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257</v>
      </c>
      <c r="C22" s="618"/>
      <c r="D22" s="618"/>
      <c r="E22" s="618"/>
      <c r="F22" s="618"/>
      <c r="G22" s="618"/>
      <c r="H22" s="618"/>
      <c r="I22" s="618"/>
      <c r="J22" s="618"/>
      <c r="K22" s="618"/>
      <c r="L22" s="618"/>
      <c r="M22" s="618"/>
      <c r="N22" s="618"/>
      <c r="O22" s="618"/>
      <c r="P22" s="618"/>
      <c r="Q22" s="619"/>
      <c r="R22" s="620">
        <v>241102</v>
      </c>
      <c r="S22" s="621"/>
      <c r="T22" s="621"/>
      <c r="U22" s="621"/>
      <c r="V22" s="621"/>
      <c r="W22" s="621"/>
      <c r="X22" s="621"/>
      <c r="Y22" s="622"/>
      <c r="Z22" s="673">
        <v>0.8</v>
      </c>
      <c r="AA22" s="673"/>
      <c r="AB22" s="673"/>
      <c r="AC22" s="673"/>
      <c r="AD22" s="674" t="s">
        <v>108</v>
      </c>
      <c r="AE22" s="674"/>
      <c r="AF22" s="674"/>
      <c r="AG22" s="674"/>
      <c r="AH22" s="674"/>
      <c r="AI22" s="674"/>
      <c r="AJ22" s="674"/>
      <c r="AK22" s="674"/>
      <c r="AL22" s="643" t="s">
        <v>108</v>
      </c>
      <c r="AM22" s="675"/>
      <c r="AN22" s="675"/>
      <c r="AO22" s="676"/>
      <c r="AP22" s="711" t="s">
        <v>258</v>
      </c>
      <c r="AQ22" s="721"/>
      <c r="AR22" s="721"/>
      <c r="AS22" s="721"/>
      <c r="AT22" s="721"/>
      <c r="AU22" s="721"/>
      <c r="AV22" s="721"/>
      <c r="AW22" s="721"/>
      <c r="AX22" s="721"/>
      <c r="AY22" s="721"/>
      <c r="AZ22" s="721"/>
      <c r="BA22" s="721"/>
      <c r="BB22" s="721"/>
      <c r="BC22" s="721"/>
      <c r="BD22" s="721"/>
      <c r="BE22" s="721"/>
      <c r="BF22" s="713"/>
      <c r="BG22" s="620" t="s">
        <v>108</v>
      </c>
      <c r="BH22" s="621"/>
      <c r="BI22" s="621"/>
      <c r="BJ22" s="621"/>
      <c r="BK22" s="621"/>
      <c r="BL22" s="621"/>
      <c r="BM22" s="621"/>
      <c r="BN22" s="622"/>
      <c r="BO22" s="673" t="s">
        <v>108</v>
      </c>
      <c r="BP22" s="673"/>
      <c r="BQ22" s="673"/>
      <c r="BR22" s="673"/>
      <c r="BS22" s="626" t="s">
        <v>108</v>
      </c>
      <c r="BT22" s="621"/>
      <c r="BU22" s="621"/>
      <c r="BV22" s="621"/>
      <c r="BW22" s="621"/>
      <c r="BX22" s="621"/>
      <c r="BY22" s="621"/>
      <c r="BZ22" s="621"/>
      <c r="CA22" s="621"/>
      <c r="CB22" s="656"/>
      <c r="CD22" s="725" t="s">
        <v>259</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260</v>
      </c>
      <c r="C23" s="618"/>
      <c r="D23" s="618"/>
      <c r="E23" s="618"/>
      <c r="F23" s="618"/>
      <c r="G23" s="618"/>
      <c r="H23" s="618"/>
      <c r="I23" s="618"/>
      <c r="J23" s="618"/>
      <c r="K23" s="618"/>
      <c r="L23" s="618"/>
      <c r="M23" s="618"/>
      <c r="N23" s="618"/>
      <c r="O23" s="618"/>
      <c r="P23" s="618"/>
      <c r="Q23" s="619"/>
      <c r="R23" s="620">
        <v>248831</v>
      </c>
      <c r="S23" s="621"/>
      <c r="T23" s="621"/>
      <c r="U23" s="621"/>
      <c r="V23" s="621"/>
      <c r="W23" s="621"/>
      <c r="X23" s="621"/>
      <c r="Y23" s="622"/>
      <c r="Z23" s="673">
        <v>0.8</v>
      </c>
      <c r="AA23" s="673"/>
      <c r="AB23" s="673"/>
      <c r="AC23" s="673"/>
      <c r="AD23" s="674">
        <v>60540</v>
      </c>
      <c r="AE23" s="674"/>
      <c r="AF23" s="674"/>
      <c r="AG23" s="674"/>
      <c r="AH23" s="674"/>
      <c r="AI23" s="674"/>
      <c r="AJ23" s="674"/>
      <c r="AK23" s="674"/>
      <c r="AL23" s="643">
        <v>0.4</v>
      </c>
      <c r="AM23" s="675"/>
      <c r="AN23" s="675"/>
      <c r="AO23" s="676"/>
      <c r="AP23" s="711" t="s">
        <v>261</v>
      </c>
      <c r="AQ23" s="721"/>
      <c r="AR23" s="721"/>
      <c r="AS23" s="721"/>
      <c r="AT23" s="721"/>
      <c r="AU23" s="721"/>
      <c r="AV23" s="721"/>
      <c r="AW23" s="721"/>
      <c r="AX23" s="721"/>
      <c r="AY23" s="721"/>
      <c r="AZ23" s="721"/>
      <c r="BA23" s="721"/>
      <c r="BB23" s="721"/>
      <c r="BC23" s="721"/>
      <c r="BD23" s="721"/>
      <c r="BE23" s="721"/>
      <c r="BF23" s="713"/>
      <c r="BG23" s="620">
        <v>666692</v>
      </c>
      <c r="BH23" s="621"/>
      <c r="BI23" s="621"/>
      <c r="BJ23" s="621"/>
      <c r="BK23" s="621"/>
      <c r="BL23" s="621"/>
      <c r="BM23" s="621"/>
      <c r="BN23" s="622"/>
      <c r="BO23" s="673">
        <v>5</v>
      </c>
      <c r="BP23" s="673"/>
      <c r="BQ23" s="673"/>
      <c r="BR23" s="673"/>
      <c r="BS23" s="626" t="s">
        <v>108</v>
      </c>
      <c r="BT23" s="621"/>
      <c r="BU23" s="621"/>
      <c r="BV23" s="621"/>
      <c r="BW23" s="621"/>
      <c r="BX23" s="621"/>
      <c r="BY23" s="621"/>
      <c r="BZ23" s="621"/>
      <c r="CA23" s="621"/>
      <c r="CB23" s="656"/>
      <c r="CD23" s="725" t="s">
        <v>201</v>
      </c>
      <c r="CE23" s="726"/>
      <c r="CF23" s="726"/>
      <c r="CG23" s="726"/>
      <c r="CH23" s="726"/>
      <c r="CI23" s="726"/>
      <c r="CJ23" s="726"/>
      <c r="CK23" s="726"/>
      <c r="CL23" s="726"/>
      <c r="CM23" s="726"/>
      <c r="CN23" s="726"/>
      <c r="CO23" s="726"/>
      <c r="CP23" s="726"/>
      <c r="CQ23" s="727"/>
      <c r="CR23" s="725" t="s">
        <v>262</v>
      </c>
      <c r="CS23" s="726"/>
      <c r="CT23" s="726"/>
      <c r="CU23" s="726"/>
      <c r="CV23" s="726"/>
      <c r="CW23" s="726"/>
      <c r="CX23" s="726"/>
      <c r="CY23" s="727"/>
      <c r="CZ23" s="725" t="s">
        <v>263</v>
      </c>
      <c r="DA23" s="726"/>
      <c r="DB23" s="726"/>
      <c r="DC23" s="727"/>
      <c r="DD23" s="725" t="s">
        <v>264</v>
      </c>
      <c r="DE23" s="726"/>
      <c r="DF23" s="726"/>
      <c r="DG23" s="726"/>
      <c r="DH23" s="726"/>
      <c r="DI23" s="726"/>
      <c r="DJ23" s="726"/>
      <c r="DK23" s="727"/>
      <c r="DL23" s="728" t="s">
        <v>265</v>
      </c>
      <c r="DM23" s="729"/>
      <c r="DN23" s="729"/>
      <c r="DO23" s="729"/>
      <c r="DP23" s="729"/>
      <c r="DQ23" s="729"/>
      <c r="DR23" s="729"/>
      <c r="DS23" s="729"/>
      <c r="DT23" s="729"/>
      <c r="DU23" s="729"/>
      <c r="DV23" s="730"/>
      <c r="DW23" s="725" t="s">
        <v>266</v>
      </c>
      <c r="DX23" s="726"/>
      <c r="DY23" s="726"/>
      <c r="DZ23" s="726"/>
      <c r="EA23" s="726"/>
      <c r="EB23" s="726"/>
      <c r="EC23" s="727"/>
    </row>
    <row r="24" spans="2:133" ht="11.25" customHeight="1">
      <c r="B24" s="617" t="s">
        <v>267</v>
      </c>
      <c r="C24" s="618"/>
      <c r="D24" s="618"/>
      <c r="E24" s="618"/>
      <c r="F24" s="618"/>
      <c r="G24" s="618"/>
      <c r="H24" s="618"/>
      <c r="I24" s="618"/>
      <c r="J24" s="618"/>
      <c r="K24" s="618"/>
      <c r="L24" s="618"/>
      <c r="M24" s="618"/>
      <c r="N24" s="618"/>
      <c r="O24" s="618"/>
      <c r="P24" s="618"/>
      <c r="Q24" s="619"/>
      <c r="R24" s="620">
        <v>179537</v>
      </c>
      <c r="S24" s="621"/>
      <c r="T24" s="621"/>
      <c r="U24" s="621"/>
      <c r="V24" s="621"/>
      <c r="W24" s="621"/>
      <c r="X24" s="621"/>
      <c r="Y24" s="622"/>
      <c r="Z24" s="673">
        <v>0.6</v>
      </c>
      <c r="AA24" s="673"/>
      <c r="AB24" s="673"/>
      <c r="AC24" s="673"/>
      <c r="AD24" s="674" t="s">
        <v>108</v>
      </c>
      <c r="AE24" s="674"/>
      <c r="AF24" s="674"/>
      <c r="AG24" s="674"/>
      <c r="AH24" s="674"/>
      <c r="AI24" s="674"/>
      <c r="AJ24" s="674"/>
      <c r="AK24" s="674"/>
      <c r="AL24" s="643" t="s">
        <v>108</v>
      </c>
      <c r="AM24" s="675"/>
      <c r="AN24" s="675"/>
      <c r="AO24" s="676"/>
      <c r="AP24" s="711" t="s">
        <v>268</v>
      </c>
      <c r="AQ24" s="721"/>
      <c r="AR24" s="721"/>
      <c r="AS24" s="721"/>
      <c r="AT24" s="721"/>
      <c r="AU24" s="721"/>
      <c r="AV24" s="721"/>
      <c r="AW24" s="721"/>
      <c r="AX24" s="721"/>
      <c r="AY24" s="721"/>
      <c r="AZ24" s="721"/>
      <c r="BA24" s="721"/>
      <c r="BB24" s="721"/>
      <c r="BC24" s="721"/>
      <c r="BD24" s="721"/>
      <c r="BE24" s="721"/>
      <c r="BF24" s="713"/>
      <c r="BG24" s="620" t="s">
        <v>108</v>
      </c>
      <c r="BH24" s="621"/>
      <c r="BI24" s="621"/>
      <c r="BJ24" s="621"/>
      <c r="BK24" s="621"/>
      <c r="BL24" s="621"/>
      <c r="BM24" s="621"/>
      <c r="BN24" s="622"/>
      <c r="BO24" s="673" t="s">
        <v>108</v>
      </c>
      <c r="BP24" s="673"/>
      <c r="BQ24" s="673"/>
      <c r="BR24" s="673"/>
      <c r="BS24" s="626" t="s">
        <v>108</v>
      </c>
      <c r="BT24" s="621"/>
      <c r="BU24" s="621"/>
      <c r="BV24" s="621"/>
      <c r="BW24" s="621"/>
      <c r="BX24" s="621"/>
      <c r="BY24" s="621"/>
      <c r="BZ24" s="621"/>
      <c r="CA24" s="621"/>
      <c r="CB24" s="656"/>
      <c r="CD24" s="677" t="s">
        <v>269</v>
      </c>
      <c r="CE24" s="678"/>
      <c r="CF24" s="678"/>
      <c r="CG24" s="678"/>
      <c r="CH24" s="678"/>
      <c r="CI24" s="678"/>
      <c r="CJ24" s="678"/>
      <c r="CK24" s="678"/>
      <c r="CL24" s="678"/>
      <c r="CM24" s="678"/>
      <c r="CN24" s="678"/>
      <c r="CO24" s="678"/>
      <c r="CP24" s="678"/>
      <c r="CQ24" s="679"/>
      <c r="CR24" s="670">
        <v>14307616</v>
      </c>
      <c r="CS24" s="671"/>
      <c r="CT24" s="671"/>
      <c r="CU24" s="671"/>
      <c r="CV24" s="671"/>
      <c r="CW24" s="671"/>
      <c r="CX24" s="671"/>
      <c r="CY24" s="718"/>
      <c r="CZ24" s="722">
        <v>47</v>
      </c>
      <c r="DA24" s="723"/>
      <c r="DB24" s="723"/>
      <c r="DC24" s="724"/>
      <c r="DD24" s="717">
        <v>8846127</v>
      </c>
      <c r="DE24" s="671"/>
      <c r="DF24" s="671"/>
      <c r="DG24" s="671"/>
      <c r="DH24" s="671"/>
      <c r="DI24" s="671"/>
      <c r="DJ24" s="671"/>
      <c r="DK24" s="718"/>
      <c r="DL24" s="717">
        <v>8836210</v>
      </c>
      <c r="DM24" s="671"/>
      <c r="DN24" s="671"/>
      <c r="DO24" s="671"/>
      <c r="DP24" s="671"/>
      <c r="DQ24" s="671"/>
      <c r="DR24" s="671"/>
      <c r="DS24" s="671"/>
      <c r="DT24" s="671"/>
      <c r="DU24" s="671"/>
      <c r="DV24" s="718"/>
      <c r="DW24" s="719">
        <v>47.6</v>
      </c>
      <c r="DX24" s="688"/>
      <c r="DY24" s="688"/>
      <c r="DZ24" s="688"/>
      <c r="EA24" s="688"/>
      <c r="EB24" s="688"/>
      <c r="EC24" s="720"/>
    </row>
    <row r="25" spans="2:133" ht="11.25" customHeight="1">
      <c r="B25" s="617" t="s">
        <v>270</v>
      </c>
      <c r="C25" s="618"/>
      <c r="D25" s="618"/>
      <c r="E25" s="618"/>
      <c r="F25" s="618"/>
      <c r="G25" s="618"/>
      <c r="H25" s="618"/>
      <c r="I25" s="618"/>
      <c r="J25" s="618"/>
      <c r="K25" s="618"/>
      <c r="L25" s="618"/>
      <c r="M25" s="618"/>
      <c r="N25" s="618"/>
      <c r="O25" s="618"/>
      <c r="P25" s="618"/>
      <c r="Q25" s="619"/>
      <c r="R25" s="620">
        <v>4876935</v>
      </c>
      <c r="S25" s="621"/>
      <c r="T25" s="621"/>
      <c r="U25" s="621"/>
      <c r="V25" s="621"/>
      <c r="W25" s="621"/>
      <c r="X25" s="621"/>
      <c r="Y25" s="622"/>
      <c r="Z25" s="673">
        <v>15.5</v>
      </c>
      <c r="AA25" s="673"/>
      <c r="AB25" s="673"/>
      <c r="AC25" s="673"/>
      <c r="AD25" s="674" t="s">
        <v>108</v>
      </c>
      <c r="AE25" s="674"/>
      <c r="AF25" s="674"/>
      <c r="AG25" s="674"/>
      <c r="AH25" s="674"/>
      <c r="AI25" s="674"/>
      <c r="AJ25" s="674"/>
      <c r="AK25" s="674"/>
      <c r="AL25" s="643" t="s">
        <v>108</v>
      </c>
      <c r="AM25" s="675"/>
      <c r="AN25" s="675"/>
      <c r="AO25" s="676"/>
      <c r="AP25" s="711" t="s">
        <v>271</v>
      </c>
      <c r="AQ25" s="721"/>
      <c r="AR25" s="721"/>
      <c r="AS25" s="721"/>
      <c r="AT25" s="721"/>
      <c r="AU25" s="721"/>
      <c r="AV25" s="721"/>
      <c r="AW25" s="721"/>
      <c r="AX25" s="721"/>
      <c r="AY25" s="721"/>
      <c r="AZ25" s="721"/>
      <c r="BA25" s="721"/>
      <c r="BB25" s="721"/>
      <c r="BC25" s="721"/>
      <c r="BD25" s="721"/>
      <c r="BE25" s="721"/>
      <c r="BF25" s="713"/>
      <c r="BG25" s="620" t="s">
        <v>108</v>
      </c>
      <c r="BH25" s="621"/>
      <c r="BI25" s="621"/>
      <c r="BJ25" s="621"/>
      <c r="BK25" s="621"/>
      <c r="BL25" s="621"/>
      <c r="BM25" s="621"/>
      <c r="BN25" s="622"/>
      <c r="BO25" s="673" t="s">
        <v>108</v>
      </c>
      <c r="BP25" s="673"/>
      <c r="BQ25" s="673"/>
      <c r="BR25" s="673"/>
      <c r="BS25" s="626" t="s">
        <v>108</v>
      </c>
      <c r="BT25" s="621"/>
      <c r="BU25" s="621"/>
      <c r="BV25" s="621"/>
      <c r="BW25" s="621"/>
      <c r="BX25" s="621"/>
      <c r="BY25" s="621"/>
      <c r="BZ25" s="621"/>
      <c r="CA25" s="621"/>
      <c r="CB25" s="656"/>
      <c r="CD25" s="657" t="s">
        <v>272</v>
      </c>
      <c r="CE25" s="654"/>
      <c r="CF25" s="654"/>
      <c r="CG25" s="654"/>
      <c r="CH25" s="654"/>
      <c r="CI25" s="654"/>
      <c r="CJ25" s="654"/>
      <c r="CK25" s="654"/>
      <c r="CL25" s="654"/>
      <c r="CM25" s="654"/>
      <c r="CN25" s="654"/>
      <c r="CO25" s="654"/>
      <c r="CP25" s="654"/>
      <c r="CQ25" s="655"/>
      <c r="CR25" s="620">
        <v>4725586</v>
      </c>
      <c r="CS25" s="639"/>
      <c r="CT25" s="639"/>
      <c r="CU25" s="639"/>
      <c r="CV25" s="639"/>
      <c r="CW25" s="639"/>
      <c r="CX25" s="639"/>
      <c r="CY25" s="640"/>
      <c r="CZ25" s="623">
        <v>15.5</v>
      </c>
      <c r="DA25" s="641"/>
      <c r="DB25" s="641"/>
      <c r="DC25" s="642"/>
      <c r="DD25" s="626">
        <v>4173291</v>
      </c>
      <c r="DE25" s="639"/>
      <c r="DF25" s="639"/>
      <c r="DG25" s="639"/>
      <c r="DH25" s="639"/>
      <c r="DI25" s="639"/>
      <c r="DJ25" s="639"/>
      <c r="DK25" s="640"/>
      <c r="DL25" s="626">
        <v>4163494</v>
      </c>
      <c r="DM25" s="639"/>
      <c r="DN25" s="639"/>
      <c r="DO25" s="639"/>
      <c r="DP25" s="639"/>
      <c r="DQ25" s="639"/>
      <c r="DR25" s="639"/>
      <c r="DS25" s="639"/>
      <c r="DT25" s="639"/>
      <c r="DU25" s="639"/>
      <c r="DV25" s="640"/>
      <c r="DW25" s="643">
        <v>22.5</v>
      </c>
      <c r="DX25" s="644"/>
      <c r="DY25" s="644"/>
      <c r="DZ25" s="644"/>
      <c r="EA25" s="644"/>
      <c r="EB25" s="644"/>
      <c r="EC25" s="645"/>
    </row>
    <row r="26" spans="2:133" ht="11.25" customHeight="1">
      <c r="B26" s="714" t="s">
        <v>273</v>
      </c>
      <c r="C26" s="715"/>
      <c r="D26" s="715"/>
      <c r="E26" s="715"/>
      <c r="F26" s="715"/>
      <c r="G26" s="715"/>
      <c r="H26" s="715"/>
      <c r="I26" s="715"/>
      <c r="J26" s="715"/>
      <c r="K26" s="715"/>
      <c r="L26" s="715"/>
      <c r="M26" s="715"/>
      <c r="N26" s="715"/>
      <c r="O26" s="715"/>
      <c r="P26" s="715"/>
      <c r="Q26" s="716"/>
      <c r="R26" s="620" t="s">
        <v>108</v>
      </c>
      <c r="S26" s="621"/>
      <c r="T26" s="621"/>
      <c r="U26" s="621"/>
      <c r="V26" s="621"/>
      <c r="W26" s="621"/>
      <c r="X26" s="621"/>
      <c r="Y26" s="622"/>
      <c r="Z26" s="673" t="s">
        <v>108</v>
      </c>
      <c r="AA26" s="673"/>
      <c r="AB26" s="673"/>
      <c r="AC26" s="673"/>
      <c r="AD26" s="674" t="s">
        <v>108</v>
      </c>
      <c r="AE26" s="674"/>
      <c r="AF26" s="674"/>
      <c r="AG26" s="674"/>
      <c r="AH26" s="674"/>
      <c r="AI26" s="674"/>
      <c r="AJ26" s="674"/>
      <c r="AK26" s="674"/>
      <c r="AL26" s="643" t="s">
        <v>108</v>
      </c>
      <c r="AM26" s="675"/>
      <c r="AN26" s="675"/>
      <c r="AO26" s="676"/>
      <c r="AP26" s="711" t="s">
        <v>274</v>
      </c>
      <c r="AQ26" s="712"/>
      <c r="AR26" s="712"/>
      <c r="AS26" s="712"/>
      <c r="AT26" s="712"/>
      <c r="AU26" s="712"/>
      <c r="AV26" s="712"/>
      <c r="AW26" s="712"/>
      <c r="AX26" s="712"/>
      <c r="AY26" s="712"/>
      <c r="AZ26" s="712"/>
      <c r="BA26" s="712"/>
      <c r="BB26" s="712"/>
      <c r="BC26" s="712"/>
      <c r="BD26" s="712"/>
      <c r="BE26" s="712"/>
      <c r="BF26" s="713"/>
      <c r="BG26" s="620" t="s">
        <v>108</v>
      </c>
      <c r="BH26" s="621"/>
      <c r="BI26" s="621"/>
      <c r="BJ26" s="621"/>
      <c r="BK26" s="621"/>
      <c r="BL26" s="621"/>
      <c r="BM26" s="621"/>
      <c r="BN26" s="622"/>
      <c r="BO26" s="673" t="s">
        <v>108</v>
      </c>
      <c r="BP26" s="673"/>
      <c r="BQ26" s="673"/>
      <c r="BR26" s="673"/>
      <c r="BS26" s="626" t="s">
        <v>108</v>
      </c>
      <c r="BT26" s="621"/>
      <c r="BU26" s="621"/>
      <c r="BV26" s="621"/>
      <c r="BW26" s="621"/>
      <c r="BX26" s="621"/>
      <c r="BY26" s="621"/>
      <c r="BZ26" s="621"/>
      <c r="CA26" s="621"/>
      <c r="CB26" s="656"/>
      <c r="CD26" s="657" t="s">
        <v>275</v>
      </c>
      <c r="CE26" s="654"/>
      <c r="CF26" s="654"/>
      <c r="CG26" s="654"/>
      <c r="CH26" s="654"/>
      <c r="CI26" s="654"/>
      <c r="CJ26" s="654"/>
      <c r="CK26" s="654"/>
      <c r="CL26" s="654"/>
      <c r="CM26" s="654"/>
      <c r="CN26" s="654"/>
      <c r="CO26" s="654"/>
      <c r="CP26" s="654"/>
      <c r="CQ26" s="655"/>
      <c r="CR26" s="620">
        <v>3264887</v>
      </c>
      <c r="CS26" s="621"/>
      <c r="CT26" s="621"/>
      <c r="CU26" s="621"/>
      <c r="CV26" s="621"/>
      <c r="CW26" s="621"/>
      <c r="CX26" s="621"/>
      <c r="CY26" s="622"/>
      <c r="CZ26" s="623">
        <v>10.7</v>
      </c>
      <c r="DA26" s="641"/>
      <c r="DB26" s="641"/>
      <c r="DC26" s="642"/>
      <c r="DD26" s="626">
        <v>2741302</v>
      </c>
      <c r="DE26" s="621"/>
      <c r="DF26" s="621"/>
      <c r="DG26" s="621"/>
      <c r="DH26" s="621"/>
      <c r="DI26" s="621"/>
      <c r="DJ26" s="621"/>
      <c r="DK26" s="622"/>
      <c r="DL26" s="626" t="s">
        <v>276</v>
      </c>
      <c r="DM26" s="621"/>
      <c r="DN26" s="621"/>
      <c r="DO26" s="621"/>
      <c r="DP26" s="621"/>
      <c r="DQ26" s="621"/>
      <c r="DR26" s="621"/>
      <c r="DS26" s="621"/>
      <c r="DT26" s="621"/>
      <c r="DU26" s="621"/>
      <c r="DV26" s="622"/>
      <c r="DW26" s="643" t="s">
        <v>276</v>
      </c>
      <c r="DX26" s="644"/>
      <c r="DY26" s="644"/>
      <c r="DZ26" s="644"/>
      <c r="EA26" s="644"/>
      <c r="EB26" s="644"/>
      <c r="EC26" s="645"/>
    </row>
    <row r="27" spans="2:133" ht="11.25" customHeight="1">
      <c r="B27" s="617" t="s">
        <v>277</v>
      </c>
      <c r="C27" s="618"/>
      <c r="D27" s="618"/>
      <c r="E27" s="618"/>
      <c r="F27" s="618"/>
      <c r="G27" s="618"/>
      <c r="H27" s="618"/>
      <c r="I27" s="618"/>
      <c r="J27" s="618"/>
      <c r="K27" s="618"/>
      <c r="L27" s="618"/>
      <c r="M27" s="618"/>
      <c r="N27" s="618"/>
      <c r="O27" s="618"/>
      <c r="P27" s="618"/>
      <c r="Q27" s="619"/>
      <c r="R27" s="620">
        <v>1659824</v>
      </c>
      <c r="S27" s="621"/>
      <c r="T27" s="621"/>
      <c r="U27" s="621"/>
      <c r="V27" s="621"/>
      <c r="W27" s="621"/>
      <c r="X27" s="621"/>
      <c r="Y27" s="622"/>
      <c r="Z27" s="673">
        <v>5.3</v>
      </c>
      <c r="AA27" s="673"/>
      <c r="AB27" s="673"/>
      <c r="AC27" s="673"/>
      <c r="AD27" s="674" t="s">
        <v>108</v>
      </c>
      <c r="AE27" s="674"/>
      <c r="AF27" s="674"/>
      <c r="AG27" s="674"/>
      <c r="AH27" s="674"/>
      <c r="AI27" s="674"/>
      <c r="AJ27" s="674"/>
      <c r="AK27" s="674"/>
      <c r="AL27" s="643" t="s">
        <v>108</v>
      </c>
      <c r="AM27" s="675"/>
      <c r="AN27" s="675"/>
      <c r="AO27" s="676"/>
      <c r="AP27" s="617" t="s">
        <v>278</v>
      </c>
      <c r="AQ27" s="618"/>
      <c r="AR27" s="618"/>
      <c r="AS27" s="618"/>
      <c r="AT27" s="618"/>
      <c r="AU27" s="618"/>
      <c r="AV27" s="618"/>
      <c r="AW27" s="618"/>
      <c r="AX27" s="618"/>
      <c r="AY27" s="618"/>
      <c r="AZ27" s="618"/>
      <c r="BA27" s="618"/>
      <c r="BB27" s="618"/>
      <c r="BC27" s="618"/>
      <c r="BD27" s="618"/>
      <c r="BE27" s="618"/>
      <c r="BF27" s="619"/>
      <c r="BG27" s="620">
        <v>13415776</v>
      </c>
      <c r="BH27" s="621"/>
      <c r="BI27" s="621"/>
      <c r="BJ27" s="621"/>
      <c r="BK27" s="621"/>
      <c r="BL27" s="621"/>
      <c r="BM27" s="621"/>
      <c r="BN27" s="622"/>
      <c r="BO27" s="673">
        <v>100</v>
      </c>
      <c r="BP27" s="673"/>
      <c r="BQ27" s="673"/>
      <c r="BR27" s="673"/>
      <c r="BS27" s="626">
        <v>114833</v>
      </c>
      <c r="BT27" s="621"/>
      <c r="BU27" s="621"/>
      <c r="BV27" s="621"/>
      <c r="BW27" s="621"/>
      <c r="BX27" s="621"/>
      <c r="BY27" s="621"/>
      <c r="BZ27" s="621"/>
      <c r="CA27" s="621"/>
      <c r="CB27" s="656"/>
      <c r="CD27" s="657" t="s">
        <v>279</v>
      </c>
      <c r="CE27" s="654"/>
      <c r="CF27" s="654"/>
      <c r="CG27" s="654"/>
      <c r="CH27" s="654"/>
      <c r="CI27" s="654"/>
      <c r="CJ27" s="654"/>
      <c r="CK27" s="654"/>
      <c r="CL27" s="654"/>
      <c r="CM27" s="654"/>
      <c r="CN27" s="654"/>
      <c r="CO27" s="654"/>
      <c r="CP27" s="654"/>
      <c r="CQ27" s="655"/>
      <c r="CR27" s="620">
        <v>6993897</v>
      </c>
      <c r="CS27" s="639"/>
      <c r="CT27" s="639"/>
      <c r="CU27" s="639"/>
      <c r="CV27" s="639"/>
      <c r="CW27" s="639"/>
      <c r="CX27" s="639"/>
      <c r="CY27" s="640"/>
      <c r="CZ27" s="623">
        <v>23</v>
      </c>
      <c r="DA27" s="641"/>
      <c r="DB27" s="641"/>
      <c r="DC27" s="642"/>
      <c r="DD27" s="626">
        <v>2163871</v>
      </c>
      <c r="DE27" s="639"/>
      <c r="DF27" s="639"/>
      <c r="DG27" s="639"/>
      <c r="DH27" s="639"/>
      <c r="DI27" s="639"/>
      <c r="DJ27" s="639"/>
      <c r="DK27" s="640"/>
      <c r="DL27" s="626">
        <v>2163751</v>
      </c>
      <c r="DM27" s="639"/>
      <c r="DN27" s="639"/>
      <c r="DO27" s="639"/>
      <c r="DP27" s="639"/>
      <c r="DQ27" s="639"/>
      <c r="DR27" s="639"/>
      <c r="DS27" s="639"/>
      <c r="DT27" s="639"/>
      <c r="DU27" s="639"/>
      <c r="DV27" s="640"/>
      <c r="DW27" s="643">
        <v>11.7</v>
      </c>
      <c r="DX27" s="644"/>
      <c r="DY27" s="644"/>
      <c r="DZ27" s="644"/>
      <c r="EA27" s="644"/>
      <c r="EB27" s="644"/>
      <c r="EC27" s="645"/>
    </row>
    <row r="28" spans="2:133" ht="11.25" customHeight="1">
      <c r="B28" s="617" t="s">
        <v>280</v>
      </c>
      <c r="C28" s="618"/>
      <c r="D28" s="618"/>
      <c r="E28" s="618"/>
      <c r="F28" s="618"/>
      <c r="G28" s="618"/>
      <c r="H28" s="618"/>
      <c r="I28" s="618"/>
      <c r="J28" s="618"/>
      <c r="K28" s="618"/>
      <c r="L28" s="618"/>
      <c r="M28" s="618"/>
      <c r="N28" s="618"/>
      <c r="O28" s="618"/>
      <c r="P28" s="618"/>
      <c r="Q28" s="619"/>
      <c r="R28" s="620">
        <v>74677</v>
      </c>
      <c r="S28" s="621"/>
      <c r="T28" s="621"/>
      <c r="U28" s="621"/>
      <c r="V28" s="621"/>
      <c r="W28" s="621"/>
      <c r="X28" s="621"/>
      <c r="Y28" s="622"/>
      <c r="Z28" s="673">
        <v>0.2</v>
      </c>
      <c r="AA28" s="673"/>
      <c r="AB28" s="673"/>
      <c r="AC28" s="673"/>
      <c r="AD28" s="674">
        <v>5359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281</v>
      </c>
      <c r="CE28" s="654"/>
      <c r="CF28" s="654"/>
      <c r="CG28" s="654"/>
      <c r="CH28" s="654"/>
      <c r="CI28" s="654"/>
      <c r="CJ28" s="654"/>
      <c r="CK28" s="654"/>
      <c r="CL28" s="654"/>
      <c r="CM28" s="654"/>
      <c r="CN28" s="654"/>
      <c r="CO28" s="654"/>
      <c r="CP28" s="654"/>
      <c r="CQ28" s="655"/>
      <c r="CR28" s="620">
        <v>2588133</v>
      </c>
      <c r="CS28" s="621"/>
      <c r="CT28" s="621"/>
      <c r="CU28" s="621"/>
      <c r="CV28" s="621"/>
      <c r="CW28" s="621"/>
      <c r="CX28" s="621"/>
      <c r="CY28" s="622"/>
      <c r="CZ28" s="623">
        <v>8.5</v>
      </c>
      <c r="DA28" s="641"/>
      <c r="DB28" s="641"/>
      <c r="DC28" s="642"/>
      <c r="DD28" s="626">
        <v>2508965</v>
      </c>
      <c r="DE28" s="621"/>
      <c r="DF28" s="621"/>
      <c r="DG28" s="621"/>
      <c r="DH28" s="621"/>
      <c r="DI28" s="621"/>
      <c r="DJ28" s="621"/>
      <c r="DK28" s="622"/>
      <c r="DL28" s="626">
        <v>2508965</v>
      </c>
      <c r="DM28" s="621"/>
      <c r="DN28" s="621"/>
      <c r="DO28" s="621"/>
      <c r="DP28" s="621"/>
      <c r="DQ28" s="621"/>
      <c r="DR28" s="621"/>
      <c r="DS28" s="621"/>
      <c r="DT28" s="621"/>
      <c r="DU28" s="621"/>
      <c r="DV28" s="622"/>
      <c r="DW28" s="643">
        <v>13.5</v>
      </c>
      <c r="DX28" s="644"/>
      <c r="DY28" s="644"/>
      <c r="DZ28" s="644"/>
      <c r="EA28" s="644"/>
      <c r="EB28" s="644"/>
      <c r="EC28" s="645"/>
    </row>
    <row r="29" spans="2:133" ht="11.25" customHeight="1">
      <c r="B29" s="617" t="s">
        <v>282</v>
      </c>
      <c r="C29" s="618"/>
      <c r="D29" s="618"/>
      <c r="E29" s="618"/>
      <c r="F29" s="618"/>
      <c r="G29" s="618"/>
      <c r="H29" s="618"/>
      <c r="I29" s="618"/>
      <c r="J29" s="618"/>
      <c r="K29" s="618"/>
      <c r="L29" s="618"/>
      <c r="M29" s="618"/>
      <c r="N29" s="618"/>
      <c r="O29" s="618"/>
      <c r="P29" s="618"/>
      <c r="Q29" s="619"/>
      <c r="R29" s="620">
        <v>102130</v>
      </c>
      <c r="S29" s="621"/>
      <c r="T29" s="621"/>
      <c r="U29" s="621"/>
      <c r="V29" s="621"/>
      <c r="W29" s="621"/>
      <c r="X29" s="621"/>
      <c r="Y29" s="622"/>
      <c r="Z29" s="673">
        <v>0.3</v>
      </c>
      <c r="AA29" s="673"/>
      <c r="AB29" s="673"/>
      <c r="AC29" s="673"/>
      <c r="AD29" s="674" t="s">
        <v>108</v>
      </c>
      <c r="AE29" s="674"/>
      <c r="AF29" s="674"/>
      <c r="AG29" s="674"/>
      <c r="AH29" s="674"/>
      <c r="AI29" s="674"/>
      <c r="AJ29" s="674"/>
      <c r="AK29" s="674"/>
      <c r="AL29" s="643" t="s">
        <v>108</v>
      </c>
      <c r="AM29" s="675"/>
      <c r="AN29" s="675"/>
      <c r="AO29" s="676"/>
      <c r="AP29" s="680" t="s">
        <v>201</v>
      </c>
      <c r="AQ29" s="681"/>
      <c r="AR29" s="681"/>
      <c r="AS29" s="681"/>
      <c r="AT29" s="681"/>
      <c r="AU29" s="681"/>
      <c r="AV29" s="681"/>
      <c r="AW29" s="681"/>
      <c r="AX29" s="681"/>
      <c r="AY29" s="681"/>
      <c r="AZ29" s="681"/>
      <c r="BA29" s="681"/>
      <c r="BB29" s="681"/>
      <c r="BC29" s="681"/>
      <c r="BD29" s="681"/>
      <c r="BE29" s="681"/>
      <c r="BF29" s="682"/>
      <c r="BG29" s="680" t="s">
        <v>283</v>
      </c>
      <c r="BH29" s="696"/>
      <c r="BI29" s="696"/>
      <c r="BJ29" s="696"/>
      <c r="BK29" s="696"/>
      <c r="BL29" s="696"/>
      <c r="BM29" s="696"/>
      <c r="BN29" s="696"/>
      <c r="BO29" s="696"/>
      <c r="BP29" s="696"/>
      <c r="BQ29" s="697"/>
      <c r="BR29" s="680" t="s">
        <v>284</v>
      </c>
      <c r="BS29" s="696"/>
      <c r="BT29" s="696"/>
      <c r="BU29" s="696"/>
      <c r="BV29" s="696"/>
      <c r="BW29" s="696"/>
      <c r="BX29" s="696"/>
      <c r="BY29" s="696"/>
      <c r="BZ29" s="696"/>
      <c r="CA29" s="696"/>
      <c r="CB29" s="697"/>
      <c r="CD29" s="690" t="s">
        <v>285</v>
      </c>
      <c r="CE29" s="691"/>
      <c r="CF29" s="657" t="s">
        <v>56</v>
      </c>
      <c r="CG29" s="654"/>
      <c r="CH29" s="654"/>
      <c r="CI29" s="654"/>
      <c r="CJ29" s="654"/>
      <c r="CK29" s="654"/>
      <c r="CL29" s="654"/>
      <c r="CM29" s="654"/>
      <c r="CN29" s="654"/>
      <c r="CO29" s="654"/>
      <c r="CP29" s="654"/>
      <c r="CQ29" s="655"/>
      <c r="CR29" s="620">
        <v>2588133</v>
      </c>
      <c r="CS29" s="639"/>
      <c r="CT29" s="639"/>
      <c r="CU29" s="639"/>
      <c r="CV29" s="639"/>
      <c r="CW29" s="639"/>
      <c r="CX29" s="639"/>
      <c r="CY29" s="640"/>
      <c r="CZ29" s="623">
        <v>8.5</v>
      </c>
      <c r="DA29" s="641"/>
      <c r="DB29" s="641"/>
      <c r="DC29" s="642"/>
      <c r="DD29" s="626">
        <v>2508965</v>
      </c>
      <c r="DE29" s="639"/>
      <c r="DF29" s="639"/>
      <c r="DG29" s="639"/>
      <c r="DH29" s="639"/>
      <c r="DI29" s="639"/>
      <c r="DJ29" s="639"/>
      <c r="DK29" s="640"/>
      <c r="DL29" s="626">
        <v>2508965</v>
      </c>
      <c r="DM29" s="639"/>
      <c r="DN29" s="639"/>
      <c r="DO29" s="639"/>
      <c r="DP29" s="639"/>
      <c r="DQ29" s="639"/>
      <c r="DR29" s="639"/>
      <c r="DS29" s="639"/>
      <c r="DT29" s="639"/>
      <c r="DU29" s="639"/>
      <c r="DV29" s="640"/>
      <c r="DW29" s="643">
        <v>13.5</v>
      </c>
      <c r="DX29" s="644"/>
      <c r="DY29" s="644"/>
      <c r="DZ29" s="644"/>
      <c r="EA29" s="644"/>
      <c r="EB29" s="644"/>
      <c r="EC29" s="645"/>
    </row>
    <row r="30" spans="2:133" ht="11.25" customHeight="1">
      <c r="B30" s="617" t="s">
        <v>286</v>
      </c>
      <c r="C30" s="618"/>
      <c r="D30" s="618"/>
      <c r="E30" s="618"/>
      <c r="F30" s="618"/>
      <c r="G30" s="618"/>
      <c r="H30" s="618"/>
      <c r="I30" s="618"/>
      <c r="J30" s="618"/>
      <c r="K30" s="618"/>
      <c r="L30" s="618"/>
      <c r="M30" s="618"/>
      <c r="N30" s="618"/>
      <c r="O30" s="618"/>
      <c r="P30" s="618"/>
      <c r="Q30" s="619"/>
      <c r="R30" s="620">
        <v>1055133</v>
      </c>
      <c r="S30" s="621"/>
      <c r="T30" s="621"/>
      <c r="U30" s="621"/>
      <c r="V30" s="621"/>
      <c r="W30" s="621"/>
      <c r="X30" s="621"/>
      <c r="Y30" s="622"/>
      <c r="Z30" s="673">
        <v>3.4</v>
      </c>
      <c r="AA30" s="673"/>
      <c r="AB30" s="673"/>
      <c r="AC30" s="673"/>
      <c r="AD30" s="674" t="s">
        <v>108</v>
      </c>
      <c r="AE30" s="674"/>
      <c r="AF30" s="674"/>
      <c r="AG30" s="674"/>
      <c r="AH30" s="674"/>
      <c r="AI30" s="674"/>
      <c r="AJ30" s="674"/>
      <c r="AK30" s="674"/>
      <c r="AL30" s="643" t="s">
        <v>108</v>
      </c>
      <c r="AM30" s="675"/>
      <c r="AN30" s="675"/>
      <c r="AO30" s="676"/>
      <c r="AP30" s="698" t="s">
        <v>287</v>
      </c>
      <c r="AQ30" s="699"/>
      <c r="AR30" s="699"/>
      <c r="AS30" s="699"/>
      <c r="AT30" s="704" t="s">
        <v>288</v>
      </c>
      <c r="AU30" s="184"/>
      <c r="AV30" s="184"/>
      <c r="AW30" s="184"/>
      <c r="AX30" s="707" t="s">
        <v>167</v>
      </c>
      <c r="AY30" s="708"/>
      <c r="AZ30" s="708"/>
      <c r="BA30" s="708"/>
      <c r="BB30" s="708"/>
      <c r="BC30" s="708"/>
      <c r="BD30" s="708"/>
      <c r="BE30" s="708"/>
      <c r="BF30" s="709"/>
      <c r="BG30" s="686">
        <v>98.5</v>
      </c>
      <c r="BH30" s="687"/>
      <c r="BI30" s="687"/>
      <c r="BJ30" s="687"/>
      <c r="BK30" s="687"/>
      <c r="BL30" s="687"/>
      <c r="BM30" s="688">
        <v>94.2</v>
      </c>
      <c r="BN30" s="687"/>
      <c r="BO30" s="687"/>
      <c r="BP30" s="687"/>
      <c r="BQ30" s="689"/>
      <c r="BR30" s="686">
        <v>98.3</v>
      </c>
      <c r="BS30" s="687"/>
      <c r="BT30" s="687"/>
      <c r="BU30" s="687"/>
      <c r="BV30" s="687"/>
      <c r="BW30" s="687"/>
      <c r="BX30" s="688">
        <v>93.2</v>
      </c>
      <c r="BY30" s="687"/>
      <c r="BZ30" s="687"/>
      <c r="CA30" s="687"/>
      <c r="CB30" s="689"/>
      <c r="CD30" s="692"/>
      <c r="CE30" s="693"/>
      <c r="CF30" s="657" t="s">
        <v>289</v>
      </c>
      <c r="CG30" s="654"/>
      <c r="CH30" s="654"/>
      <c r="CI30" s="654"/>
      <c r="CJ30" s="654"/>
      <c r="CK30" s="654"/>
      <c r="CL30" s="654"/>
      <c r="CM30" s="654"/>
      <c r="CN30" s="654"/>
      <c r="CO30" s="654"/>
      <c r="CP30" s="654"/>
      <c r="CQ30" s="655"/>
      <c r="CR30" s="620">
        <v>2307539</v>
      </c>
      <c r="CS30" s="621"/>
      <c r="CT30" s="621"/>
      <c r="CU30" s="621"/>
      <c r="CV30" s="621"/>
      <c r="CW30" s="621"/>
      <c r="CX30" s="621"/>
      <c r="CY30" s="622"/>
      <c r="CZ30" s="623">
        <v>7.6</v>
      </c>
      <c r="DA30" s="641"/>
      <c r="DB30" s="641"/>
      <c r="DC30" s="642"/>
      <c r="DD30" s="626">
        <v>2230911</v>
      </c>
      <c r="DE30" s="621"/>
      <c r="DF30" s="621"/>
      <c r="DG30" s="621"/>
      <c r="DH30" s="621"/>
      <c r="DI30" s="621"/>
      <c r="DJ30" s="621"/>
      <c r="DK30" s="622"/>
      <c r="DL30" s="626">
        <v>2230911</v>
      </c>
      <c r="DM30" s="621"/>
      <c r="DN30" s="621"/>
      <c r="DO30" s="621"/>
      <c r="DP30" s="621"/>
      <c r="DQ30" s="621"/>
      <c r="DR30" s="621"/>
      <c r="DS30" s="621"/>
      <c r="DT30" s="621"/>
      <c r="DU30" s="621"/>
      <c r="DV30" s="622"/>
      <c r="DW30" s="643">
        <v>12</v>
      </c>
      <c r="DX30" s="644"/>
      <c r="DY30" s="644"/>
      <c r="DZ30" s="644"/>
      <c r="EA30" s="644"/>
      <c r="EB30" s="644"/>
      <c r="EC30" s="645"/>
    </row>
    <row r="31" spans="2:133" ht="11.25" customHeight="1">
      <c r="B31" s="617" t="s">
        <v>290</v>
      </c>
      <c r="C31" s="618"/>
      <c r="D31" s="618"/>
      <c r="E31" s="618"/>
      <c r="F31" s="618"/>
      <c r="G31" s="618"/>
      <c r="H31" s="618"/>
      <c r="I31" s="618"/>
      <c r="J31" s="618"/>
      <c r="K31" s="618"/>
      <c r="L31" s="618"/>
      <c r="M31" s="618"/>
      <c r="N31" s="618"/>
      <c r="O31" s="618"/>
      <c r="P31" s="618"/>
      <c r="Q31" s="619"/>
      <c r="R31" s="620">
        <v>1519823</v>
      </c>
      <c r="S31" s="621"/>
      <c r="T31" s="621"/>
      <c r="U31" s="621"/>
      <c r="V31" s="621"/>
      <c r="W31" s="621"/>
      <c r="X31" s="621"/>
      <c r="Y31" s="622"/>
      <c r="Z31" s="673">
        <v>4.8</v>
      </c>
      <c r="AA31" s="673"/>
      <c r="AB31" s="673"/>
      <c r="AC31" s="673"/>
      <c r="AD31" s="674" t="s">
        <v>108</v>
      </c>
      <c r="AE31" s="674"/>
      <c r="AF31" s="674"/>
      <c r="AG31" s="674"/>
      <c r="AH31" s="674"/>
      <c r="AI31" s="674"/>
      <c r="AJ31" s="674"/>
      <c r="AK31" s="674"/>
      <c r="AL31" s="643" t="s">
        <v>108</v>
      </c>
      <c r="AM31" s="675"/>
      <c r="AN31" s="675"/>
      <c r="AO31" s="676"/>
      <c r="AP31" s="700"/>
      <c r="AQ31" s="701"/>
      <c r="AR31" s="701"/>
      <c r="AS31" s="701"/>
      <c r="AT31" s="705"/>
      <c r="AU31" s="183" t="s">
        <v>291</v>
      </c>
      <c r="AV31" s="183"/>
      <c r="AW31" s="183"/>
      <c r="AX31" s="617" t="s">
        <v>292</v>
      </c>
      <c r="AY31" s="618"/>
      <c r="AZ31" s="618"/>
      <c r="BA31" s="618"/>
      <c r="BB31" s="618"/>
      <c r="BC31" s="618"/>
      <c r="BD31" s="618"/>
      <c r="BE31" s="618"/>
      <c r="BF31" s="619"/>
      <c r="BG31" s="684">
        <v>98.3</v>
      </c>
      <c r="BH31" s="639"/>
      <c r="BI31" s="639"/>
      <c r="BJ31" s="639"/>
      <c r="BK31" s="639"/>
      <c r="BL31" s="639"/>
      <c r="BM31" s="675">
        <v>93.4</v>
      </c>
      <c r="BN31" s="685"/>
      <c r="BO31" s="685"/>
      <c r="BP31" s="685"/>
      <c r="BQ31" s="649"/>
      <c r="BR31" s="684">
        <v>98.1</v>
      </c>
      <c r="BS31" s="639"/>
      <c r="BT31" s="639"/>
      <c r="BU31" s="639"/>
      <c r="BV31" s="639"/>
      <c r="BW31" s="639"/>
      <c r="BX31" s="675">
        <v>92.1</v>
      </c>
      <c r="BY31" s="685"/>
      <c r="BZ31" s="685"/>
      <c r="CA31" s="685"/>
      <c r="CB31" s="649"/>
      <c r="CD31" s="692"/>
      <c r="CE31" s="693"/>
      <c r="CF31" s="657" t="s">
        <v>293</v>
      </c>
      <c r="CG31" s="654"/>
      <c r="CH31" s="654"/>
      <c r="CI31" s="654"/>
      <c r="CJ31" s="654"/>
      <c r="CK31" s="654"/>
      <c r="CL31" s="654"/>
      <c r="CM31" s="654"/>
      <c r="CN31" s="654"/>
      <c r="CO31" s="654"/>
      <c r="CP31" s="654"/>
      <c r="CQ31" s="655"/>
      <c r="CR31" s="620">
        <v>280594</v>
      </c>
      <c r="CS31" s="639"/>
      <c r="CT31" s="639"/>
      <c r="CU31" s="639"/>
      <c r="CV31" s="639"/>
      <c r="CW31" s="639"/>
      <c r="CX31" s="639"/>
      <c r="CY31" s="640"/>
      <c r="CZ31" s="623">
        <v>0.9</v>
      </c>
      <c r="DA31" s="641"/>
      <c r="DB31" s="641"/>
      <c r="DC31" s="642"/>
      <c r="DD31" s="626">
        <v>278054</v>
      </c>
      <c r="DE31" s="639"/>
      <c r="DF31" s="639"/>
      <c r="DG31" s="639"/>
      <c r="DH31" s="639"/>
      <c r="DI31" s="639"/>
      <c r="DJ31" s="639"/>
      <c r="DK31" s="640"/>
      <c r="DL31" s="626">
        <v>278054</v>
      </c>
      <c r="DM31" s="639"/>
      <c r="DN31" s="639"/>
      <c r="DO31" s="639"/>
      <c r="DP31" s="639"/>
      <c r="DQ31" s="639"/>
      <c r="DR31" s="639"/>
      <c r="DS31" s="639"/>
      <c r="DT31" s="639"/>
      <c r="DU31" s="639"/>
      <c r="DV31" s="640"/>
      <c r="DW31" s="643">
        <v>1.5</v>
      </c>
      <c r="DX31" s="644"/>
      <c r="DY31" s="644"/>
      <c r="DZ31" s="644"/>
      <c r="EA31" s="644"/>
      <c r="EB31" s="644"/>
      <c r="EC31" s="645"/>
    </row>
    <row r="32" spans="2:133" ht="11.25" customHeight="1">
      <c r="B32" s="617" t="s">
        <v>294</v>
      </c>
      <c r="C32" s="618"/>
      <c r="D32" s="618"/>
      <c r="E32" s="618"/>
      <c r="F32" s="618"/>
      <c r="G32" s="618"/>
      <c r="H32" s="618"/>
      <c r="I32" s="618"/>
      <c r="J32" s="618"/>
      <c r="K32" s="618"/>
      <c r="L32" s="618"/>
      <c r="M32" s="618"/>
      <c r="N32" s="618"/>
      <c r="O32" s="618"/>
      <c r="P32" s="618"/>
      <c r="Q32" s="619"/>
      <c r="R32" s="620">
        <v>373693</v>
      </c>
      <c r="S32" s="621"/>
      <c r="T32" s="621"/>
      <c r="U32" s="621"/>
      <c r="V32" s="621"/>
      <c r="W32" s="621"/>
      <c r="X32" s="621"/>
      <c r="Y32" s="622"/>
      <c r="Z32" s="673">
        <v>1.2</v>
      </c>
      <c r="AA32" s="673"/>
      <c r="AB32" s="673"/>
      <c r="AC32" s="673"/>
      <c r="AD32" s="674">
        <v>9306</v>
      </c>
      <c r="AE32" s="674"/>
      <c r="AF32" s="674"/>
      <c r="AG32" s="674"/>
      <c r="AH32" s="674"/>
      <c r="AI32" s="674"/>
      <c r="AJ32" s="674"/>
      <c r="AK32" s="674"/>
      <c r="AL32" s="643">
        <v>0.1</v>
      </c>
      <c r="AM32" s="675"/>
      <c r="AN32" s="675"/>
      <c r="AO32" s="676"/>
      <c r="AP32" s="702"/>
      <c r="AQ32" s="703"/>
      <c r="AR32" s="703"/>
      <c r="AS32" s="703"/>
      <c r="AT32" s="706"/>
      <c r="AU32" s="185"/>
      <c r="AV32" s="185"/>
      <c r="AW32" s="185"/>
      <c r="AX32" s="601" t="s">
        <v>295</v>
      </c>
      <c r="AY32" s="602"/>
      <c r="AZ32" s="602"/>
      <c r="BA32" s="602"/>
      <c r="BB32" s="602"/>
      <c r="BC32" s="602"/>
      <c r="BD32" s="602"/>
      <c r="BE32" s="602"/>
      <c r="BF32" s="603"/>
      <c r="BG32" s="683">
        <v>98.5</v>
      </c>
      <c r="BH32" s="605"/>
      <c r="BI32" s="605"/>
      <c r="BJ32" s="605"/>
      <c r="BK32" s="605"/>
      <c r="BL32" s="605"/>
      <c r="BM32" s="668">
        <v>94.4</v>
      </c>
      <c r="BN32" s="605"/>
      <c r="BO32" s="605"/>
      <c r="BP32" s="605"/>
      <c r="BQ32" s="662"/>
      <c r="BR32" s="683">
        <v>98.3</v>
      </c>
      <c r="BS32" s="605"/>
      <c r="BT32" s="605"/>
      <c r="BU32" s="605"/>
      <c r="BV32" s="605"/>
      <c r="BW32" s="605"/>
      <c r="BX32" s="668">
        <v>93.8</v>
      </c>
      <c r="BY32" s="605"/>
      <c r="BZ32" s="605"/>
      <c r="CA32" s="605"/>
      <c r="CB32" s="662"/>
      <c r="CD32" s="694"/>
      <c r="CE32" s="695"/>
      <c r="CF32" s="657" t="s">
        <v>296</v>
      </c>
      <c r="CG32" s="654"/>
      <c r="CH32" s="654"/>
      <c r="CI32" s="654"/>
      <c r="CJ32" s="654"/>
      <c r="CK32" s="654"/>
      <c r="CL32" s="654"/>
      <c r="CM32" s="654"/>
      <c r="CN32" s="654"/>
      <c r="CO32" s="654"/>
      <c r="CP32" s="654"/>
      <c r="CQ32" s="655"/>
      <c r="CR32" s="620" t="s">
        <v>108</v>
      </c>
      <c r="CS32" s="621"/>
      <c r="CT32" s="621"/>
      <c r="CU32" s="621"/>
      <c r="CV32" s="621"/>
      <c r="CW32" s="621"/>
      <c r="CX32" s="621"/>
      <c r="CY32" s="622"/>
      <c r="CZ32" s="623" t="s">
        <v>108</v>
      </c>
      <c r="DA32" s="641"/>
      <c r="DB32" s="641"/>
      <c r="DC32" s="642"/>
      <c r="DD32" s="626" t="s">
        <v>108</v>
      </c>
      <c r="DE32" s="621"/>
      <c r="DF32" s="621"/>
      <c r="DG32" s="621"/>
      <c r="DH32" s="621"/>
      <c r="DI32" s="621"/>
      <c r="DJ32" s="621"/>
      <c r="DK32" s="622"/>
      <c r="DL32" s="626" t="s">
        <v>108</v>
      </c>
      <c r="DM32" s="621"/>
      <c r="DN32" s="621"/>
      <c r="DO32" s="621"/>
      <c r="DP32" s="621"/>
      <c r="DQ32" s="621"/>
      <c r="DR32" s="621"/>
      <c r="DS32" s="621"/>
      <c r="DT32" s="621"/>
      <c r="DU32" s="621"/>
      <c r="DV32" s="622"/>
      <c r="DW32" s="643" t="s">
        <v>108</v>
      </c>
      <c r="DX32" s="644"/>
      <c r="DY32" s="644"/>
      <c r="DZ32" s="644"/>
      <c r="EA32" s="644"/>
      <c r="EB32" s="644"/>
      <c r="EC32" s="645"/>
    </row>
    <row r="33" spans="2:133" ht="11.25" customHeight="1">
      <c r="B33" s="617" t="s">
        <v>297</v>
      </c>
      <c r="C33" s="618"/>
      <c r="D33" s="618"/>
      <c r="E33" s="618"/>
      <c r="F33" s="618"/>
      <c r="G33" s="618"/>
      <c r="H33" s="618"/>
      <c r="I33" s="618"/>
      <c r="J33" s="618"/>
      <c r="K33" s="618"/>
      <c r="L33" s="618"/>
      <c r="M33" s="618"/>
      <c r="N33" s="618"/>
      <c r="O33" s="618"/>
      <c r="P33" s="618"/>
      <c r="Q33" s="619"/>
      <c r="R33" s="620">
        <v>2890592</v>
      </c>
      <c r="S33" s="621"/>
      <c r="T33" s="621"/>
      <c r="U33" s="621"/>
      <c r="V33" s="621"/>
      <c r="W33" s="621"/>
      <c r="X33" s="621"/>
      <c r="Y33" s="622"/>
      <c r="Z33" s="673">
        <v>9.1999999999999993</v>
      </c>
      <c r="AA33" s="673"/>
      <c r="AB33" s="673"/>
      <c r="AC33" s="673"/>
      <c r="AD33" s="674" t="s">
        <v>108</v>
      </c>
      <c r="AE33" s="674"/>
      <c r="AF33" s="674"/>
      <c r="AG33" s="674"/>
      <c r="AH33" s="674"/>
      <c r="AI33" s="674"/>
      <c r="AJ33" s="674"/>
      <c r="AK33" s="674"/>
      <c r="AL33" s="643" t="s">
        <v>108</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298</v>
      </c>
      <c r="CE33" s="654"/>
      <c r="CF33" s="654"/>
      <c r="CG33" s="654"/>
      <c r="CH33" s="654"/>
      <c r="CI33" s="654"/>
      <c r="CJ33" s="654"/>
      <c r="CK33" s="654"/>
      <c r="CL33" s="654"/>
      <c r="CM33" s="654"/>
      <c r="CN33" s="654"/>
      <c r="CO33" s="654"/>
      <c r="CP33" s="654"/>
      <c r="CQ33" s="655"/>
      <c r="CR33" s="620">
        <v>12171300</v>
      </c>
      <c r="CS33" s="639"/>
      <c r="CT33" s="639"/>
      <c r="CU33" s="639"/>
      <c r="CV33" s="639"/>
      <c r="CW33" s="639"/>
      <c r="CX33" s="639"/>
      <c r="CY33" s="640"/>
      <c r="CZ33" s="623">
        <v>40</v>
      </c>
      <c r="DA33" s="641"/>
      <c r="DB33" s="641"/>
      <c r="DC33" s="642"/>
      <c r="DD33" s="626">
        <v>10723032</v>
      </c>
      <c r="DE33" s="639"/>
      <c r="DF33" s="639"/>
      <c r="DG33" s="639"/>
      <c r="DH33" s="639"/>
      <c r="DI33" s="639"/>
      <c r="DJ33" s="639"/>
      <c r="DK33" s="640"/>
      <c r="DL33" s="626">
        <v>8185445</v>
      </c>
      <c r="DM33" s="639"/>
      <c r="DN33" s="639"/>
      <c r="DO33" s="639"/>
      <c r="DP33" s="639"/>
      <c r="DQ33" s="639"/>
      <c r="DR33" s="639"/>
      <c r="DS33" s="639"/>
      <c r="DT33" s="639"/>
      <c r="DU33" s="639"/>
      <c r="DV33" s="640"/>
      <c r="DW33" s="643">
        <v>44.1</v>
      </c>
      <c r="DX33" s="644"/>
      <c r="DY33" s="644"/>
      <c r="DZ33" s="644"/>
      <c r="EA33" s="644"/>
      <c r="EB33" s="644"/>
      <c r="EC33" s="645"/>
    </row>
    <row r="34" spans="2:133" ht="11.25" customHeight="1">
      <c r="B34" s="617" t="s">
        <v>299</v>
      </c>
      <c r="C34" s="618"/>
      <c r="D34" s="618"/>
      <c r="E34" s="618"/>
      <c r="F34" s="618"/>
      <c r="G34" s="618"/>
      <c r="H34" s="618"/>
      <c r="I34" s="618"/>
      <c r="J34" s="618"/>
      <c r="K34" s="618"/>
      <c r="L34" s="618"/>
      <c r="M34" s="618"/>
      <c r="N34" s="618"/>
      <c r="O34" s="618"/>
      <c r="P34" s="618"/>
      <c r="Q34" s="619"/>
      <c r="R34" s="620" t="s">
        <v>108</v>
      </c>
      <c r="S34" s="621"/>
      <c r="T34" s="621"/>
      <c r="U34" s="621"/>
      <c r="V34" s="621"/>
      <c r="W34" s="621"/>
      <c r="X34" s="621"/>
      <c r="Y34" s="622"/>
      <c r="Z34" s="673" t="s">
        <v>108</v>
      </c>
      <c r="AA34" s="673"/>
      <c r="AB34" s="673"/>
      <c r="AC34" s="673"/>
      <c r="AD34" s="674" t="s">
        <v>108</v>
      </c>
      <c r="AE34" s="674"/>
      <c r="AF34" s="674"/>
      <c r="AG34" s="674"/>
      <c r="AH34" s="674"/>
      <c r="AI34" s="674"/>
      <c r="AJ34" s="674"/>
      <c r="AK34" s="674"/>
      <c r="AL34" s="643" t="s">
        <v>108</v>
      </c>
      <c r="AM34" s="675"/>
      <c r="AN34" s="675"/>
      <c r="AO34" s="676"/>
      <c r="AP34" s="188"/>
      <c r="AQ34" s="680" t="s">
        <v>300</v>
      </c>
      <c r="AR34" s="681"/>
      <c r="AS34" s="681"/>
      <c r="AT34" s="681"/>
      <c r="AU34" s="681"/>
      <c r="AV34" s="681"/>
      <c r="AW34" s="681"/>
      <c r="AX34" s="681"/>
      <c r="AY34" s="681"/>
      <c r="AZ34" s="681"/>
      <c r="BA34" s="681"/>
      <c r="BB34" s="681"/>
      <c r="BC34" s="681"/>
      <c r="BD34" s="681"/>
      <c r="BE34" s="681"/>
      <c r="BF34" s="682"/>
      <c r="BG34" s="680" t="s">
        <v>301</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302</v>
      </c>
      <c r="CE34" s="654"/>
      <c r="CF34" s="654"/>
      <c r="CG34" s="654"/>
      <c r="CH34" s="654"/>
      <c r="CI34" s="654"/>
      <c r="CJ34" s="654"/>
      <c r="CK34" s="654"/>
      <c r="CL34" s="654"/>
      <c r="CM34" s="654"/>
      <c r="CN34" s="654"/>
      <c r="CO34" s="654"/>
      <c r="CP34" s="654"/>
      <c r="CQ34" s="655"/>
      <c r="CR34" s="620">
        <v>4744748</v>
      </c>
      <c r="CS34" s="621"/>
      <c r="CT34" s="621"/>
      <c r="CU34" s="621"/>
      <c r="CV34" s="621"/>
      <c r="CW34" s="621"/>
      <c r="CX34" s="621"/>
      <c r="CY34" s="622"/>
      <c r="CZ34" s="623">
        <v>15.6</v>
      </c>
      <c r="DA34" s="641"/>
      <c r="DB34" s="641"/>
      <c r="DC34" s="642"/>
      <c r="DD34" s="626">
        <v>4071600</v>
      </c>
      <c r="DE34" s="621"/>
      <c r="DF34" s="621"/>
      <c r="DG34" s="621"/>
      <c r="DH34" s="621"/>
      <c r="DI34" s="621"/>
      <c r="DJ34" s="621"/>
      <c r="DK34" s="622"/>
      <c r="DL34" s="626">
        <v>3679858</v>
      </c>
      <c r="DM34" s="621"/>
      <c r="DN34" s="621"/>
      <c r="DO34" s="621"/>
      <c r="DP34" s="621"/>
      <c r="DQ34" s="621"/>
      <c r="DR34" s="621"/>
      <c r="DS34" s="621"/>
      <c r="DT34" s="621"/>
      <c r="DU34" s="621"/>
      <c r="DV34" s="622"/>
      <c r="DW34" s="643">
        <v>19.8</v>
      </c>
      <c r="DX34" s="644"/>
      <c r="DY34" s="644"/>
      <c r="DZ34" s="644"/>
      <c r="EA34" s="644"/>
      <c r="EB34" s="644"/>
      <c r="EC34" s="645"/>
    </row>
    <row r="35" spans="2:133" ht="11.25" customHeight="1">
      <c r="B35" s="617" t="s">
        <v>303</v>
      </c>
      <c r="C35" s="618"/>
      <c r="D35" s="618"/>
      <c r="E35" s="618"/>
      <c r="F35" s="618"/>
      <c r="G35" s="618"/>
      <c r="H35" s="618"/>
      <c r="I35" s="618"/>
      <c r="J35" s="618"/>
      <c r="K35" s="618"/>
      <c r="L35" s="618"/>
      <c r="M35" s="618"/>
      <c r="N35" s="618"/>
      <c r="O35" s="618"/>
      <c r="P35" s="618"/>
      <c r="Q35" s="619"/>
      <c r="R35" s="620">
        <v>1354892</v>
      </c>
      <c r="S35" s="621"/>
      <c r="T35" s="621"/>
      <c r="U35" s="621"/>
      <c r="V35" s="621"/>
      <c r="W35" s="621"/>
      <c r="X35" s="621"/>
      <c r="Y35" s="622"/>
      <c r="Z35" s="673">
        <v>4.3</v>
      </c>
      <c r="AA35" s="673"/>
      <c r="AB35" s="673"/>
      <c r="AC35" s="673"/>
      <c r="AD35" s="674" t="s">
        <v>108</v>
      </c>
      <c r="AE35" s="674"/>
      <c r="AF35" s="674"/>
      <c r="AG35" s="674"/>
      <c r="AH35" s="674"/>
      <c r="AI35" s="674"/>
      <c r="AJ35" s="674"/>
      <c r="AK35" s="674"/>
      <c r="AL35" s="643" t="s">
        <v>108</v>
      </c>
      <c r="AM35" s="675"/>
      <c r="AN35" s="675"/>
      <c r="AO35" s="676"/>
      <c r="AP35" s="188"/>
      <c r="AQ35" s="677" t="s">
        <v>304</v>
      </c>
      <c r="AR35" s="678"/>
      <c r="AS35" s="678"/>
      <c r="AT35" s="678"/>
      <c r="AU35" s="678"/>
      <c r="AV35" s="678"/>
      <c r="AW35" s="678"/>
      <c r="AX35" s="678"/>
      <c r="AY35" s="679"/>
      <c r="AZ35" s="670">
        <v>3535255</v>
      </c>
      <c r="BA35" s="671"/>
      <c r="BB35" s="671"/>
      <c r="BC35" s="671"/>
      <c r="BD35" s="671"/>
      <c r="BE35" s="671"/>
      <c r="BF35" s="672"/>
      <c r="BG35" s="677" t="s">
        <v>305</v>
      </c>
      <c r="BH35" s="678"/>
      <c r="BI35" s="678"/>
      <c r="BJ35" s="678"/>
      <c r="BK35" s="678"/>
      <c r="BL35" s="678"/>
      <c r="BM35" s="678"/>
      <c r="BN35" s="678"/>
      <c r="BO35" s="678"/>
      <c r="BP35" s="678"/>
      <c r="BQ35" s="678"/>
      <c r="BR35" s="678"/>
      <c r="BS35" s="678"/>
      <c r="BT35" s="678"/>
      <c r="BU35" s="679"/>
      <c r="BV35" s="670">
        <v>401655</v>
      </c>
      <c r="BW35" s="671"/>
      <c r="BX35" s="671"/>
      <c r="BY35" s="671"/>
      <c r="BZ35" s="671"/>
      <c r="CA35" s="671"/>
      <c r="CB35" s="672"/>
      <c r="CD35" s="657" t="s">
        <v>306</v>
      </c>
      <c r="CE35" s="654"/>
      <c r="CF35" s="654"/>
      <c r="CG35" s="654"/>
      <c r="CH35" s="654"/>
      <c r="CI35" s="654"/>
      <c r="CJ35" s="654"/>
      <c r="CK35" s="654"/>
      <c r="CL35" s="654"/>
      <c r="CM35" s="654"/>
      <c r="CN35" s="654"/>
      <c r="CO35" s="654"/>
      <c r="CP35" s="654"/>
      <c r="CQ35" s="655"/>
      <c r="CR35" s="620">
        <v>283002</v>
      </c>
      <c r="CS35" s="639"/>
      <c r="CT35" s="639"/>
      <c r="CU35" s="639"/>
      <c r="CV35" s="639"/>
      <c r="CW35" s="639"/>
      <c r="CX35" s="639"/>
      <c r="CY35" s="640"/>
      <c r="CZ35" s="623">
        <v>0.9</v>
      </c>
      <c r="DA35" s="641"/>
      <c r="DB35" s="641"/>
      <c r="DC35" s="642"/>
      <c r="DD35" s="626">
        <v>255421</v>
      </c>
      <c r="DE35" s="639"/>
      <c r="DF35" s="639"/>
      <c r="DG35" s="639"/>
      <c r="DH35" s="639"/>
      <c r="DI35" s="639"/>
      <c r="DJ35" s="639"/>
      <c r="DK35" s="640"/>
      <c r="DL35" s="626">
        <v>154708</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307</v>
      </c>
      <c r="C36" s="602"/>
      <c r="D36" s="602"/>
      <c r="E36" s="602"/>
      <c r="F36" s="602"/>
      <c r="G36" s="602"/>
      <c r="H36" s="602"/>
      <c r="I36" s="602"/>
      <c r="J36" s="602"/>
      <c r="K36" s="602"/>
      <c r="L36" s="602"/>
      <c r="M36" s="602"/>
      <c r="N36" s="602"/>
      <c r="O36" s="602"/>
      <c r="P36" s="602"/>
      <c r="Q36" s="603"/>
      <c r="R36" s="604">
        <v>31399668</v>
      </c>
      <c r="S36" s="661"/>
      <c r="T36" s="661"/>
      <c r="U36" s="661"/>
      <c r="V36" s="661"/>
      <c r="W36" s="661"/>
      <c r="X36" s="661"/>
      <c r="Y36" s="664"/>
      <c r="Z36" s="665">
        <v>100</v>
      </c>
      <c r="AA36" s="665"/>
      <c r="AB36" s="665"/>
      <c r="AC36" s="665"/>
      <c r="AD36" s="666">
        <v>17189366</v>
      </c>
      <c r="AE36" s="666"/>
      <c r="AF36" s="666"/>
      <c r="AG36" s="666"/>
      <c r="AH36" s="666"/>
      <c r="AI36" s="666"/>
      <c r="AJ36" s="666"/>
      <c r="AK36" s="666"/>
      <c r="AL36" s="667">
        <v>100</v>
      </c>
      <c r="AM36" s="668"/>
      <c r="AN36" s="668"/>
      <c r="AO36" s="669"/>
      <c r="AQ36" s="646" t="s">
        <v>308</v>
      </c>
      <c r="AR36" s="647"/>
      <c r="AS36" s="647"/>
      <c r="AT36" s="647"/>
      <c r="AU36" s="647"/>
      <c r="AV36" s="647"/>
      <c r="AW36" s="647"/>
      <c r="AX36" s="647"/>
      <c r="AY36" s="648"/>
      <c r="AZ36" s="620">
        <v>853006</v>
      </c>
      <c r="BA36" s="621"/>
      <c r="BB36" s="621"/>
      <c r="BC36" s="621"/>
      <c r="BD36" s="639"/>
      <c r="BE36" s="639"/>
      <c r="BF36" s="649"/>
      <c r="BG36" s="657" t="s">
        <v>309</v>
      </c>
      <c r="BH36" s="654"/>
      <c r="BI36" s="654"/>
      <c r="BJ36" s="654"/>
      <c r="BK36" s="654"/>
      <c r="BL36" s="654"/>
      <c r="BM36" s="654"/>
      <c r="BN36" s="654"/>
      <c r="BO36" s="654"/>
      <c r="BP36" s="654"/>
      <c r="BQ36" s="654"/>
      <c r="BR36" s="654"/>
      <c r="BS36" s="654"/>
      <c r="BT36" s="654"/>
      <c r="BU36" s="655"/>
      <c r="BV36" s="620">
        <v>-53540</v>
      </c>
      <c r="BW36" s="621"/>
      <c r="BX36" s="621"/>
      <c r="BY36" s="621"/>
      <c r="BZ36" s="621"/>
      <c r="CA36" s="621"/>
      <c r="CB36" s="656"/>
      <c r="CD36" s="657" t="s">
        <v>310</v>
      </c>
      <c r="CE36" s="654"/>
      <c r="CF36" s="654"/>
      <c r="CG36" s="654"/>
      <c r="CH36" s="654"/>
      <c r="CI36" s="654"/>
      <c r="CJ36" s="654"/>
      <c r="CK36" s="654"/>
      <c r="CL36" s="654"/>
      <c r="CM36" s="654"/>
      <c r="CN36" s="654"/>
      <c r="CO36" s="654"/>
      <c r="CP36" s="654"/>
      <c r="CQ36" s="655"/>
      <c r="CR36" s="620">
        <v>2556284</v>
      </c>
      <c r="CS36" s="621"/>
      <c r="CT36" s="621"/>
      <c r="CU36" s="621"/>
      <c r="CV36" s="621"/>
      <c r="CW36" s="621"/>
      <c r="CX36" s="621"/>
      <c r="CY36" s="622"/>
      <c r="CZ36" s="623">
        <v>8.4</v>
      </c>
      <c r="DA36" s="641"/>
      <c r="DB36" s="641"/>
      <c r="DC36" s="642"/>
      <c r="DD36" s="626">
        <v>2386788</v>
      </c>
      <c r="DE36" s="621"/>
      <c r="DF36" s="621"/>
      <c r="DG36" s="621"/>
      <c r="DH36" s="621"/>
      <c r="DI36" s="621"/>
      <c r="DJ36" s="621"/>
      <c r="DK36" s="622"/>
      <c r="DL36" s="626">
        <v>2066666</v>
      </c>
      <c r="DM36" s="621"/>
      <c r="DN36" s="621"/>
      <c r="DO36" s="621"/>
      <c r="DP36" s="621"/>
      <c r="DQ36" s="621"/>
      <c r="DR36" s="621"/>
      <c r="DS36" s="621"/>
      <c r="DT36" s="621"/>
      <c r="DU36" s="621"/>
      <c r="DV36" s="622"/>
      <c r="DW36" s="643">
        <v>11.1</v>
      </c>
      <c r="DX36" s="644"/>
      <c r="DY36" s="644"/>
      <c r="DZ36" s="644"/>
      <c r="EA36" s="644"/>
      <c r="EB36" s="644"/>
      <c r="EC36" s="645"/>
    </row>
    <row r="37" spans="2:133" ht="11.25" customHeight="1">
      <c r="AQ37" s="646" t="s">
        <v>311</v>
      </c>
      <c r="AR37" s="647"/>
      <c r="AS37" s="647"/>
      <c r="AT37" s="647"/>
      <c r="AU37" s="647"/>
      <c r="AV37" s="647"/>
      <c r="AW37" s="647"/>
      <c r="AX37" s="647"/>
      <c r="AY37" s="648"/>
      <c r="AZ37" s="620">
        <v>2005</v>
      </c>
      <c r="BA37" s="621"/>
      <c r="BB37" s="621"/>
      <c r="BC37" s="621"/>
      <c r="BD37" s="639"/>
      <c r="BE37" s="639"/>
      <c r="BF37" s="649"/>
      <c r="BG37" s="657" t="s">
        <v>312</v>
      </c>
      <c r="BH37" s="654"/>
      <c r="BI37" s="654"/>
      <c r="BJ37" s="654"/>
      <c r="BK37" s="654"/>
      <c r="BL37" s="654"/>
      <c r="BM37" s="654"/>
      <c r="BN37" s="654"/>
      <c r="BO37" s="654"/>
      <c r="BP37" s="654"/>
      <c r="BQ37" s="654"/>
      <c r="BR37" s="654"/>
      <c r="BS37" s="654"/>
      <c r="BT37" s="654"/>
      <c r="BU37" s="655"/>
      <c r="BV37" s="620">
        <v>17034</v>
      </c>
      <c r="BW37" s="621"/>
      <c r="BX37" s="621"/>
      <c r="BY37" s="621"/>
      <c r="BZ37" s="621"/>
      <c r="CA37" s="621"/>
      <c r="CB37" s="656"/>
      <c r="CD37" s="657" t="s">
        <v>313</v>
      </c>
      <c r="CE37" s="654"/>
      <c r="CF37" s="654"/>
      <c r="CG37" s="654"/>
      <c r="CH37" s="654"/>
      <c r="CI37" s="654"/>
      <c r="CJ37" s="654"/>
      <c r="CK37" s="654"/>
      <c r="CL37" s="654"/>
      <c r="CM37" s="654"/>
      <c r="CN37" s="654"/>
      <c r="CO37" s="654"/>
      <c r="CP37" s="654"/>
      <c r="CQ37" s="655"/>
      <c r="CR37" s="620">
        <v>1463590</v>
      </c>
      <c r="CS37" s="639"/>
      <c r="CT37" s="639"/>
      <c r="CU37" s="639"/>
      <c r="CV37" s="639"/>
      <c r="CW37" s="639"/>
      <c r="CX37" s="639"/>
      <c r="CY37" s="640"/>
      <c r="CZ37" s="623">
        <v>4.8</v>
      </c>
      <c r="DA37" s="641"/>
      <c r="DB37" s="641"/>
      <c r="DC37" s="642"/>
      <c r="DD37" s="626">
        <v>1463590</v>
      </c>
      <c r="DE37" s="639"/>
      <c r="DF37" s="639"/>
      <c r="DG37" s="639"/>
      <c r="DH37" s="639"/>
      <c r="DI37" s="639"/>
      <c r="DJ37" s="639"/>
      <c r="DK37" s="640"/>
      <c r="DL37" s="626">
        <v>1436921</v>
      </c>
      <c r="DM37" s="639"/>
      <c r="DN37" s="639"/>
      <c r="DO37" s="639"/>
      <c r="DP37" s="639"/>
      <c r="DQ37" s="639"/>
      <c r="DR37" s="639"/>
      <c r="DS37" s="639"/>
      <c r="DT37" s="639"/>
      <c r="DU37" s="639"/>
      <c r="DV37" s="640"/>
      <c r="DW37" s="643">
        <v>7.7</v>
      </c>
      <c r="DX37" s="644"/>
      <c r="DY37" s="644"/>
      <c r="DZ37" s="644"/>
      <c r="EA37" s="644"/>
      <c r="EB37" s="644"/>
      <c r="EC37" s="645"/>
    </row>
    <row r="38" spans="2:133" ht="11.25" customHeight="1">
      <c r="AQ38" s="646" t="s">
        <v>314</v>
      </c>
      <c r="AR38" s="647"/>
      <c r="AS38" s="647"/>
      <c r="AT38" s="647"/>
      <c r="AU38" s="647"/>
      <c r="AV38" s="647"/>
      <c r="AW38" s="647"/>
      <c r="AX38" s="647"/>
      <c r="AY38" s="648"/>
      <c r="AZ38" s="620">
        <v>1549</v>
      </c>
      <c r="BA38" s="621"/>
      <c r="BB38" s="621"/>
      <c r="BC38" s="621"/>
      <c r="BD38" s="639"/>
      <c r="BE38" s="639"/>
      <c r="BF38" s="649"/>
      <c r="BG38" s="657" t="s">
        <v>315</v>
      </c>
      <c r="BH38" s="654"/>
      <c r="BI38" s="654"/>
      <c r="BJ38" s="654"/>
      <c r="BK38" s="654"/>
      <c r="BL38" s="654"/>
      <c r="BM38" s="654"/>
      <c r="BN38" s="654"/>
      <c r="BO38" s="654"/>
      <c r="BP38" s="654"/>
      <c r="BQ38" s="654"/>
      <c r="BR38" s="654"/>
      <c r="BS38" s="654"/>
      <c r="BT38" s="654"/>
      <c r="BU38" s="655"/>
      <c r="BV38" s="620">
        <v>27016</v>
      </c>
      <c r="BW38" s="621"/>
      <c r="BX38" s="621"/>
      <c r="BY38" s="621"/>
      <c r="BZ38" s="621"/>
      <c r="CA38" s="621"/>
      <c r="CB38" s="656"/>
      <c r="CD38" s="657" t="s">
        <v>316</v>
      </c>
      <c r="CE38" s="654"/>
      <c r="CF38" s="654"/>
      <c r="CG38" s="654"/>
      <c r="CH38" s="654"/>
      <c r="CI38" s="654"/>
      <c r="CJ38" s="654"/>
      <c r="CK38" s="654"/>
      <c r="CL38" s="654"/>
      <c r="CM38" s="654"/>
      <c r="CN38" s="654"/>
      <c r="CO38" s="654"/>
      <c r="CP38" s="654"/>
      <c r="CQ38" s="655"/>
      <c r="CR38" s="620">
        <v>3533706</v>
      </c>
      <c r="CS38" s="621"/>
      <c r="CT38" s="621"/>
      <c r="CU38" s="621"/>
      <c r="CV38" s="621"/>
      <c r="CW38" s="621"/>
      <c r="CX38" s="621"/>
      <c r="CY38" s="622"/>
      <c r="CZ38" s="623">
        <v>11.6</v>
      </c>
      <c r="DA38" s="641"/>
      <c r="DB38" s="641"/>
      <c r="DC38" s="642"/>
      <c r="DD38" s="626">
        <v>3081743</v>
      </c>
      <c r="DE38" s="621"/>
      <c r="DF38" s="621"/>
      <c r="DG38" s="621"/>
      <c r="DH38" s="621"/>
      <c r="DI38" s="621"/>
      <c r="DJ38" s="621"/>
      <c r="DK38" s="622"/>
      <c r="DL38" s="626">
        <v>2284213</v>
      </c>
      <c r="DM38" s="621"/>
      <c r="DN38" s="621"/>
      <c r="DO38" s="621"/>
      <c r="DP38" s="621"/>
      <c r="DQ38" s="621"/>
      <c r="DR38" s="621"/>
      <c r="DS38" s="621"/>
      <c r="DT38" s="621"/>
      <c r="DU38" s="621"/>
      <c r="DV38" s="622"/>
      <c r="DW38" s="643">
        <v>12.3</v>
      </c>
      <c r="DX38" s="644"/>
      <c r="DY38" s="644"/>
      <c r="DZ38" s="644"/>
      <c r="EA38" s="644"/>
      <c r="EB38" s="644"/>
      <c r="EC38" s="645"/>
    </row>
    <row r="39" spans="2:133" ht="11.25" customHeight="1">
      <c r="AQ39" s="646" t="s">
        <v>317</v>
      </c>
      <c r="AR39" s="647"/>
      <c r="AS39" s="647"/>
      <c r="AT39" s="647"/>
      <c r="AU39" s="647"/>
      <c r="AV39" s="647"/>
      <c r="AW39" s="647"/>
      <c r="AX39" s="647"/>
      <c r="AY39" s="648"/>
      <c r="AZ39" s="620" t="s">
        <v>318</v>
      </c>
      <c r="BA39" s="621"/>
      <c r="BB39" s="621"/>
      <c r="BC39" s="621"/>
      <c r="BD39" s="639"/>
      <c r="BE39" s="639"/>
      <c r="BF39" s="649"/>
      <c r="BG39" s="650" t="s">
        <v>319</v>
      </c>
      <c r="BH39" s="651"/>
      <c r="BI39" s="651"/>
      <c r="BJ39" s="651"/>
      <c r="BK39" s="651"/>
      <c r="BL39" s="189"/>
      <c r="BM39" s="654" t="s">
        <v>320</v>
      </c>
      <c r="BN39" s="654"/>
      <c r="BO39" s="654"/>
      <c r="BP39" s="654"/>
      <c r="BQ39" s="654"/>
      <c r="BR39" s="654"/>
      <c r="BS39" s="654"/>
      <c r="BT39" s="654"/>
      <c r="BU39" s="655"/>
      <c r="BV39" s="620">
        <v>84</v>
      </c>
      <c r="BW39" s="621"/>
      <c r="BX39" s="621"/>
      <c r="BY39" s="621"/>
      <c r="BZ39" s="621"/>
      <c r="CA39" s="621"/>
      <c r="CB39" s="656"/>
      <c r="CD39" s="657" t="s">
        <v>321</v>
      </c>
      <c r="CE39" s="654"/>
      <c r="CF39" s="654"/>
      <c r="CG39" s="654"/>
      <c r="CH39" s="654"/>
      <c r="CI39" s="654"/>
      <c r="CJ39" s="654"/>
      <c r="CK39" s="654"/>
      <c r="CL39" s="654"/>
      <c r="CM39" s="654"/>
      <c r="CN39" s="654"/>
      <c r="CO39" s="654"/>
      <c r="CP39" s="654"/>
      <c r="CQ39" s="655"/>
      <c r="CR39" s="620">
        <v>1031560</v>
      </c>
      <c r="CS39" s="639"/>
      <c r="CT39" s="639"/>
      <c r="CU39" s="639"/>
      <c r="CV39" s="639"/>
      <c r="CW39" s="639"/>
      <c r="CX39" s="639"/>
      <c r="CY39" s="640"/>
      <c r="CZ39" s="623">
        <v>3.4</v>
      </c>
      <c r="DA39" s="641"/>
      <c r="DB39" s="641"/>
      <c r="DC39" s="642"/>
      <c r="DD39" s="626">
        <v>927480</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322</v>
      </c>
      <c r="AR40" s="647"/>
      <c r="AS40" s="647"/>
      <c r="AT40" s="647"/>
      <c r="AU40" s="647"/>
      <c r="AV40" s="647"/>
      <c r="AW40" s="647"/>
      <c r="AX40" s="647"/>
      <c r="AY40" s="648"/>
      <c r="AZ40" s="620">
        <v>948629</v>
      </c>
      <c r="BA40" s="621"/>
      <c r="BB40" s="621"/>
      <c r="BC40" s="621"/>
      <c r="BD40" s="639"/>
      <c r="BE40" s="639"/>
      <c r="BF40" s="649"/>
      <c r="BG40" s="650"/>
      <c r="BH40" s="651"/>
      <c r="BI40" s="651"/>
      <c r="BJ40" s="651"/>
      <c r="BK40" s="651"/>
      <c r="BL40" s="189"/>
      <c r="BM40" s="654" t="s">
        <v>323</v>
      </c>
      <c r="BN40" s="654"/>
      <c r="BO40" s="654"/>
      <c r="BP40" s="654"/>
      <c r="BQ40" s="654"/>
      <c r="BR40" s="654"/>
      <c r="BS40" s="654"/>
      <c r="BT40" s="654"/>
      <c r="BU40" s="655"/>
      <c r="BV40" s="620">
        <v>91</v>
      </c>
      <c r="BW40" s="621"/>
      <c r="BX40" s="621"/>
      <c r="BY40" s="621"/>
      <c r="BZ40" s="621"/>
      <c r="CA40" s="621"/>
      <c r="CB40" s="656"/>
      <c r="CD40" s="657" t="s">
        <v>324</v>
      </c>
      <c r="CE40" s="654"/>
      <c r="CF40" s="654"/>
      <c r="CG40" s="654"/>
      <c r="CH40" s="654"/>
      <c r="CI40" s="654"/>
      <c r="CJ40" s="654"/>
      <c r="CK40" s="654"/>
      <c r="CL40" s="654"/>
      <c r="CM40" s="654"/>
      <c r="CN40" s="654"/>
      <c r="CO40" s="654"/>
      <c r="CP40" s="654"/>
      <c r="CQ40" s="655"/>
      <c r="CR40" s="620">
        <v>22000</v>
      </c>
      <c r="CS40" s="621"/>
      <c r="CT40" s="621"/>
      <c r="CU40" s="621"/>
      <c r="CV40" s="621"/>
      <c r="CW40" s="621"/>
      <c r="CX40" s="621"/>
      <c r="CY40" s="622"/>
      <c r="CZ40" s="623">
        <v>0.1</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325</v>
      </c>
      <c r="AR41" s="659"/>
      <c r="AS41" s="659"/>
      <c r="AT41" s="659"/>
      <c r="AU41" s="659"/>
      <c r="AV41" s="659"/>
      <c r="AW41" s="659"/>
      <c r="AX41" s="659"/>
      <c r="AY41" s="660"/>
      <c r="AZ41" s="604">
        <v>1730066</v>
      </c>
      <c r="BA41" s="661"/>
      <c r="BB41" s="661"/>
      <c r="BC41" s="661"/>
      <c r="BD41" s="605"/>
      <c r="BE41" s="605"/>
      <c r="BF41" s="662"/>
      <c r="BG41" s="652"/>
      <c r="BH41" s="653"/>
      <c r="BI41" s="653"/>
      <c r="BJ41" s="653"/>
      <c r="BK41" s="653"/>
      <c r="BL41" s="191"/>
      <c r="BM41" s="659" t="s">
        <v>326</v>
      </c>
      <c r="BN41" s="659"/>
      <c r="BO41" s="659"/>
      <c r="BP41" s="659"/>
      <c r="BQ41" s="659"/>
      <c r="BR41" s="659"/>
      <c r="BS41" s="659"/>
      <c r="BT41" s="659"/>
      <c r="BU41" s="660"/>
      <c r="BV41" s="604">
        <v>279</v>
      </c>
      <c r="BW41" s="661"/>
      <c r="BX41" s="661"/>
      <c r="BY41" s="661"/>
      <c r="BZ41" s="661"/>
      <c r="CA41" s="661"/>
      <c r="CB41" s="663"/>
      <c r="CD41" s="657" t="s">
        <v>327</v>
      </c>
      <c r="CE41" s="654"/>
      <c r="CF41" s="654"/>
      <c r="CG41" s="654"/>
      <c r="CH41" s="654"/>
      <c r="CI41" s="654"/>
      <c r="CJ41" s="654"/>
      <c r="CK41" s="654"/>
      <c r="CL41" s="654"/>
      <c r="CM41" s="654"/>
      <c r="CN41" s="654"/>
      <c r="CO41" s="654"/>
      <c r="CP41" s="654"/>
      <c r="CQ41" s="655"/>
      <c r="CR41" s="620" t="s">
        <v>328</v>
      </c>
      <c r="CS41" s="639"/>
      <c r="CT41" s="639"/>
      <c r="CU41" s="639"/>
      <c r="CV41" s="639"/>
      <c r="CW41" s="639"/>
      <c r="CX41" s="639"/>
      <c r="CY41" s="640"/>
      <c r="CZ41" s="623" t="s">
        <v>328</v>
      </c>
      <c r="DA41" s="641"/>
      <c r="DB41" s="641"/>
      <c r="DC41" s="642"/>
      <c r="DD41" s="626" t="s">
        <v>328</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329</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330</v>
      </c>
      <c r="CE42" s="618"/>
      <c r="CF42" s="618"/>
      <c r="CG42" s="618"/>
      <c r="CH42" s="618"/>
      <c r="CI42" s="618"/>
      <c r="CJ42" s="618"/>
      <c r="CK42" s="618"/>
      <c r="CL42" s="618"/>
      <c r="CM42" s="618"/>
      <c r="CN42" s="618"/>
      <c r="CO42" s="618"/>
      <c r="CP42" s="618"/>
      <c r="CQ42" s="619"/>
      <c r="CR42" s="620">
        <v>3939695</v>
      </c>
      <c r="CS42" s="621"/>
      <c r="CT42" s="621"/>
      <c r="CU42" s="621"/>
      <c r="CV42" s="621"/>
      <c r="CW42" s="621"/>
      <c r="CX42" s="621"/>
      <c r="CY42" s="622"/>
      <c r="CZ42" s="623">
        <v>13</v>
      </c>
      <c r="DA42" s="624"/>
      <c r="DB42" s="624"/>
      <c r="DC42" s="625"/>
      <c r="DD42" s="626">
        <v>1165257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331</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332</v>
      </c>
      <c r="CE43" s="618"/>
      <c r="CF43" s="618"/>
      <c r="CG43" s="618"/>
      <c r="CH43" s="618"/>
      <c r="CI43" s="618"/>
      <c r="CJ43" s="618"/>
      <c r="CK43" s="618"/>
      <c r="CL43" s="618"/>
      <c r="CM43" s="618"/>
      <c r="CN43" s="618"/>
      <c r="CO43" s="618"/>
      <c r="CP43" s="618"/>
      <c r="CQ43" s="619"/>
      <c r="CR43" s="620">
        <v>296861</v>
      </c>
      <c r="CS43" s="639"/>
      <c r="CT43" s="639"/>
      <c r="CU43" s="639"/>
      <c r="CV43" s="639"/>
      <c r="CW43" s="639"/>
      <c r="CX43" s="639"/>
      <c r="CY43" s="640"/>
      <c r="CZ43" s="623">
        <v>1</v>
      </c>
      <c r="DA43" s="641"/>
      <c r="DB43" s="641"/>
      <c r="DC43" s="642"/>
      <c r="DD43" s="626">
        <v>296861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333</v>
      </c>
      <c r="CD44" s="633" t="s">
        <v>285</v>
      </c>
      <c r="CE44" s="634"/>
      <c r="CF44" s="617" t="s">
        <v>334</v>
      </c>
      <c r="CG44" s="618"/>
      <c r="CH44" s="618"/>
      <c r="CI44" s="618"/>
      <c r="CJ44" s="618"/>
      <c r="CK44" s="618"/>
      <c r="CL44" s="618"/>
      <c r="CM44" s="618"/>
      <c r="CN44" s="618"/>
      <c r="CO44" s="618"/>
      <c r="CP44" s="618"/>
      <c r="CQ44" s="619"/>
      <c r="CR44" s="620">
        <v>3939695</v>
      </c>
      <c r="CS44" s="621"/>
      <c r="CT44" s="621"/>
      <c r="CU44" s="621"/>
      <c r="CV44" s="621"/>
      <c r="CW44" s="621"/>
      <c r="CX44" s="621"/>
      <c r="CY44" s="622"/>
      <c r="CZ44" s="623">
        <v>13</v>
      </c>
      <c r="DA44" s="624"/>
      <c r="DB44" s="624"/>
      <c r="DC44" s="625"/>
      <c r="DD44" s="626">
        <v>1165257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335</v>
      </c>
      <c r="CG45" s="618"/>
      <c r="CH45" s="618"/>
      <c r="CI45" s="618"/>
      <c r="CJ45" s="618"/>
      <c r="CK45" s="618"/>
      <c r="CL45" s="618"/>
      <c r="CM45" s="618"/>
      <c r="CN45" s="618"/>
      <c r="CO45" s="618"/>
      <c r="CP45" s="618"/>
      <c r="CQ45" s="619"/>
      <c r="CR45" s="620">
        <v>2060704</v>
      </c>
      <c r="CS45" s="639"/>
      <c r="CT45" s="639"/>
      <c r="CU45" s="639"/>
      <c r="CV45" s="639"/>
      <c r="CW45" s="639"/>
      <c r="CX45" s="639"/>
      <c r="CY45" s="640"/>
      <c r="CZ45" s="623">
        <v>6.8</v>
      </c>
      <c r="DA45" s="641"/>
      <c r="DB45" s="641"/>
      <c r="DC45" s="642"/>
      <c r="DD45" s="626">
        <v>252089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336</v>
      </c>
      <c r="CG46" s="618"/>
      <c r="CH46" s="618"/>
      <c r="CI46" s="618"/>
      <c r="CJ46" s="618"/>
      <c r="CK46" s="618"/>
      <c r="CL46" s="618"/>
      <c r="CM46" s="618"/>
      <c r="CN46" s="618"/>
      <c r="CO46" s="618"/>
      <c r="CP46" s="618"/>
      <c r="CQ46" s="619"/>
      <c r="CR46" s="620">
        <v>1878991</v>
      </c>
      <c r="CS46" s="621"/>
      <c r="CT46" s="621"/>
      <c r="CU46" s="621"/>
      <c r="CV46" s="621"/>
      <c r="CW46" s="621"/>
      <c r="CX46" s="621"/>
      <c r="CY46" s="622"/>
      <c r="CZ46" s="623">
        <v>6.2</v>
      </c>
      <c r="DA46" s="624"/>
      <c r="DB46" s="624"/>
      <c r="DC46" s="625"/>
      <c r="DD46" s="626">
        <v>913168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337</v>
      </c>
      <c r="CG47" s="618"/>
      <c r="CH47" s="618"/>
      <c r="CI47" s="618"/>
      <c r="CJ47" s="618"/>
      <c r="CK47" s="618"/>
      <c r="CL47" s="618"/>
      <c r="CM47" s="618"/>
      <c r="CN47" s="618"/>
      <c r="CO47" s="618"/>
      <c r="CP47" s="618"/>
      <c r="CQ47" s="619"/>
      <c r="CR47" s="620" t="s">
        <v>108</v>
      </c>
      <c r="CS47" s="639"/>
      <c r="CT47" s="639"/>
      <c r="CU47" s="639"/>
      <c r="CV47" s="639"/>
      <c r="CW47" s="639"/>
      <c r="CX47" s="639"/>
      <c r="CY47" s="640"/>
      <c r="CZ47" s="623" t="s">
        <v>108</v>
      </c>
      <c r="DA47" s="641"/>
      <c r="DB47" s="641"/>
      <c r="DC47" s="642"/>
      <c r="DD47" s="626" t="s">
        <v>108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338</v>
      </c>
      <c r="CG48" s="618"/>
      <c r="CH48" s="618"/>
      <c r="CI48" s="618"/>
      <c r="CJ48" s="618"/>
      <c r="CK48" s="618"/>
      <c r="CL48" s="618"/>
      <c r="CM48" s="618"/>
      <c r="CN48" s="618"/>
      <c r="CO48" s="618"/>
      <c r="CP48" s="618"/>
      <c r="CQ48" s="619"/>
      <c r="CR48" s="620" t="s">
        <v>108</v>
      </c>
      <c r="CS48" s="621"/>
      <c r="CT48" s="621"/>
      <c r="CU48" s="621"/>
      <c r="CV48" s="621"/>
      <c r="CW48" s="621"/>
      <c r="CX48" s="621"/>
      <c r="CY48" s="622"/>
      <c r="CZ48" s="623" t="s">
        <v>108</v>
      </c>
      <c r="DA48" s="624"/>
      <c r="DB48" s="624"/>
      <c r="DC48" s="625"/>
      <c r="DD48" s="626" t="s">
        <v>108</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339</v>
      </c>
      <c r="CE49" s="602"/>
      <c r="CF49" s="602"/>
      <c r="CG49" s="602"/>
      <c r="CH49" s="602"/>
      <c r="CI49" s="602"/>
      <c r="CJ49" s="602"/>
      <c r="CK49" s="602"/>
      <c r="CL49" s="602"/>
      <c r="CM49" s="602"/>
      <c r="CN49" s="602"/>
      <c r="CO49" s="602"/>
      <c r="CP49" s="602"/>
      <c r="CQ49" s="603"/>
      <c r="CR49" s="604">
        <v>30418611</v>
      </c>
      <c r="CS49" s="605"/>
      <c r="CT49" s="605"/>
      <c r="CU49" s="605"/>
      <c r="CV49" s="605"/>
      <c r="CW49" s="605"/>
      <c r="CX49" s="605"/>
      <c r="CY49" s="606"/>
      <c r="CZ49" s="607">
        <v>100</v>
      </c>
      <c r="DA49" s="608"/>
      <c r="DB49" s="608"/>
      <c r="DC49" s="609"/>
      <c r="DD49" s="610">
        <v>20734416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BK18" sqref="BK1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340</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341</v>
      </c>
      <c r="DK2" s="1140"/>
      <c r="DL2" s="1140"/>
      <c r="DM2" s="1140"/>
      <c r="DN2" s="1140"/>
      <c r="DO2" s="1141"/>
      <c r="DP2" s="202"/>
      <c r="DQ2" s="1139" t="s">
        <v>342</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344</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345</v>
      </c>
      <c r="B5" s="1025"/>
      <c r="C5" s="1025"/>
      <c r="D5" s="1025"/>
      <c r="E5" s="1025"/>
      <c r="F5" s="1025"/>
      <c r="G5" s="1025"/>
      <c r="H5" s="1025"/>
      <c r="I5" s="1025"/>
      <c r="J5" s="1025"/>
      <c r="K5" s="1025"/>
      <c r="L5" s="1025"/>
      <c r="M5" s="1025"/>
      <c r="N5" s="1025"/>
      <c r="O5" s="1025"/>
      <c r="P5" s="1026"/>
      <c r="Q5" s="1030" t="s">
        <v>346</v>
      </c>
      <c r="R5" s="1031"/>
      <c r="S5" s="1031"/>
      <c r="T5" s="1031"/>
      <c r="U5" s="1032"/>
      <c r="V5" s="1030" t="s">
        <v>347</v>
      </c>
      <c r="W5" s="1031"/>
      <c r="X5" s="1031"/>
      <c r="Y5" s="1031"/>
      <c r="Z5" s="1032"/>
      <c r="AA5" s="1030" t="s">
        <v>348</v>
      </c>
      <c r="AB5" s="1031"/>
      <c r="AC5" s="1031"/>
      <c r="AD5" s="1031"/>
      <c r="AE5" s="1031"/>
      <c r="AF5" s="1142" t="s">
        <v>349</v>
      </c>
      <c r="AG5" s="1031"/>
      <c r="AH5" s="1031"/>
      <c r="AI5" s="1031"/>
      <c r="AJ5" s="1046"/>
      <c r="AK5" s="1031" t="s">
        <v>350</v>
      </c>
      <c r="AL5" s="1031"/>
      <c r="AM5" s="1031"/>
      <c r="AN5" s="1031"/>
      <c r="AO5" s="1032"/>
      <c r="AP5" s="1030" t="s">
        <v>351</v>
      </c>
      <c r="AQ5" s="1031"/>
      <c r="AR5" s="1031"/>
      <c r="AS5" s="1031"/>
      <c r="AT5" s="1032"/>
      <c r="AU5" s="1030" t="s">
        <v>352</v>
      </c>
      <c r="AV5" s="1031"/>
      <c r="AW5" s="1031"/>
      <c r="AX5" s="1031"/>
      <c r="AY5" s="1046"/>
      <c r="AZ5" s="209"/>
      <c r="BA5" s="209"/>
      <c r="BB5" s="209"/>
      <c r="BC5" s="209"/>
      <c r="BD5" s="209"/>
      <c r="BE5" s="210"/>
      <c r="BF5" s="210"/>
      <c r="BG5" s="210"/>
      <c r="BH5" s="210"/>
      <c r="BI5" s="210"/>
      <c r="BJ5" s="210"/>
      <c r="BK5" s="210"/>
      <c r="BL5" s="210"/>
      <c r="BM5" s="210"/>
      <c r="BN5" s="210"/>
      <c r="BO5" s="210"/>
      <c r="BP5" s="210"/>
      <c r="BQ5" s="1024" t="s">
        <v>353</v>
      </c>
      <c r="BR5" s="1025"/>
      <c r="BS5" s="1025"/>
      <c r="BT5" s="1025"/>
      <c r="BU5" s="1025"/>
      <c r="BV5" s="1025"/>
      <c r="BW5" s="1025"/>
      <c r="BX5" s="1025"/>
      <c r="BY5" s="1025"/>
      <c r="BZ5" s="1025"/>
      <c r="CA5" s="1025"/>
      <c r="CB5" s="1025"/>
      <c r="CC5" s="1025"/>
      <c r="CD5" s="1025"/>
      <c r="CE5" s="1025"/>
      <c r="CF5" s="1025"/>
      <c r="CG5" s="1026"/>
      <c r="CH5" s="1030" t="s">
        <v>354</v>
      </c>
      <c r="CI5" s="1031"/>
      <c r="CJ5" s="1031"/>
      <c r="CK5" s="1031"/>
      <c r="CL5" s="1032"/>
      <c r="CM5" s="1030" t="s">
        <v>355</v>
      </c>
      <c r="CN5" s="1031"/>
      <c r="CO5" s="1031"/>
      <c r="CP5" s="1031"/>
      <c r="CQ5" s="1032"/>
      <c r="CR5" s="1030" t="s">
        <v>356</v>
      </c>
      <c r="CS5" s="1031"/>
      <c r="CT5" s="1031"/>
      <c r="CU5" s="1031"/>
      <c r="CV5" s="1032"/>
      <c r="CW5" s="1030" t="s">
        <v>357</v>
      </c>
      <c r="CX5" s="1031"/>
      <c r="CY5" s="1031"/>
      <c r="CZ5" s="1031"/>
      <c r="DA5" s="1032"/>
      <c r="DB5" s="1030" t="s">
        <v>358</v>
      </c>
      <c r="DC5" s="1031"/>
      <c r="DD5" s="1031"/>
      <c r="DE5" s="1031"/>
      <c r="DF5" s="1032"/>
      <c r="DG5" s="1127" t="s">
        <v>359</v>
      </c>
      <c r="DH5" s="1128"/>
      <c r="DI5" s="1128"/>
      <c r="DJ5" s="1128"/>
      <c r="DK5" s="1129"/>
      <c r="DL5" s="1127" t="s">
        <v>360</v>
      </c>
      <c r="DM5" s="1128"/>
      <c r="DN5" s="1128"/>
      <c r="DO5" s="1128"/>
      <c r="DP5" s="1129"/>
      <c r="DQ5" s="1030" t="s">
        <v>361</v>
      </c>
      <c r="DR5" s="1031"/>
      <c r="DS5" s="1031"/>
      <c r="DT5" s="1031"/>
      <c r="DU5" s="1032"/>
      <c r="DV5" s="1030" t="s">
        <v>352</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362</v>
      </c>
      <c r="C7" s="1080"/>
      <c r="D7" s="1080"/>
      <c r="E7" s="1080"/>
      <c r="F7" s="1080"/>
      <c r="G7" s="1080"/>
      <c r="H7" s="1080"/>
      <c r="I7" s="1080"/>
      <c r="J7" s="1080"/>
      <c r="K7" s="1080"/>
      <c r="L7" s="1080"/>
      <c r="M7" s="1080"/>
      <c r="N7" s="1080"/>
      <c r="O7" s="1080"/>
      <c r="P7" s="1081"/>
      <c r="Q7" s="1133">
        <v>30836</v>
      </c>
      <c r="R7" s="1134"/>
      <c r="S7" s="1134"/>
      <c r="T7" s="1134"/>
      <c r="U7" s="1134"/>
      <c r="V7" s="1134">
        <v>29968</v>
      </c>
      <c r="W7" s="1134"/>
      <c r="X7" s="1134"/>
      <c r="Y7" s="1134"/>
      <c r="Z7" s="1134"/>
      <c r="AA7" s="1134">
        <v>868</v>
      </c>
      <c r="AB7" s="1134"/>
      <c r="AC7" s="1134"/>
      <c r="AD7" s="1134"/>
      <c r="AE7" s="1135"/>
      <c r="AF7" s="1136">
        <v>839</v>
      </c>
      <c r="AG7" s="1137"/>
      <c r="AH7" s="1137"/>
      <c r="AI7" s="1137"/>
      <c r="AJ7" s="1138"/>
      <c r="AK7" s="1120">
        <v>1055</v>
      </c>
      <c r="AL7" s="1121"/>
      <c r="AM7" s="1121"/>
      <c r="AN7" s="1121"/>
      <c r="AO7" s="1121"/>
      <c r="AP7" s="1121">
        <v>26950</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c r="BU7" s="1125"/>
      <c r="BV7" s="1125"/>
      <c r="BW7" s="1125"/>
      <c r="BX7" s="1125"/>
      <c r="BY7" s="1125"/>
      <c r="BZ7" s="1125"/>
      <c r="CA7" s="1125"/>
      <c r="CB7" s="1125"/>
      <c r="CC7" s="1125"/>
      <c r="CD7" s="1125"/>
      <c r="CE7" s="1125"/>
      <c r="CF7" s="1125"/>
      <c r="CG7" s="1126"/>
      <c r="CH7" s="1117">
        <v>-66</v>
      </c>
      <c r="CI7" s="1118"/>
      <c r="CJ7" s="1118"/>
      <c r="CK7" s="1118"/>
      <c r="CL7" s="1119"/>
      <c r="CM7" s="1117">
        <v>3325</v>
      </c>
      <c r="CN7" s="1118"/>
      <c r="CO7" s="1118"/>
      <c r="CP7" s="1118"/>
      <c r="CQ7" s="1119"/>
      <c r="CR7" s="1117">
        <v>5</v>
      </c>
      <c r="CS7" s="1118"/>
      <c r="CT7" s="1118"/>
      <c r="CU7" s="1118"/>
      <c r="CV7" s="1119"/>
      <c r="CW7" s="1117" t="s">
        <v>529</v>
      </c>
      <c r="CX7" s="1118"/>
      <c r="CY7" s="1118"/>
      <c r="CZ7" s="1118"/>
      <c r="DA7" s="1119"/>
      <c r="DB7" s="1117" t="s">
        <v>529</v>
      </c>
      <c r="DC7" s="1118"/>
      <c r="DD7" s="1118"/>
      <c r="DE7" s="1118"/>
      <c r="DF7" s="1119"/>
      <c r="DG7" s="1117" t="s">
        <v>529</v>
      </c>
      <c r="DH7" s="1118"/>
      <c r="DI7" s="1118"/>
      <c r="DJ7" s="1118"/>
      <c r="DK7" s="1119"/>
      <c r="DL7" s="1117" t="s">
        <v>529</v>
      </c>
      <c r="DM7" s="1118"/>
      <c r="DN7" s="1118"/>
      <c r="DO7" s="1118"/>
      <c r="DP7" s="1119"/>
      <c r="DQ7" s="1117" t="s">
        <v>532</v>
      </c>
      <c r="DR7" s="1118"/>
      <c r="DS7" s="1118"/>
      <c r="DT7" s="1118"/>
      <c r="DU7" s="1119"/>
      <c r="DV7" s="1144"/>
      <c r="DW7" s="1145"/>
      <c r="DX7" s="1145"/>
      <c r="DY7" s="1145"/>
      <c r="DZ7" s="1146"/>
      <c r="EA7" s="207"/>
    </row>
    <row r="8" spans="1:131" s="208" customFormat="1" ht="26.25" customHeight="1">
      <c r="A8" s="214">
        <v>2</v>
      </c>
      <c r="B8" s="1066" t="s">
        <v>363</v>
      </c>
      <c r="C8" s="1067"/>
      <c r="D8" s="1067"/>
      <c r="E8" s="1067"/>
      <c r="F8" s="1067"/>
      <c r="G8" s="1067"/>
      <c r="H8" s="1067"/>
      <c r="I8" s="1067"/>
      <c r="J8" s="1067"/>
      <c r="K8" s="1067"/>
      <c r="L8" s="1067"/>
      <c r="M8" s="1067"/>
      <c r="N8" s="1067"/>
      <c r="O8" s="1067"/>
      <c r="P8" s="1068"/>
      <c r="Q8" s="1072">
        <v>806</v>
      </c>
      <c r="R8" s="1073"/>
      <c r="S8" s="1073"/>
      <c r="T8" s="1073"/>
      <c r="U8" s="1073"/>
      <c r="V8" s="1073">
        <v>613</v>
      </c>
      <c r="W8" s="1073"/>
      <c r="X8" s="1073"/>
      <c r="Y8" s="1073"/>
      <c r="Z8" s="1073"/>
      <c r="AA8" s="1073">
        <v>193</v>
      </c>
      <c r="AB8" s="1073"/>
      <c r="AC8" s="1073"/>
      <c r="AD8" s="1073"/>
      <c r="AE8" s="1074"/>
      <c r="AF8" s="1048">
        <v>191</v>
      </c>
      <c r="AG8" s="1049"/>
      <c r="AH8" s="1049"/>
      <c r="AI8" s="1049"/>
      <c r="AJ8" s="1050"/>
      <c r="AK8" s="1115">
        <v>265</v>
      </c>
      <c r="AL8" s="1116"/>
      <c r="AM8" s="1116"/>
      <c r="AN8" s="1116"/>
      <c r="AO8" s="1116"/>
      <c r="AP8" s="1116">
        <v>2331</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552</v>
      </c>
      <c r="BT8" s="1044"/>
      <c r="BU8" s="1044"/>
      <c r="BV8" s="1044"/>
      <c r="BW8" s="1044"/>
      <c r="BX8" s="1044"/>
      <c r="BY8" s="1044"/>
      <c r="BZ8" s="1044"/>
      <c r="CA8" s="1044"/>
      <c r="CB8" s="1044"/>
      <c r="CC8" s="1044"/>
      <c r="CD8" s="1044"/>
      <c r="CE8" s="1044"/>
      <c r="CF8" s="1044"/>
      <c r="CG8" s="1045"/>
      <c r="CH8" s="1018">
        <v>101</v>
      </c>
      <c r="CI8" s="1019"/>
      <c r="CJ8" s="1019"/>
      <c r="CK8" s="1019"/>
      <c r="CL8" s="1020"/>
      <c r="CM8" s="1018">
        <v>11442</v>
      </c>
      <c r="CN8" s="1019"/>
      <c r="CO8" s="1019"/>
      <c r="CP8" s="1019"/>
      <c r="CQ8" s="1020"/>
      <c r="CR8" s="1018">
        <v>798</v>
      </c>
      <c r="CS8" s="1019"/>
      <c r="CT8" s="1019"/>
      <c r="CU8" s="1019"/>
      <c r="CV8" s="1020"/>
      <c r="CW8" s="1018" t="s">
        <v>529</v>
      </c>
      <c r="CX8" s="1019"/>
      <c r="CY8" s="1019"/>
      <c r="CZ8" s="1019"/>
      <c r="DA8" s="1020"/>
      <c r="DB8" s="1018" t="s">
        <v>553</v>
      </c>
      <c r="DC8" s="1019"/>
      <c r="DD8" s="1019"/>
      <c r="DE8" s="1019"/>
      <c r="DF8" s="1020"/>
      <c r="DG8" s="1018" t="s">
        <v>531</v>
      </c>
      <c r="DH8" s="1019"/>
      <c r="DI8" s="1019"/>
      <c r="DJ8" s="1019"/>
      <c r="DK8" s="1020"/>
      <c r="DL8" s="1018" t="s">
        <v>529</v>
      </c>
      <c r="DM8" s="1019"/>
      <c r="DN8" s="1019"/>
      <c r="DO8" s="1019"/>
      <c r="DP8" s="1020"/>
      <c r="DQ8" s="1018" t="s">
        <v>529</v>
      </c>
      <c r="DR8" s="1019"/>
      <c r="DS8" s="1019"/>
      <c r="DT8" s="1019"/>
      <c r="DU8" s="1020"/>
      <c r="DV8" s="1021"/>
      <c r="DW8" s="1022"/>
      <c r="DX8" s="1022"/>
      <c r="DY8" s="1022"/>
      <c r="DZ8" s="1023"/>
      <c r="EA8" s="207"/>
    </row>
    <row r="9" spans="1:131" s="208" customFormat="1" ht="26.25" customHeight="1">
      <c r="A9" s="214">
        <v>3</v>
      </c>
      <c r="B9" s="1066" t="s">
        <v>364</v>
      </c>
      <c r="C9" s="1067"/>
      <c r="D9" s="1067"/>
      <c r="E9" s="1067"/>
      <c r="F9" s="1067"/>
      <c r="G9" s="1067"/>
      <c r="H9" s="1067"/>
      <c r="I9" s="1067"/>
      <c r="J9" s="1067"/>
      <c r="K9" s="1067"/>
      <c r="L9" s="1067"/>
      <c r="M9" s="1067"/>
      <c r="N9" s="1067"/>
      <c r="O9" s="1067"/>
      <c r="P9" s="1068"/>
      <c r="Q9" s="1072">
        <v>85</v>
      </c>
      <c r="R9" s="1073"/>
      <c r="S9" s="1073"/>
      <c r="T9" s="1073"/>
      <c r="U9" s="1073"/>
      <c r="V9" s="1073">
        <v>69</v>
      </c>
      <c r="W9" s="1073"/>
      <c r="X9" s="1073"/>
      <c r="Y9" s="1073"/>
      <c r="Z9" s="1073"/>
      <c r="AA9" s="1073">
        <v>15</v>
      </c>
      <c r="AB9" s="1073"/>
      <c r="AC9" s="1073"/>
      <c r="AD9" s="1073"/>
      <c r="AE9" s="1074"/>
      <c r="AF9" s="1048">
        <v>11</v>
      </c>
      <c r="AG9" s="1049"/>
      <c r="AH9" s="1049"/>
      <c r="AI9" s="1049"/>
      <c r="AJ9" s="1050"/>
      <c r="AK9" s="1115">
        <v>18</v>
      </c>
      <c r="AL9" s="1116"/>
      <c r="AM9" s="1116"/>
      <c r="AN9" s="1116"/>
      <c r="AO9" s="1116"/>
      <c r="AP9" s="1116">
        <v>236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365</v>
      </c>
      <c r="C10" s="1067"/>
      <c r="D10" s="1067"/>
      <c r="E10" s="1067"/>
      <c r="F10" s="1067"/>
      <c r="G10" s="1067"/>
      <c r="H10" s="1067"/>
      <c r="I10" s="1067"/>
      <c r="J10" s="1067"/>
      <c r="K10" s="1067"/>
      <c r="L10" s="1067"/>
      <c r="M10" s="1067"/>
      <c r="N10" s="1067"/>
      <c r="O10" s="1067"/>
      <c r="P10" s="1068"/>
      <c r="Q10" s="1072">
        <v>399</v>
      </c>
      <c r="R10" s="1073"/>
      <c r="S10" s="1073"/>
      <c r="T10" s="1073"/>
      <c r="U10" s="1073"/>
      <c r="V10" s="1073">
        <v>308</v>
      </c>
      <c r="W10" s="1073"/>
      <c r="X10" s="1073"/>
      <c r="Y10" s="1073"/>
      <c r="Z10" s="1073"/>
      <c r="AA10" s="1073">
        <v>91</v>
      </c>
      <c r="AB10" s="1073"/>
      <c r="AC10" s="1073"/>
      <c r="AD10" s="1073"/>
      <c r="AE10" s="1074"/>
      <c r="AF10" s="1048">
        <v>90</v>
      </c>
      <c r="AG10" s="1049"/>
      <c r="AH10" s="1049"/>
      <c r="AI10" s="1049"/>
      <c r="AJ10" s="1050"/>
      <c r="AK10" s="1115">
        <v>167</v>
      </c>
      <c r="AL10" s="1116"/>
      <c r="AM10" s="1116"/>
      <c r="AN10" s="1116"/>
      <c r="AO10" s="1116"/>
      <c r="AP10" s="1116">
        <v>788</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t="s">
        <v>366</v>
      </c>
      <c r="C11" s="1067"/>
      <c r="D11" s="1067"/>
      <c r="E11" s="1067"/>
      <c r="F11" s="1067"/>
      <c r="G11" s="1067"/>
      <c r="H11" s="1067"/>
      <c r="I11" s="1067"/>
      <c r="J11" s="1067"/>
      <c r="K11" s="1067"/>
      <c r="L11" s="1067"/>
      <c r="M11" s="1067"/>
      <c r="N11" s="1067"/>
      <c r="O11" s="1067"/>
      <c r="P11" s="1068"/>
      <c r="Q11" s="1072">
        <v>191</v>
      </c>
      <c r="R11" s="1073"/>
      <c r="S11" s="1073"/>
      <c r="T11" s="1073"/>
      <c r="U11" s="1073"/>
      <c r="V11" s="1073">
        <v>186</v>
      </c>
      <c r="W11" s="1073"/>
      <c r="X11" s="1073"/>
      <c r="Y11" s="1073"/>
      <c r="Z11" s="1073"/>
      <c r="AA11" s="1073">
        <v>5</v>
      </c>
      <c r="AB11" s="1073"/>
      <c r="AC11" s="1073"/>
      <c r="AD11" s="1073"/>
      <c r="AE11" s="1074"/>
      <c r="AF11" s="1048">
        <v>5</v>
      </c>
      <c r="AG11" s="1049"/>
      <c r="AH11" s="1049"/>
      <c r="AI11" s="1049"/>
      <c r="AJ11" s="1050"/>
      <c r="AK11" s="1115">
        <v>86</v>
      </c>
      <c r="AL11" s="1116"/>
      <c r="AM11" s="1116"/>
      <c r="AN11" s="1116"/>
      <c r="AO11" s="1116"/>
      <c r="AP11" s="1116">
        <v>807</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t="s">
        <v>367</v>
      </c>
      <c r="C12" s="1067"/>
      <c r="D12" s="1067"/>
      <c r="E12" s="1067"/>
      <c r="F12" s="1067"/>
      <c r="G12" s="1067"/>
      <c r="H12" s="1067"/>
      <c r="I12" s="1067"/>
      <c r="J12" s="1067"/>
      <c r="K12" s="1067"/>
      <c r="L12" s="1067"/>
      <c r="M12" s="1067"/>
      <c r="N12" s="1067"/>
      <c r="O12" s="1067"/>
      <c r="P12" s="1068"/>
      <c r="Q12" s="1072">
        <v>1</v>
      </c>
      <c r="R12" s="1073"/>
      <c r="S12" s="1073"/>
      <c r="T12" s="1073"/>
      <c r="U12" s="1073"/>
      <c r="V12" s="1073">
        <v>0</v>
      </c>
      <c r="W12" s="1073"/>
      <c r="X12" s="1073"/>
      <c r="Y12" s="1073"/>
      <c r="Z12" s="1073"/>
      <c r="AA12" s="1073">
        <v>0</v>
      </c>
      <c r="AB12" s="1073"/>
      <c r="AC12" s="1073"/>
      <c r="AD12" s="1073"/>
      <c r="AE12" s="1074"/>
      <c r="AF12" s="1048">
        <v>0</v>
      </c>
      <c r="AG12" s="1049"/>
      <c r="AH12" s="1049"/>
      <c r="AI12" s="1049"/>
      <c r="AJ12" s="1050"/>
      <c r="AK12" s="1115">
        <v>0</v>
      </c>
      <c r="AL12" s="1116"/>
      <c r="AM12" s="1116"/>
      <c r="AN12" s="1116"/>
      <c r="AO12" s="1116"/>
      <c r="AP12" s="1116">
        <v>0</v>
      </c>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31400</v>
      </c>
      <c r="R23" s="1098"/>
      <c r="S23" s="1098"/>
      <c r="T23" s="1098"/>
      <c r="U23" s="1098"/>
      <c r="V23" s="1098">
        <v>30419</v>
      </c>
      <c r="W23" s="1098"/>
      <c r="X23" s="1098"/>
      <c r="Y23" s="1098"/>
      <c r="Z23" s="1098"/>
      <c r="AA23" s="1098">
        <v>981</v>
      </c>
      <c r="AB23" s="1098"/>
      <c r="AC23" s="1098"/>
      <c r="AD23" s="1098"/>
      <c r="AE23" s="1099"/>
      <c r="AF23" s="1100">
        <v>1136</v>
      </c>
      <c r="AG23" s="1098"/>
      <c r="AH23" s="1098"/>
      <c r="AI23" s="1098"/>
      <c r="AJ23" s="1101"/>
      <c r="AK23" s="1102"/>
      <c r="AL23" s="1103"/>
      <c r="AM23" s="1103"/>
      <c r="AN23" s="1103"/>
      <c r="AO23" s="1103"/>
      <c r="AP23" s="1098">
        <v>31112</v>
      </c>
      <c r="AQ23" s="1098"/>
      <c r="AR23" s="1098"/>
      <c r="AS23" s="1098"/>
      <c r="AT23" s="1098"/>
      <c r="AU23" s="1104"/>
      <c r="AV23" s="1104"/>
      <c r="AW23" s="1104"/>
      <c r="AX23" s="1104"/>
      <c r="AY23" s="1105"/>
      <c r="AZ23" s="1094" t="s">
        <v>108</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345</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352</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130039</v>
      </c>
      <c r="R28" s="1083"/>
      <c r="S28" s="1083"/>
      <c r="T28" s="1083"/>
      <c r="U28" s="1083"/>
      <c r="V28" s="1083">
        <v>12637</v>
      </c>
      <c r="W28" s="1083"/>
      <c r="X28" s="1083"/>
      <c r="Y28" s="1083"/>
      <c r="Z28" s="1083"/>
      <c r="AA28" s="1083">
        <v>402</v>
      </c>
      <c r="AB28" s="1083"/>
      <c r="AC28" s="1083"/>
      <c r="AD28" s="1083"/>
      <c r="AE28" s="1084"/>
      <c r="AF28" s="1085">
        <v>402</v>
      </c>
      <c r="AG28" s="1083"/>
      <c r="AH28" s="1083"/>
      <c r="AI28" s="1083"/>
      <c r="AJ28" s="1086"/>
      <c r="AK28" s="1087">
        <v>960</v>
      </c>
      <c r="AL28" s="1075"/>
      <c r="AM28" s="1075"/>
      <c r="AN28" s="1075"/>
      <c r="AO28" s="1075"/>
      <c r="AP28" s="1075" t="s">
        <v>529</v>
      </c>
      <c r="AQ28" s="1075"/>
      <c r="AR28" s="1075"/>
      <c r="AS28" s="1075"/>
      <c r="AT28" s="1075"/>
      <c r="AU28" s="1075" t="s">
        <v>529</v>
      </c>
      <c r="AV28" s="1075"/>
      <c r="AW28" s="1075"/>
      <c r="AX28" s="1075"/>
      <c r="AY28" s="1075"/>
      <c r="AZ28" s="1076" t="s">
        <v>529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6151</v>
      </c>
      <c r="R29" s="1073"/>
      <c r="S29" s="1073"/>
      <c r="T29" s="1073"/>
      <c r="U29" s="1073"/>
      <c r="V29" s="1073">
        <v>5554</v>
      </c>
      <c r="W29" s="1073"/>
      <c r="X29" s="1073"/>
      <c r="Y29" s="1073"/>
      <c r="Z29" s="1073"/>
      <c r="AA29" s="1073">
        <v>597</v>
      </c>
      <c r="AB29" s="1073"/>
      <c r="AC29" s="1073"/>
      <c r="AD29" s="1073"/>
      <c r="AE29" s="1074"/>
      <c r="AF29" s="1048">
        <v>597</v>
      </c>
      <c r="AG29" s="1049"/>
      <c r="AH29" s="1049"/>
      <c r="AI29" s="1049"/>
      <c r="AJ29" s="1050"/>
      <c r="AK29" s="1009">
        <v>954</v>
      </c>
      <c r="AL29" s="1000"/>
      <c r="AM29" s="1000"/>
      <c r="AN29" s="1000"/>
      <c r="AO29" s="1000"/>
      <c r="AP29" s="1000" t="s">
        <v>530</v>
      </c>
      <c r="AQ29" s="1000"/>
      <c r="AR29" s="1000"/>
      <c r="AS29" s="1000"/>
      <c r="AT29" s="1000"/>
      <c r="AU29" s="1000" t="s">
        <v>532</v>
      </c>
      <c r="AV29" s="1000"/>
      <c r="AW29" s="1000"/>
      <c r="AX29" s="1000"/>
      <c r="AY29" s="1000"/>
      <c r="AZ29" s="1071" t="s">
        <v>531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971</v>
      </c>
      <c r="R30" s="1073"/>
      <c r="S30" s="1073"/>
      <c r="T30" s="1073"/>
      <c r="U30" s="1073"/>
      <c r="V30" s="1073">
        <v>942</v>
      </c>
      <c r="W30" s="1073"/>
      <c r="X30" s="1073"/>
      <c r="Y30" s="1073"/>
      <c r="Z30" s="1073"/>
      <c r="AA30" s="1073">
        <v>29</v>
      </c>
      <c r="AB30" s="1073"/>
      <c r="AC30" s="1073"/>
      <c r="AD30" s="1073"/>
      <c r="AE30" s="1074"/>
      <c r="AF30" s="1048">
        <v>29</v>
      </c>
      <c r="AG30" s="1049"/>
      <c r="AH30" s="1049"/>
      <c r="AI30" s="1049"/>
      <c r="AJ30" s="1050"/>
      <c r="AK30" s="1009">
        <v>153</v>
      </c>
      <c r="AL30" s="1000"/>
      <c r="AM30" s="1000"/>
      <c r="AN30" s="1000"/>
      <c r="AO30" s="1000"/>
      <c r="AP30" s="1000" t="s">
        <v>529</v>
      </c>
      <c r="AQ30" s="1000"/>
      <c r="AR30" s="1000"/>
      <c r="AS30" s="1000"/>
      <c r="AT30" s="1000"/>
      <c r="AU30" s="1000" t="s">
        <v>532</v>
      </c>
      <c r="AV30" s="1000"/>
      <c r="AW30" s="1000"/>
      <c r="AX30" s="1000"/>
      <c r="AY30" s="1000"/>
      <c r="AZ30" s="1071" t="s">
        <v>529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c r="C31" s="1067"/>
      <c r="D31" s="1067"/>
      <c r="E31" s="1067"/>
      <c r="F31" s="1067"/>
      <c r="G31" s="1067"/>
      <c r="H31" s="1067"/>
      <c r="I31" s="1067"/>
      <c r="J31" s="1067"/>
      <c r="K31" s="1067"/>
      <c r="L31" s="1067"/>
      <c r="M31" s="1067"/>
      <c r="N31" s="1067"/>
      <c r="O31" s="1067"/>
      <c r="P31" s="1068"/>
      <c r="Q31" s="1072"/>
      <c r="R31" s="1073"/>
      <c r="S31" s="1073"/>
      <c r="T31" s="1073"/>
      <c r="U31" s="1073"/>
      <c r="V31" s="1073"/>
      <c r="W31" s="1073"/>
      <c r="X31" s="1073"/>
      <c r="Y31" s="1073"/>
      <c r="Z31" s="1073"/>
      <c r="AA31" s="1073"/>
      <c r="AB31" s="1073"/>
      <c r="AC31" s="1073"/>
      <c r="AD31" s="1073"/>
      <c r="AE31" s="1074"/>
      <c r="AF31" s="1048"/>
      <c r="AG31" s="1049"/>
      <c r="AH31" s="1049"/>
      <c r="AI31" s="1049"/>
      <c r="AJ31" s="1050"/>
      <c r="AK31" s="1009"/>
      <c r="AL31" s="1000"/>
      <c r="AM31" s="1000"/>
      <c r="AN31" s="1000"/>
      <c r="AO31" s="1000"/>
      <c r="AP31" s="1000"/>
      <c r="AQ31" s="1000"/>
      <c r="AR31" s="1000"/>
      <c r="AS31" s="1000"/>
      <c r="AT31" s="1000"/>
      <c r="AU31" s="1000"/>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1028</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108</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387</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388</v>
      </c>
      <c r="AV66" s="1031"/>
      <c r="AW66" s="1031"/>
      <c r="AX66" s="1031"/>
      <c r="AY66" s="1032"/>
      <c r="AZ66" s="1030" t="s">
        <v>352</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533</v>
      </c>
      <c r="C68" s="1015"/>
      <c r="D68" s="1015"/>
      <c r="E68" s="1015"/>
      <c r="F68" s="1015"/>
      <c r="G68" s="1015"/>
      <c r="H68" s="1015"/>
      <c r="I68" s="1015"/>
      <c r="J68" s="1015"/>
      <c r="K68" s="1015"/>
      <c r="L68" s="1015"/>
      <c r="M68" s="1015"/>
      <c r="N68" s="1015"/>
      <c r="O68" s="1015"/>
      <c r="P68" s="1016"/>
      <c r="Q68" s="1017">
        <v>4972</v>
      </c>
      <c r="R68" s="1011"/>
      <c r="S68" s="1011"/>
      <c r="T68" s="1011"/>
      <c r="U68" s="1011"/>
      <c r="V68" s="1011">
        <v>4813</v>
      </c>
      <c r="W68" s="1011"/>
      <c r="X68" s="1011"/>
      <c r="Y68" s="1011"/>
      <c r="Z68" s="1011"/>
      <c r="AA68" s="1011">
        <v>159</v>
      </c>
      <c r="AB68" s="1011"/>
      <c r="AC68" s="1011"/>
      <c r="AD68" s="1011"/>
      <c r="AE68" s="1011"/>
      <c r="AF68" s="1011">
        <v>133</v>
      </c>
      <c r="AG68" s="1011"/>
      <c r="AH68" s="1011"/>
      <c r="AI68" s="1011"/>
      <c r="AJ68" s="1011"/>
      <c r="AK68" s="1011" t="s">
        <v>529</v>
      </c>
      <c r="AL68" s="1011"/>
      <c r="AM68" s="1011"/>
      <c r="AN68" s="1011"/>
      <c r="AO68" s="1011"/>
      <c r="AP68" s="1011">
        <v>14069</v>
      </c>
      <c r="AQ68" s="1011"/>
      <c r="AR68" s="1011"/>
      <c r="AS68" s="1011"/>
      <c r="AT68" s="1011"/>
      <c r="AU68" s="1011">
        <v>6190</v>
      </c>
      <c r="AV68" s="1011"/>
      <c r="AW68" s="1011"/>
      <c r="AX68" s="1011"/>
      <c r="AY68" s="1011"/>
      <c r="AZ68" s="1012" t="s">
        <v>548</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533</v>
      </c>
      <c r="C69" s="1004"/>
      <c r="D69" s="1004"/>
      <c r="E69" s="1004"/>
      <c r="F69" s="1004"/>
      <c r="G69" s="1004"/>
      <c r="H69" s="1004"/>
      <c r="I69" s="1004"/>
      <c r="J69" s="1004"/>
      <c r="K69" s="1004"/>
      <c r="L69" s="1004"/>
      <c r="M69" s="1004"/>
      <c r="N69" s="1004"/>
      <c r="O69" s="1004"/>
      <c r="P69" s="1005"/>
      <c r="Q69" s="1006">
        <v>113</v>
      </c>
      <c r="R69" s="1000"/>
      <c r="S69" s="1000"/>
      <c r="T69" s="1000"/>
      <c r="U69" s="1000"/>
      <c r="V69" s="1000">
        <v>104</v>
      </c>
      <c r="W69" s="1000"/>
      <c r="X69" s="1000"/>
      <c r="Y69" s="1000"/>
      <c r="Z69" s="1000"/>
      <c r="AA69" s="1000">
        <v>9</v>
      </c>
      <c r="AB69" s="1000"/>
      <c r="AC69" s="1000"/>
      <c r="AD69" s="1000"/>
      <c r="AE69" s="1000"/>
      <c r="AF69" s="1000">
        <v>9</v>
      </c>
      <c r="AG69" s="1000"/>
      <c r="AH69" s="1000"/>
      <c r="AI69" s="1000"/>
      <c r="AJ69" s="1000"/>
      <c r="AK69" s="1000" t="s">
        <v>529</v>
      </c>
      <c r="AL69" s="1000"/>
      <c r="AM69" s="1000"/>
      <c r="AN69" s="1000"/>
      <c r="AO69" s="1000"/>
      <c r="AP69" s="1000">
        <v>127</v>
      </c>
      <c r="AQ69" s="1000"/>
      <c r="AR69" s="1000"/>
      <c r="AS69" s="1000"/>
      <c r="AT69" s="1000"/>
      <c r="AU69" s="1000">
        <v>56</v>
      </c>
      <c r="AV69" s="1000"/>
      <c r="AW69" s="1000"/>
      <c r="AX69" s="1000"/>
      <c r="AY69" s="1000"/>
      <c r="AZ69" s="1001" t="s">
        <v>549</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534</v>
      </c>
      <c r="C70" s="1004"/>
      <c r="D70" s="1004"/>
      <c r="E70" s="1004"/>
      <c r="F70" s="1004"/>
      <c r="G70" s="1004"/>
      <c r="H70" s="1004"/>
      <c r="I70" s="1004"/>
      <c r="J70" s="1004"/>
      <c r="K70" s="1004"/>
      <c r="L70" s="1004"/>
      <c r="M70" s="1004"/>
      <c r="N70" s="1004"/>
      <c r="O70" s="1004"/>
      <c r="P70" s="1005"/>
      <c r="Q70" s="1006">
        <v>3237</v>
      </c>
      <c r="R70" s="1000"/>
      <c r="S70" s="1000"/>
      <c r="T70" s="1000"/>
      <c r="U70" s="1000"/>
      <c r="V70" s="1000">
        <v>2768</v>
      </c>
      <c r="W70" s="1000"/>
      <c r="X70" s="1000"/>
      <c r="Y70" s="1000"/>
      <c r="Z70" s="1000"/>
      <c r="AA70" s="1000">
        <v>468</v>
      </c>
      <c r="AB70" s="1000"/>
      <c r="AC70" s="1000"/>
      <c r="AD70" s="1000"/>
      <c r="AE70" s="1000"/>
      <c r="AF70" s="1000">
        <v>4953</v>
      </c>
      <c r="AG70" s="1000"/>
      <c r="AH70" s="1000"/>
      <c r="AI70" s="1000"/>
      <c r="AJ70" s="1000"/>
      <c r="AK70" s="1000">
        <v>3</v>
      </c>
      <c r="AL70" s="1000"/>
      <c r="AM70" s="1000"/>
      <c r="AN70" s="1000"/>
      <c r="AO70" s="1000"/>
      <c r="AP70" s="1000" t="s">
        <v>532</v>
      </c>
      <c r="AQ70" s="1000"/>
      <c r="AR70" s="1000"/>
      <c r="AS70" s="1000"/>
      <c r="AT70" s="1000"/>
      <c r="AU70" s="1000" t="s">
        <v>546</v>
      </c>
      <c r="AV70" s="1000"/>
      <c r="AW70" s="1000"/>
      <c r="AX70" s="1000"/>
      <c r="AY70" s="1000"/>
      <c r="AZ70" s="1001" t="s">
        <v>550</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535</v>
      </c>
      <c r="C71" s="1004"/>
      <c r="D71" s="1004"/>
      <c r="E71" s="1004"/>
      <c r="F71" s="1004"/>
      <c r="G71" s="1004"/>
      <c r="H71" s="1004"/>
      <c r="I71" s="1004"/>
      <c r="J71" s="1004"/>
      <c r="K71" s="1004"/>
      <c r="L71" s="1004"/>
      <c r="M71" s="1004"/>
      <c r="N71" s="1004"/>
      <c r="O71" s="1004"/>
      <c r="P71" s="1005"/>
      <c r="Q71" s="1006">
        <v>2513</v>
      </c>
      <c r="R71" s="1000"/>
      <c r="S71" s="1000"/>
      <c r="T71" s="1000"/>
      <c r="U71" s="1000"/>
      <c r="V71" s="1000">
        <v>2378</v>
      </c>
      <c r="W71" s="1000"/>
      <c r="X71" s="1000"/>
      <c r="Y71" s="1000"/>
      <c r="Z71" s="1000"/>
      <c r="AA71" s="1000">
        <v>135</v>
      </c>
      <c r="AB71" s="1000"/>
      <c r="AC71" s="1000"/>
      <c r="AD71" s="1000"/>
      <c r="AE71" s="1000"/>
      <c r="AF71" s="1000">
        <v>135</v>
      </c>
      <c r="AG71" s="1000"/>
      <c r="AH71" s="1000"/>
      <c r="AI71" s="1000"/>
      <c r="AJ71" s="1000"/>
      <c r="AK71" s="1000" t="s">
        <v>529</v>
      </c>
      <c r="AL71" s="1000"/>
      <c r="AM71" s="1000"/>
      <c r="AN71" s="1000"/>
      <c r="AO71" s="1000"/>
      <c r="AP71" s="1000">
        <v>568</v>
      </c>
      <c r="AQ71" s="1000"/>
      <c r="AR71" s="1000"/>
      <c r="AS71" s="1000"/>
      <c r="AT71" s="1000"/>
      <c r="AU71" s="1000">
        <v>354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536</v>
      </c>
      <c r="C72" s="1004"/>
      <c r="D72" s="1004"/>
      <c r="E72" s="1004"/>
      <c r="F72" s="1004"/>
      <c r="G72" s="1004"/>
      <c r="H72" s="1004"/>
      <c r="I72" s="1004"/>
      <c r="J72" s="1004"/>
      <c r="K72" s="1004"/>
      <c r="L72" s="1004"/>
      <c r="M72" s="1004"/>
      <c r="N72" s="1004"/>
      <c r="O72" s="1004"/>
      <c r="P72" s="1005"/>
      <c r="Q72" s="1006">
        <v>280</v>
      </c>
      <c r="R72" s="1000"/>
      <c r="S72" s="1000"/>
      <c r="T72" s="1000"/>
      <c r="U72" s="1000"/>
      <c r="V72" s="1000">
        <v>247</v>
      </c>
      <c r="W72" s="1000"/>
      <c r="X72" s="1000"/>
      <c r="Y72" s="1000"/>
      <c r="Z72" s="1000"/>
      <c r="AA72" s="1000">
        <v>32</v>
      </c>
      <c r="AB72" s="1000"/>
      <c r="AC72" s="1000"/>
      <c r="AD72" s="1000"/>
      <c r="AE72" s="1000"/>
      <c r="AF72" s="1000">
        <v>32</v>
      </c>
      <c r="AG72" s="1000"/>
      <c r="AH72" s="1000"/>
      <c r="AI72" s="1000"/>
      <c r="AJ72" s="1000"/>
      <c r="AK72" s="1000" t="s">
        <v>529</v>
      </c>
      <c r="AL72" s="1000"/>
      <c r="AM72" s="1000"/>
      <c r="AN72" s="1000"/>
      <c r="AO72" s="1000"/>
      <c r="AP72" s="1000">
        <v>60</v>
      </c>
      <c r="AQ72" s="1000"/>
      <c r="AR72" s="1000"/>
      <c r="AS72" s="1000"/>
      <c r="AT72" s="1000"/>
      <c r="AU72" s="1000">
        <v>25</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537</v>
      </c>
      <c r="C73" s="1004"/>
      <c r="D73" s="1004"/>
      <c r="E73" s="1004"/>
      <c r="F73" s="1004"/>
      <c r="G73" s="1004"/>
      <c r="H73" s="1004"/>
      <c r="I73" s="1004"/>
      <c r="J73" s="1004"/>
      <c r="K73" s="1004"/>
      <c r="L73" s="1004"/>
      <c r="M73" s="1004"/>
      <c r="N73" s="1004"/>
      <c r="O73" s="1004"/>
      <c r="P73" s="1005"/>
      <c r="Q73" s="1006">
        <v>1551</v>
      </c>
      <c r="R73" s="1000"/>
      <c r="S73" s="1000"/>
      <c r="T73" s="1000"/>
      <c r="U73" s="1000"/>
      <c r="V73" s="1000">
        <v>1512</v>
      </c>
      <c r="W73" s="1000"/>
      <c r="X73" s="1000"/>
      <c r="Y73" s="1000"/>
      <c r="Z73" s="1000"/>
      <c r="AA73" s="1000">
        <v>38</v>
      </c>
      <c r="AB73" s="1000"/>
      <c r="AC73" s="1000"/>
      <c r="AD73" s="1000"/>
      <c r="AE73" s="1000"/>
      <c r="AF73" s="1000">
        <v>38</v>
      </c>
      <c r="AG73" s="1000"/>
      <c r="AH73" s="1000"/>
      <c r="AI73" s="1000"/>
      <c r="AJ73" s="1000"/>
      <c r="AK73" s="1000" t="s">
        <v>529</v>
      </c>
      <c r="AL73" s="1000"/>
      <c r="AM73" s="1000"/>
      <c r="AN73" s="1000"/>
      <c r="AO73" s="1000"/>
      <c r="AP73" s="1000" t="s">
        <v>540</v>
      </c>
      <c r="AQ73" s="1000"/>
      <c r="AR73" s="1000"/>
      <c r="AS73" s="1000"/>
      <c r="AT73" s="1000"/>
      <c r="AU73" s="1000" t="s">
        <v>532</v>
      </c>
      <c r="AV73" s="1000"/>
      <c r="AW73" s="1000"/>
      <c r="AX73" s="1000"/>
      <c r="AY73" s="1000"/>
      <c r="AZ73" s="1001" t="s">
        <v>541</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537</v>
      </c>
      <c r="C74" s="1004"/>
      <c r="D74" s="1004"/>
      <c r="E74" s="1004"/>
      <c r="F74" s="1004"/>
      <c r="G74" s="1004"/>
      <c r="H74" s="1004"/>
      <c r="I74" s="1004"/>
      <c r="J74" s="1004"/>
      <c r="K74" s="1004"/>
      <c r="L74" s="1004"/>
      <c r="M74" s="1004"/>
      <c r="N74" s="1004"/>
      <c r="O74" s="1004"/>
      <c r="P74" s="1005"/>
      <c r="Q74" s="1006">
        <v>653677</v>
      </c>
      <c r="R74" s="1000"/>
      <c r="S74" s="1000"/>
      <c r="T74" s="1000"/>
      <c r="U74" s="1000"/>
      <c r="V74" s="1000">
        <v>638723</v>
      </c>
      <c r="W74" s="1000"/>
      <c r="X74" s="1000"/>
      <c r="Y74" s="1000"/>
      <c r="Z74" s="1000"/>
      <c r="AA74" s="1000">
        <v>14954</v>
      </c>
      <c r="AB74" s="1000"/>
      <c r="AC74" s="1000"/>
      <c r="AD74" s="1000"/>
      <c r="AE74" s="1000"/>
      <c r="AF74" s="1000">
        <v>14954</v>
      </c>
      <c r="AG74" s="1000"/>
      <c r="AH74" s="1000"/>
      <c r="AI74" s="1000"/>
      <c r="AJ74" s="1000"/>
      <c r="AK74" s="1000">
        <v>3939</v>
      </c>
      <c r="AL74" s="1000"/>
      <c r="AM74" s="1000"/>
      <c r="AN74" s="1000"/>
      <c r="AO74" s="1000"/>
      <c r="AP74" s="1000" t="s">
        <v>529</v>
      </c>
      <c r="AQ74" s="1000"/>
      <c r="AR74" s="1000"/>
      <c r="AS74" s="1000"/>
      <c r="AT74" s="1000"/>
      <c r="AU74" s="1000" t="s">
        <v>542</v>
      </c>
      <c r="AV74" s="1000"/>
      <c r="AW74" s="1000"/>
      <c r="AX74" s="1000"/>
      <c r="AY74" s="1000"/>
      <c r="AZ74" s="1001" t="s">
        <v>543</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538</v>
      </c>
      <c r="C75" s="1004"/>
      <c r="D75" s="1004"/>
      <c r="E75" s="1004"/>
      <c r="F75" s="1004"/>
      <c r="G75" s="1004"/>
      <c r="H75" s="1004"/>
      <c r="I75" s="1004"/>
      <c r="J75" s="1004"/>
      <c r="K75" s="1004"/>
      <c r="L75" s="1004"/>
      <c r="M75" s="1004"/>
      <c r="N75" s="1004"/>
      <c r="O75" s="1004"/>
      <c r="P75" s="1005"/>
      <c r="Q75" s="1007">
        <v>28888</v>
      </c>
      <c r="R75" s="1008"/>
      <c r="S75" s="1008"/>
      <c r="T75" s="1008"/>
      <c r="U75" s="1009"/>
      <c r="V75" s="1010">
        <v>27514</v>
      </c>
      <c r="W75" s="1008"/>
      <c r="X75" s="1008"/>
      <c r="Y75" s="1008"/>
      <c r="Z75" s="1009"/>
      <c r="AA75" s="1010">
        <v>1374</v>
      </c>
      <c r="AB75" s="1008"/>
      <c r="AC75" s="1008"/>
      <c r="AD75" s="1008"/>
      <c r="AE75" s="1009"/>
      <c r="AF75" s="1010">
        <v>1374</v>
      </c>
      <c r="AG75" s="1008"/>
      <c r="AH75" s="1008"/>
      <c r="AI75" s="1008"/>
      <c r="AJ75" s="1009"/>
      <c r="AK75" s="1010">
        <v>22</v>
      </c>
      <c r="AL75" s="1008"/>
      <c r="AM75" s="1008"/>
      <c r="AN75" s="1008"/>
      <c r="AO75" s="1009"/>
      <c r="AP75" s="1010" t="s">
        <v>544</v>
      </c>
      <c r="AQ75" s="1008"/>
      <c r="AR75" s="1008"/>
      <c r="AS75" s="1008"/>
      <c r="AT75" s="1009"/>
      <c r="AU75" s="1010" t="s">
        <v>531</v>
      </c>
      <c r="AV75" s="1008"/>
      <c r="AW75" s="1008"/>
      <c r="AX75" s="1008"/>
      <c r="AY75" s="1009"/>
      <c r="AZ75" s="1001" t="s">
        <v>541</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538</v>
      </c>
      <c r="C76" s="1004"/>
      <c r="D76" s="1004"/>
      <c r="E76" s="1004"/>
      <c r="F76" s="1004"/>
      <c r="G76" s="1004"/>
      <c r="H76" s="1004"/>
      <c r="I76" s="1004"/>
      <c r="J76" s="1004"/>
      <c r="K76" s="1004"/>
      <c r="L76" s="1004"/>
      <c r="M76" s="1004"/>
      <c r="N76" s="1004"/>
      <c r="O76" s="1004"/>
      <c r="P76" s="1005"/>
      <c r="Q76" s="1007">
        <v>366</v>
      </c>
      <c r="R76" s="1008"/>
      <c r="S76" s="1008"/>
      <c r="T76" s="1008"/>
      <c r="U76" s="1009"/>
      <c r="V76" s="1010">
        <v>149</v>
      </c>
      <c r="W76" s="1008"/>
      <c r="X76" s="1008"/>
      <c r="Y76" s="1008"/>
      <c r="Z76" s="1009"/>
      <c r="AA76" s="1010">
        <v>218</v>
      </c>
      <c r="AB76" s="1008"/>
      <c r="AC76" s="1008"/>
      <c r="AD76" s="1008"/>
      <c r="AE76" s="1009"/>
      <c r="AF76" s="1010">
        <v>218</v>
      </c>
      <c r="AG76" s="1008"/>
      <c r="AH76" s="1008"/>
      <c r="AI76" s="1008"/>
      <c r="AJ76" s="1009"/>
      <c r="AK76" s="1010" t="s">
        <v>529</v>
      </c>
      <c r="AL76" s="1008"/>
      <c r="AM76" s="1008"/>
      <c r="AN76" s="1008"/>
      <c r="AO76" s="1009"/>
      <c r="AP76" s="1010" t="s">
        <v>546</v>
      </c>
      <c r="AQ76" s="1008"/>
      <c r="AR76" s="1008"/>
      <c r="AS76" s="1008"/>
      <c r="AT76" s="1009"/>
      <c r="AU76" s="1010" t="s">
        <v>547</v>
      </c>
      <c r="AV76" s="1008"/>
      <c r="AW76" s="1008"/>
      <c r="AX76" s="1008"/>
      <c r="AY76" s="1009"/>
      <c r="AZ76" s="1001" t="s">
        <v>545</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539</v>
      </c>
      <c r="C77" s="1004"/>
      <c r="D77" s="1004"/>
      <c r="E77" s="1004"/>
      <c r="F77" s="1004"/>
      <c r="G77" s="1004"/>
      <c r="H77" s="1004"/>
      <c r="I77" s="1004"/>
      <c r="J77" s="1004"/>
      <c r="K77" s="1004"/>
      <c r="L77" s="1004"/>
      <c r="M77" s="1004"/>
      <c r="N77" s="1004"/>
      <c r="O77" s="1004"/>
      <c r="P77" s="1005"/>
      <c r="Q77" s="1007">
        <v>437</v>
      </c>
      <c r="R77" s="1008"/>
      <c r="S77" s="1008"/>
      <c r="T77" s="1008"/>
      <c r="U77" s="1009"/>
      <c r="V77" s="1010">
        <v>412</v>
      </c>
      <c r="W77" s="1008"/>
      <c r="X77" s="1008"/>
      <c r="Y77" s="1008"/>
      <c r="Z77" s="1009"/>
      <c r="AA77" s="1010">
        <v>25</v>
      </c>
      <c r="AB77" s="1008"/>
      <c r="AC77" s="1008"/>
      <c r="AD77" s="1008"/>
      <c r="AE77" s="1009"/>
      <c r="AF77" s="1010">
        <v>25</v>
      </c>
      <c r="AG77" s="1008"/>
      <c r="AH77" s="1008"/>
      <c r="AI77" s="1008"/>
      <c r="AJ77" s="1009"/>
      <c r="AK77" s="1010">
        <v>90</v>
      </c>
      <c r="AL77" s="1008"/>
      <c r="AM77" s="1008"/>
      <c r="AN77" s="1008"/>
      <c r="AO77" s="1009"/>
      <c r="AP77" s="1010" t="s">
        <v>529</v>
      </c>
      <c r="AQ77" s="1008"/>
      <c r="AR77" s="1008"/>
      <c r="AS77" s="1008"/>
      <c r="AT77" s="1009"/>
      <c r="AU77" s="1010" t="s">
        <v>529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21871</v>
      </c>
      <c r="AG88" s="988"/>
      <c r="AH88" s="988"/>
      <c r="AI88" s="988"/>
      <c r="AJ88" s="988"/>
      <c r="AK88" s="992"/>
      <c r="AL88" s="992"/>
      <c r="AM88" s="992"/>
      <c r="AN88" s="992"/>
      <c r="AO88" s="992"/>
      <c r="AP88" s="988">
        <v>14824</v>
      </c>
      <c r="AQ88" s="988"/>
      <c r="AR88" s="988"/>
      <c r="AS88" s="988"/>
      <c r="AT88" s="988"/>
      <c r="AU88" s="988">
        <v>6625</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284</v>
      </c>
      <c r="AG109" s="923"/>
      <c r="AH109" s="923"/>
      <c r="AI109" s="923"/>
      <c r="AJ109" s="924"/>
      <c r="AK109" s="925" t="s">
        <v>283</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284</v>
      </c>
      <c r="BW109" s="923"/>
      <c r="BX109" s="923"/>
      <c r="BY109" s="923"/>
      <c r="BZ109" s="924"/>
      <c r="CA109" s="925" t="s">
        <v>283</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284</v>
      </c>
      <c r="DM109" s="923"/>
      <c r="DN109" s="923"/>
      <c r="DO109" s="923"/>
      <c r="DP109" s="924"/>
      <c r="DQ109" s="925" t="s">
        <v>283</v>
      </c>
      <c r="DR109" s="923"/>
      <c r="DS109" s="923"/>
      <c r="DT109" s="923"/>
      <c r="DU109" s="924"/>
      <c r="DV109" s="925" t="s">
        <v>399</v>
      </c>
      <c r="DW109" s="923"/>
      <c r="DX109" s="923"/>
      <c r="DY109" s="923"/>
      <c r="DZ109" s="954"/>
    </row>
    <row r="110" spans="1:131" s="199" customFormat="1" ht="26.25" customHeight="1">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2418033</v>
      </c>
      <c r="AB110" s="916"/>
      <c r="AC110" s="916"/>
      <c r="AD110" s="916"/>
      <c r="AE110" s="917"/>
      <c r="AF110" s="918">
        <v>2409097</v>
      </c>
      <c r="AG110" s="916"/>
      <c r="AH110" s="916"/>
      <c r="AI110" s="916"/>
      <c r="AJ110" s="917"/>
      <c r="AK110" s="918">
        <v>2588133</v>
      </c>
      <c r="AL110" s="916"/>
      <c r="AM110" s="916"/>
      <c r="AN110" s="916"/>
      <c r="AO110" s="917"/>
      <c r="AP110" s="919">
        <v>15.9</v>
      </c>
      <c r="AQ110" s="920"/>
      <c r="AR110" s="920"/>
      <c r="AS110" s="920"/>
      <c r="AT110" s="921"/>
      <c r="AU110" s="955" t="s">
        <v>59</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29814165</v>
      </c>
      <c r="BR110" s="863"/>
      <c r="BS110" s="863"/>
      <c r="BT110" s="863"/>
      <c r="BU110" s="863"/>
      <c r="BV110" s="863">
        <v>30528787</v>
      </c>
      <c r="BW110" s="863"/>
      <c r="BX110" s="863"/>
      <c r="BY110" s="863"/>
      <c r="BZ110" s="863"/>
      <c r="CA110" s="863">
        <v>31111839</v>
      </c>
      <c r="CB110" s="863"/>
      <c r="CC110" s="863"/>
      <c r="CD110" s="863"/>
      <c r="CE110" s="863"/>
      <c r="CF110" s="887">
        <v>191.7</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108</v>
      </c>
      <c r="DH110" s="863"/>
      <c r="DI110" s="863"/>
      <c r="DJ110" s="863"/>
      <c r="DK110" s="863"/>
      <c r="DL110" s="863" t="s">
        <v>108</v>
      </c>
      <c r="DM110" s="863"/>
      <c r="DN110" s="863"/>
      <c r="DO110" s="863"/>
      <c r="DP110" s="863"/>
      <c r="DQ110" s="863" t="s">
        <v>108</v>
      </c>
      <c r="DR110" s="863"/>
      <c r="DS110" s="863"/>
      <c r="DT110" s="863"/>
      <c r="DU110" s="863"/>
      <c r="DV110" s="864" t="s">
        <v>108</v>
      </c>
      <c r="DW110" s="864"/>
      <c r="DX110" s="864"/>
      <c r="DY110" s="864"/>
      <c r="DZ110" s="865"/>
    </row>
    <row r="111" spans="1:131" s="199" customFormat="1" ht="26.25" customHeight="1">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108</v>
      </c>
      <c r="AB111" s="944"/>
      <c r="AC111" s="944"/>
      <c r="AD111" s="944"/>
      <c r="AE111" s="945"/>
      <c r="AF111" s="946" t="s">
        <v>108</v>
      </c>
      <c r="AG111" s="944"/>
      <c r="AH111" s="944"/>
      <c r="AI111" s="944"/>
      <c r="AJ111" s="945"/>
      <c r="AK111" s="946" t="s">
        <v>108</v>
      </c>
      <c r="AL111" s="944"/>
      <c r="AM111" s="944"/>
      <c r="AN111" s="944"/>
      <c r="AO111" s="945"/>
      <c r="AP111" s="947" t="s">
        <v>108</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3004942</v>
      </c>
      <c r="BR111" s="835"/>
      <c r="BS111" s="835"/>
      <c r="BT111" s="835"/>
      <c r="BU111" s="835"/>
      <c r="BV111" s="835">
        <v>3061534</v>
      </c>
      <c r="BW111" s="835"/>
      <c r="BX111" s="835"/>
      <c r="BY111" s="835"/>
      <c r="BZ111" s="835"/>
      <c r="CA111" s="835">
        <v>2722587</v>
      </c>
      <c r="CB111" s="835"/>
      <c r="CC111" s="835"/>
      <c r="CD111" s="835"/>
      <c r="CE111" s="835"/>
      <c r="CF111" s="896">
        <v>16.8</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108</v>
      </c>
      <c r="DH111" s="835"/>
      <c r="DI111" s="835"/>
      <c r="DJ111" s="835"/>
      <c r="DK111" s="835"/>
      <c r="DL111" s="835" t="s">
        <v>108</v>
      </c>
      <c r="DM111" s="835"/>
      <c r="DN111" s="835"/>
      <c r="DO111" s="835"/>
      <c r="DP111" s="835"/>
      <c r="DQ111" s="835" t="s">
        <v>108</v>
      </c>
      <c r="DR111" s="835"/>
      <c r="DS111" s="835"/>
      <c r="DT111" s="835"/>
      <c r="DU111" s="835"/>
      <c r="DV111" s="812" t="s">
        <v>108</v>
      </c>
      <c r="DW111" s="812"/>
      <c r="DX111" s="812"/>
      <c r="DY111" s="812"/>
      <c r="DZ111" s="813"/>
    </row>
    <row r="112" spans="1:131" s="199" customFormat="1" ht="26.25" customHeight="1">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108</v>
      </c>
      <c r="AB112" s="798"/>
      <c r="AC112" s="798"/>
      <c r="AD112" s="798"/>
      <c r="AE112" s="799"/>
      <c r="AF112" s="800" t="s">
        <v>108</v>
      </c>
      <c r="AG112" s="798"/>
      <c r="AH112" s="798"/>
      <c r="AI112" s="798"/>
      <c r="AJ112" s="799"/>
      <c r="AK112" s="800" t="s">
        <v>108</v>
      </c>
      <c r="AL112" s="798"/>
      <c r="AM112" s="798"/>
      <c r="AN112" s="798"/>
      <c r="AO112" s="799"/>
      <c r="AP112" s="845" t="s">
        <v>108</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t="s">
        <v>108</v>
      </c>
      <c r="BR112" s="835"/>
      <c r="BS112" s="835"/>
      <c r="BT112" s="835"/>
      <c r="BU112" s="835"/>
      <c r="BV112" s="835" t="s">
        <v>108</v>
      </c>
      <c r="BW112" s="835"/>
      <c r="BX112" s="835"/>
      <c r="BY112" s="835"/>
      <c r="BZ112" s="835"/>
      <c r="CA112" s="835" t="s">
        <v>108</v>
      </c>
      <c r="CB112" s="835"/>
      <c r="CC112" s="835"/>
      <c r="CD112" s="835"/>
      <c r="CE112" s="835"/>
      <c r="CF112" s="896" t="s">
        <v>108</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108</v>
      </c>
      <c r="DH112" s="835"/>
      <c r="DI112" s="835"/>
      <c r="DJ112" s="835"/>
      <c r="DK112" s="835"/>
      <c r="DL112" s="835" t="s">
        <v>108</v>
      </c>
      <c r="DM112" s="835"/>
      <c r="DN112" s="835"/>
      <c r="DO112" s="835"/>
      <c r="DP112" s="835"/>
      <c r="DQ112" s="835" t="s">
        <v>108</v>
      </c>
      <c r="DR112" s="835"/>
      <c r="DS112" s="835"/>
      <c r="DT112" s="835"/>
      <c r="DU112" s="835"/>
      <c r="DV112" s="812" t="s">
        <v>108</v>
      </c>
      <c r="DW112" s="812"/>
      <c r="DX112" s="812"/>
      <c r="DY112" s="812"/>
      <c r="DZ112" s="813"/>
    </row>
    <row r="113" spans="1:130" s="199" customFormat="1" ht="26.25" customHeight="1">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t="s">
        <v>108</v>
      </c>
      <c r="AB113" s="944"/>
      <c r="AC113" s="944"/>
      <c r="AD113" s="944"/>
      <c r="AE113" s="945"/>
      <c r="AF113" s="946" t="s">
        <v>108</v>
      </c>
      <c r="AG113" s="944"/>
      <c r="AH113" s="944"/>
      <c r="AI113" s="944"/>
      <c r="AJ113" s="945"/>
      <c r="AK113" s="946" t="s">
        <v>108</v>
      </c>
      <c r="AL113" s="944"/>
      <c r="AM113" s="944"/>
      <c r="AN113" s="944"/>
      <c r="AO113" s="945"/>
      <c r="AP113" s="947" t="s">
        <v>108</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6785654</v>
      </c>
      <c r="BR113" s="835"/>
      <c r="BS113" s="835"/>
      <c r="BT113" s="835"/>
      <c r="BU113" s="835"/>
      <c r="BV113" s="835">
        <v>6676009</v>
      </c>
      <c r="BW113" s="835"/>
      <c r="BX113" s="835"/>
      <c r="BY113" s="835"/>
      <c r="BZ113" s="835"/>
      <c r="CA113" s="835">
        <v>6625269</v>
      </c>
      <c r="CB113" s="835"/>
      <c r="CC113" s="835"/>
      <c r="CD113" s="835"/>
      <c r="CE113" s="835"/>
      <c r="CF113" s="896">
        <v>40.799999999999997</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108</v>
      </c>
      <c r="DH113" s="798"/>
      <c r="DI113" s="798"/>
      <c r="DJ113" s="798"/>
      <c r="DK113" s="799"/>
      <c r="DL113" s="800" t="s">
        <v>108</v>
      </c>
      <c r="DM113" s="798"/>
      <c r="DN113" s="798"/>
      <c r="DO113" s="798"/>
      <c r="DP113" s="799"/>
      <c r="DQ113" s="800" t="s">
        <v>108</v>
      </c>
      <c r="DR113" s="798"/>
      <c r="DS113" s="798"/>
      <c r="DT113" s="798"/>
      <c r="DU113" s="799"/>
      <c r="DV113" s="845" t="s">
        <v>108</v>
      </c>
      <c r="DW113" s="846"/>
      <c r="DX113" s="846"/>
      <c r="DY113" s="846"/>
      <c r="DZ113" s="847"/>
    </row>
    <row r="114" spans="1:130" s="199" customFormat="1" ht="26.25" customHeight="1">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700669</v>
      </c>
      <c r="AB114" s="798"/>
      <c r="AC114" s="798"/>
      <c r="AD114" s="798"/>
      <c r="AE114" s="799"/>
      <c r="AF114" s="800">
        <v>714808</v>
      </c>
      <c r="AG114" s="798"/>
      <c r="AH114" s="798"/>
      <c r="AI114" s="798"/>
      <c r="AJ114" s="799"/>
      <c r="AK114" s="800">
        <v>719387</v>
      </c>
      <c r="AL114" s="798"/>
      <c r="AM114" s="798"/>
      <c r="AN114" s="798"/>
      <c r="AO114" s="799"/>
      <c r="AP114" s="845">
        <v>4.4000000000000004</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3848701</v>
      </c>
      <c r="BR114" s="835"/>
      <c r="BS114" s="835"/>
      <c r="BT114" s="835"/>
      <c r="BU114" s="835"/>
      <c r="BV114" s="835">
        <v>3626606</v>
      </c>
      <c r="BW114" s="835"/>
      <c r="BX114" s="835"/>
      <c r="BY114" s="835"/>
      <c r="BZ114" s="835"/>
      <c r="CA114" s="835">
        <v>3561031</v>
      </c>
      <c r="CB114" s="835"/>
      <c r="CC114" s="835"/>
      <c r="CD114" s="835"/>
      <c r="CE114" s="835"/>
      <c r="CF114" s="896">
        <v>21.9</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108</v>
      </c>
      <c r="DH114" s="798"/>
      <c r="DI114" s="798"/>
      <c r="DJ114" s="798"/>
      <c r="DK114" s="799"/>
      <c r="DL114" s="800" t="s">
        <v>108</v>
      </c>
      <c r="DM114" s="798"/>
      <c r="DN114" s="798"/>
      <c r="DO114" s="798"/>
      <c r="DP114" s="799"/>
      <c r="DQ114" s="800" t="s">
        <v>108</v>
      </c>
      <c r="DR114" s="798"/>
      <c r="DS114" s="798"/>
      <c r="DT114" s="798"/>
      <c r="DU114" s="799"/>
      <c r="DV114" s="845" t="s">
        <v>108</v>
      </c>
      <c r="DW114" s="846"/>
      <c r="DX114" s="846"/>
      <c r="DY114" s="846"/>
      <c r="DZ114" s="847"/>
    </row>
    <row r="115" spans="1:130" s="199" customFormat="1" ht="26.25" customHeight="1">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108</v>
      </c>
      <c r="AB115" s="944"/>
      <c r="AC115" s="944"/>
      <c r="AD115" s="944"/>
      <c r="AE115" s="945"/>
      <c r="AF115" s="946" t="s">
        <v>108</v>
      </c>
      <c r="AG115" s="944"/>
      <c r="AH115" s="944"/>
      <c r="AI115" s="944"/>
      <c r="AJ115" s="945"/>
      <c r="AK115" s="946" t="s">
        <v>108</v>
      </c>
      <c r="AL115" s="944"/>
      <c r="AM115" s="944"/>
      <c r="AN115" s="944"/>
      <c r="AO115" s="945"/>
      <c r="AP115" s="947" t="s">
        <v>108</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v>174</v>
      </c>
      <c r="BR115" s="835"/>
      <c r="BS115" s="835"/>
      <c r="BT115" s="835"/>
      <c r="BU115" s="835"/>
      <c r="BV115" s="835">
        <v>208</v>
      </c>
      <c r="BW115" s="835"/>
      <c r="BX115" s="835"/>
      <c r="BY115" s="835"/>
      <c r="BZ115" s="835"/>
      <c r="CA115" s="835">
        <v>246</v>
      </c>
      <c r="CB115" s="835"/>
      <c r="CC115" s="835"/>
      <c r="CD115" s="835"/>
      <c r="CE115" s="835"/>
      <c r="CF115" s="896">
        <v>0</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3004942</v>
      </c>
      <c r="DH115" s="798"/>
      <c r="DI115" s="798"/>
      <c r="DJ115" s="798"/>
      <c r="DK115" s="799"/>
      <c r="DL115" s="800">
        <v>3061534</v>
      </c>
      <c r="DM115" s="798"/>
      <c r="DN115" s="798"/>
      <c r="DO115" s="798"/>
      <c r="DP115" s="799"/>
      <c r="DQ115" s="800">
        <v>2722587</v>
      </c>
      <c r="DR115" s="798"/>
      <c r="DS115" s="798"/>
      <c r="DT115" s="798"/>
      <c r="DU115" s="799"/>
      <c r="DV115" s="845">
        <v>16.8</v>
      </c>
      <c r="DW115" s="846"/>
      <c r="DX115" s="846"/>
      <c r="DY115" s="846"/>
      <c r="DZ115" s="847"/>
    </row>
    <row r="116" spans="1:130" s="199" customFormat="1" ht="26.25" customHeight="1">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108</v>
      </c>
      <c r="AB116" s="798"/>
      <c r="AC116" s="798"/>
      <c r="AD116" s="798"/>
      <c r="AE116" s="799"/>
      <c r="AF116" s="800" t="s">
        <v>108</v>
      </c>
      <c r="AG116" s="798"/>
      <c r="AH116" s="798"/>
      <c r="AI116" s="798"/>
      <c r="AJ116" s="799"/>
      <c r="AK116" s="800" t="s">
        <v>108</v>
      </c>
      <c r="AL116" s="798"/>
      <c r="AM116" s="798"/>
      <c r="AN116" s="798"/>
      <c r="AO116" s="799"/>
      <c r="AP116" s="845" t="s">
        <v>108</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108</v>
      </c>
      <c r="BR116" s="835"/>
      <c r="BS116" s="835"/>
      <c r="BT116" s="835"/>
      <c r="BU116" s="835"/>
      <c r="BV116" s="835" t="s">
        <v>108</v>
      </c>
      <c r="BW116" s="835"/>
      <c r="BX116" s="835"/>
      <c r="BY116" s="835"/>
      <c r="BZ116" s="835"/>
      <c r="CA116" s="835" t="s">
        <v>108</v>
      </c>
      <c r="CB116" s="835"/>
      <c r="CC116" s="835"/>
      <c r="CD116" s="835"/>
      <c r="CE116" s="835"/>
      <c r="CF116" s="896" t="s">
        <v>108</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108</v>
      </c>
      <c r="DH116" s="798"/>
      <c r="DI116" s="798"/>
      <c r="DJ116" s="798"/>
      <c r="DK116" s="799"/>
      <c r="DL116" s="800" t="s">
        <v>108</v>
      </c>
      <c r="DM116" s="798"/>
      <c r="DN116" s="798"/>
      <c r="DO116" s="798"/>
      <c r="DP116" s="799"/>
      <c r="DQ116" s="800" t="s">
        <v>108</v>
      </c>
      <c r="DR116" s="798"/>
      <c r="DS116" s="798"/>
      <c r="DT116" s="798"/>
      <c r="DU116" s="799"/>
      <c r="DV116" s="845" t="s">
        <v>108</v>
      </c>
      <c r="DW116" s="846"/>
      <c r="DX116" s="846"/>
      <c r="DY116" s="846"/>
      <c r="DZ116" s="847"/>
    </row>
    <row r="117" spans="1:130" s="199" customFormat="1" ht="26.25" customHeight="1">
      <c r="A117" s="922" t="s">
        <v>167</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3118702</v>
      </c>
      <c r="AB117" s="930"/>
      <c r="AC117" s="930"/>
      <c r="AD117" s="930"/>
      <c r="AE117" s="931"/>
      <c r="AF117" s="932">
        <v>3123905</v>
      </c>
      <c r="AG117" s="930"/>
      <c r="AH117" s="930"/>
      <c r="AI117" s="930"/>
      <c r="AJ117" s="931"/>
      <c r="AK117" s="932">
        <v>3307520</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108</v>
      </c>
      <c r="BR117" s="835"/>
      <c r="BS117" s="835"/>
      <c r="BT117" s="835"/>
      <c r="BU117" s="835"/>
      <c r="BV117" s="835" t="s">
        <v>108</v>
      </c>
      <c r="BW117" s="835"/>
      <c r="BX117" s="835"/>
      <c r="BY117" s="835"/>
      <c r="BZ117" s="835"/>
      <c r="CA117" s="835" t="s">
        <v>108</v>
      </c>
      <c r="CB117" s="835"/>
      <c r="CC117" s="835"/>
      <c r="CD117" s="835"/>
      <c r="CE117" s="835"/>
      <c r="CF117" s="896" t="s">
        <v>108</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108</v>
      </c>
      <c r="DH117" s="798"/>
      <c r="DI117" s="798"/>
      <c r="DJ117" s="798"/>
      <c r="DK117" s="799"/>
      <c r="DL117" s="800" t="s">
        <v>108</v>
      </c>
      <c r="DM117" s="798"/>
      <c r="DN117" s="798"/>
      <c r="DO117" s="798"/>
      <c r="DP117" s="799"/>
      <c r="DQ117" s="800" t="s">
        <v>108</v>
      </c>
      <c r="DR117" s="798"/>
      <c r="DS117" s="798"/>
      <c r="DT117" s="798"/>
      <c r="DU117" s="799"/>
      <c r="DV117" s="845" t="s">
        <v>108</v>
      </c>
      <c r="DW117" s="846"/>
      <c r="DX117" s="846"/>
      <c r="DY117" s="846"/>
      <c r="DZ117" s="847"/>
    </row>
    <row r="118" spans="1:130" s="199" customFormat="1" ht="26.25" customHeight="1">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284</v>
      </c>
      <c r="AG118" s="923"/>
      <c r="AH118" s="923"/>
      <c r="AI118" s="923"/>
      <c r="AJ118" s="924"/>
      <c r="AK118" s="925" t="s">
        <v>283</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108</v>
      </c>
      <c r="BR118" s="866"/>
      <c r="BS118" s="866"/>
      <c r="BT118" s="866"/>
      <c r="BU118" s="866"/>
      <c r="BV118" s="866" t="s">
        <v>108</v>
      </c>
      <c r="BW118" s="866"/>
      <c r="BX118" s="866"/>
      <c r="BY118" s="866"/>
      <c r="BZ118" s="866"/>
      <c r="CA118" s="866" t="s">
        <v>108</v>
      </c>
      <c r="CB118" s="866"/>
      <c r="CC118" s="866"/>
      <c r="CD118" s="866"/>
      <c r="CE118" s="866"/>
      <c r="CF118" s="896" t="s">
        <v>108</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108</v>
      </c>
      <c r="DH118" s="798"/>
      <c r="DI118" s="798"/>
      <c r="DJ118" s="798"/>
      <c r="DK118" s="799"/>
      <c r="DL118" s="800" t="s">
        <v>108</v>
      </c>
      <c r="DM118" s="798"/>
      <c r="DN118" s="798"/>
      <c r="DO118" s="798"/>
      <c r="DP118" s="799"/>
      <c r="DQ118" s="800" t="s">
        <v>108</v>
      </c>
      <c r="DR118" s="798"/>
      <c r="DS118" s="798"/>
      <c r="DT118" s="798"/>
      <c r="DU118" s="799"/>
      <c r="DV118" s="845" t="s">
        <v>108</v>
      </c>
      <c r="DW118" s="846"/>
      <c r="DX118" s="846"/>
      <c r="DY118" s="846"/>
      <c r="DZ118" s="847"/>
    </row>
    <row r="119" spans="1:130" s="199" customFormat="1" ht="26.25" customHeight="1">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108</v>
      </c>
      <c r="AB119" s="916"/>
      <c r="AC119" s="916"/>
      <c r="AD119" s="916"/>
      <c r="AE119" s="917"/>
      <c r="AF119" s="918" t="s">
        <v>108</v>
      </c>
      <c r="AG119" s="916"/>
      <c r="AH119" s="916"/>
      <c r="AI119" s="916"/>
      <c r="AJ119" s="917"/>
      <c r="AK119" s="918" t="s">
        <v>108</v>
      </c>
      <c r="AL119" s="916"/>
      <c r="AM119" s="916"/>
      <c r="AN119" s="916"/>
      <c r="AO119" s="917"/>
      <c r="AP119" s="919" t="s">
        <v>108</v>
      </c>
      <c r="AQ119" s="920"/>
      <c r="AR119" s="920"/>
      <c r="AS119" s="920"/>
      <c r="AT119" s="921"/>
      <c r="AU119" s="959"/>
      <c r="AV119" s="960"/>
      <c r="AW119" s="960"/>
      <c r="AX119" s="960"/>
      <c r="AY119" s="960"/>
      <c r="AZ119" s="230" t="s">
        <v>167</v>
      </c>
      <c r="BA119" s="230"/>
      <c r="BB119" s="230"/>
      <c r="BC119" s="230"/>
      <c r="BD119" s="230"/>
      <c r="BE119" s="230"/>
      <c r="BF119" s="230"/>
      <c r="BG119" s="230"/>
      <c r="BH119" s="230"/>
      <c r="BI119" s="230"/>
      <c r="BJ119" s="230"/>
      <c r="BK119" s="230"/>
      <c r="BL119" s="230"/>
      <c r="BM119" s="230"/>
      <c r="BN119" s="230"/>
      <c r="BO119" s="898" t="s">
        <v>429</v>
      </c>
      <c r="BP119" s="899"/>
      <c r="BQ119" s="903">
        <v>43453636</v>
      </c>
      <c r="BR119" s="866"/>
      <c r="BS119" s="866"/>
      <c r="BT119" s="866"/>
      <c r="BU119" s="866"/>
      <c r="BV119" s="866">
        <v>43893144</v>
      </c>
      <c r="BW119" s="866"/>
      <c r="BX119" s="866"/>
      <c r="BY119" s="866"/>
      <c r="BZ119" s="866"/>
      <c r="CA119" s="866">
        <v>44020972</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108</v>
      </c>
      <c r="DH119" s="781"/>
      <c r="DI119" s="781"/>
      <c r="DJ119" s="781"/>
      <c r="DK119" s="782"/>
      <c r="DL119" s="783" t="s">
        <v>108</v>
      </c>
      <c r="DM119" s="781"/>
      <c r="DN119" s="781"/>
      <c r="DO119" s="781"/>
      <c r="DP119" s="782"/>
      <c r="DQ119" s="783" t="s">
        <v>108</v>
      </c>
      <c r="DR119" s="781"/>
      <c r="DS119" s="781"/>
      <c r="DT119" s="781"/>
      <c r="DU119" s="782"/>
      <c r="DV119" s="869" t="s">
        <v>108</v>
      </c>
      <c r="DW119" s="870"/>
      <c r="DX119" s="870"/>
      <c r="DY119" s="870"/>
      <c r="DZ119" s="871"/>
    </row>
    <row r="120" spans="1:130" s="199" customFormat="1" ht="26.25" customHeight="1">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108</v>
      </c>
      <c r="AB120" s="798"/>
      <c r="AC120" s="798"/>
      <c r="AD120" s="798"/>
      <c r="AE120" s="799"/>
      <c r="AF120" s="800" t="s">
        <v>108</v>
      </c>
      <c r="AG120" s="798"/>
      <c r="AH120" s="798"/>
      <c r="AI120" s="798"/>
      <c r="AJ120" s="799"/>
      <c r="AK120" s="800" t="s">
        <v>108</v>
      </c>
      <c r="AL120" s="798"/>
      <c r="AM120" s="798"/>
      <c r="AN120" s="798"/>
      <c r="AO120" s="799"/>
      <c r="AP120" s="845" t="s">
        <v>108</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7314507</v>
      </c>
      <c r="BR120" s="863"/>
      <c r="BS120" s="863"/>
      <c r="BT120" s="863"/>
      <c r="BU120" s="863"/>
      <c r="BV120" s="863">
        <v>6813994</v>
      </c>
      <c r="BW120" s="863"/>
      <c r="BX120" s="863"/>
      <c r="BY120" s="863"/>
      <c r="BZ120" s="863"/>
      <c r="CA120" s="863">
        <v>7244240</v>
      </c>
      <c r="CB120" s="863"/>
      <c r="CC120" s="863"/>
      <c r="CD120" s="863"/>
      <c r="CE120" s="863"/>
      <c r="CF120" s="887">
        <v>44.6</v>
      </c>
      <c r="CG120" s="888"/>
      <c r="CH120" s="888"/>
      <c r="CI120" s="888"/>
      <c r="CJ120" s="888"/>
      <c r="CK120" s="889" t="s">
        <v>433</v>
      </c>
      <c r="CL120" s="873"/>
      <c r="CM120" s="873"/>
      <c r="CN120" s="873"/>
      <c r="CO120" s="874"/>
      <c r="CP120" s="893"/>
      <c r="CQ120" s="894"/>
      <c r="CR120" s="894"/>
      <c r="CS120" s="894"/>
      <c r="CT120" s="894"/>
      <c r="CU120" s="894"/>
      <c r="CV120" s="894"/>
      <c r="CW120" s="894"/>
      <c r="CX120" s="894"/>
      <c r="CY120" s="894"/>
      <c r="CZ120" s="894"/>
      <c r="DA120" s="894"/>
      <c r="DB120" s="894"/>
      <c r="DC120" s="894"/>
      <c r="DD120" s="894"/>
      <c r="DE120" s="894"/>
      <c r="DF120" s="895"/>
      <c r="DG120" s="882"/>
      <c r="DH120" s="863"/>
      <c r="DI120" s="863"/>
      <c r="DJ120" s="863"/>
      <c r="DK120" s="863"/>
      <c r="DL120" s="863"/>
      <c r="DM120" s="863"/>
      <c r="DN120" s="863"/>
      <c r="DO120" s="863"/>
      <c r="DP120" s="863"/>
      <c r="DQ120" s="863"/>
      <c r="DR120" s="863"/>
      <c r="DS120" s="863"/>
      <c r="DT120" s="863"/>
      <c r="DU120" s="863"/>
      <c r="DV120" s="864"/>
      <c r="DW120" s="864"/>
      <c r="DX120" s="864"/>
      <c r="DY120" s="864"/>
      <c r="DZ120" s="865"/>
    </row>
    <row r="121" spans="1:130" s="199" customFormat="1" ht="26.25" customHeight="1">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108</v>
      </c>
      <c r="AB121" s="798"/>
      <c r="AC121" s="798"/>
      <c r="AD121" s="798"/>
      <c r="AE121" s="799"/>
      <c r="AF121" s="800" t="s">
        <v>108</v>
      </c>
      <c r="AG121" s="798"/>
      <c r="AH121" s="798"/>
      <c r="AI121" s="798"/>
      <c r="AJ121" s="799"/>
      <c r="AK121" s="800" t="s">
        <v>108</v>
      </c>
      <c r="AL121" s="798"/>
      <c r="AM121" s="798"/>
      <c r="AN121" s="798"/>
      <c r="AO121" s="799"/>
      <c r="AP121" s="845" t="s">
        <v>108</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4950896</v>
      </c>
      <c r="BR121" s="835"/>
      <c r="BS121" s="835"/>
      <c r="BT121" s="835"/>
      <c r="BU121" s="835"/>
      <c r="BV121" s="835">
        <v>4994440</v>
      </c>
      <c r="BW121" s="835"/>
      <c r="BX121" s="835"/>
      <c r="BY121" s="835"/>
      <c r="BZ121" s="835"/>
      <c r="CA121" s="835">
        <v>4972263</v>
      </c>
      <c r="CB121" s="835"/>
      <c r="CC121" s="835"/>
      <c r="CD121" s="835"/>
      <c r="CE121" s="835"/>
      <c r="CF121" s="896">
        <v>30.6</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108</v>
      </c>
      <c r="AB122" s="798"/>
      <c r="AC122" s="798"/>
      <c r="AD122" s="798"/>
      <c r="AE122" s="799"/>
      <c r="AF122" s="800" t="s">
        <v>108</v>
      </c>
      <c r="AG122" s="798"/>
      <c r="AH122" s="798"/>
      <c r="AI122" s="798"/>
      <c r="AJ122" s="799"/>
      <c r="AK122" s="800" t="s">
        <v>108</v>
      </c>
      <c r="AL122" s="798"/>
      <c r="AM122" s="798"/>
      <c r="AN122" s="798"/>
      <c r="AO122" s="799"/>
      <c r="AP122" s="845" t="s">
        <v>108</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23978817</v>
      </c>
      <c r="BR122" s="866"/>
      <c r="BS122" s="866"/>
      <c r="BT122" s="866"/>
      <c r="BU122" s="866"/>
      <c r="BV122" s="866">
        <v>24460684</v>
      </c>
      <c r="BW122" s="866"/>
      <c r="BX122" s="866"/>
      <c r="BY122" s="866"/>
      <c r="BZ122" s="866"/>
      <c r="CA122" s="866">
        <v>24795288</v>
      </c>
      <c r="CB122" s="866"/>
      <c r="CC122" s="866"/>
      <c r="CD122" s="866"/>
      <c r="CE122" s="866"/>
      <c r="CF122" s="867">
        <v>152.69999999999999</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108</v>
      </c>
      <c r="AB123" s="798"/>
      <c r="AC123" s="798"/>
      <c r="AD123" s="798"/>
      <c r="AE123" s="799"/>
      <c r="AF123" s="800" t="s">
        <v>108</v>
      </c>
      <c r="AG123" s="798"/>
      <c r="AH123" s="798"/>
      <c r="AI123" s="798"/>
      <c r="AJ123" s="799"/>
      <c r="AK123" s="800" t="s">
        <v>108</v>
      </c>
      <c r="AL123" s="798"/>
      <c r="AM123" s="798"/>
      <c r="AN123" s="798"/>
      <c r="AO123" s="799"/>
      <c r="AP123" s="845" t="s">
        <v>108</v>
      </c>
      <c r="AQ123" s="846"/>
      <c r="AR123" s="846"/>
      <c r="AS123" s="846"/>
      <c r="AT123" s="847"/>
      <c r="AU123" s="910"/>
      <c r="AV123" s="911"/>
      <c r="AW123" s="911"/>
      <c r="AX123" s="911"/>
      <c r="AY123" s="911"/>
      <c r="AZ123" s="230" t="s">
        <v>167</v>
      </c>
      <c r="BA123" s="230"/>
      <c r="BB123" s="230"/>
      <c r="BC123" s="230"/>
      <c r="BD123" s="230"/>
      <c r="BE123" s="230"/>
      <c r="BF123" s="230"/>
      <c r="BG123" s="230"/>
      <c r="BH123" s="230"/>
      <c r="BI123" s="230"/>
      <c r="BJ123" s="230"/>
      <c r="BK123" s="230"/>
      <c r="BL123" s="230"/>
      <c r="BM123" s="230"/>
      <c r="BN123" s="230"/>
      <c r="BO123" s="898" t="s">
        <v>437</v>
      </c>
      <c r="BP123" s="899"/>
      <c r="BQ123" s="853">
        <v>36244220</v>
      </c>
      <c r="BR123" s="854"/>
      <c r="BS123" s="854"/>
      <c r="BT123" s="854"/>
      <c r="BU123" s="854"/>
      <c r="BV123" s="854">
        <v>36269118</v>
      </c>
      <c r="BW123" s="854"/>
      <c r="BX123" s="854"/>
      <c r="BY123" s="854"/>
      <c r="BZ123" s="854"/>
      <c r="CA123" s="854">
        <v>37011791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108</v>
      </c>
      <c r="AB124" s="798"/>
      <c r="AC124" s="798"/>
      <c r="AD124" s="798"/>
      <c r="AE124" s="799"/>
      <c r="AF124" s="800" t="s">
        <v>108</v>
      </c>
      <c r="AG124" s="798"/>
      <c r="AH124" s="798"/>
      <c r="AI124" s="798"/>
      <c r="AJ124" s="799"/>
      <c r="AK124" s="800" t="s">
        <v>108</v>
      </c>
      <c r="AL124" s="798"/>
      <c r="AM124" s="798"/>
      <c r="AN124" s="798"/>
      <c r="AO124" s="799"/>
      <c r="AP124" s="845" t="s">
        <v>108</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46.4</v>
      </c>
      <c r="BR124" s="852"/>
      <c r="BS124" s="852"/>
      <c r="BT124" s="852"/>
      <c r="BU124" s="852"/>
      <c r="BV124" s="852">
        <v>47.8</v>
      </c>
      <c r="BW124" s="852"/>
      <c r="BX124" s="852"/>
      <c r="BY124" s="852"/>
      <c r="BZ124" s="852"/>
      <c r="CA124" s="852">
        <v>43.1</v>
      </c>
      <c r="CB124" s="852"/>
      <c r="CC124" s="852"/>
      <c r="CD124" s="852"/>
      <c r="CE124" s="852"/>
      <c r="CF124" s="742"/>
      <c r="CG124" s="743"/>
      <c r="CH124" s="743"/>
      <c r="CI124" s="743"/>
      <c r="CJ124" s="883"/>
      <c r="CK124" s="891"/>
      <c r="CL124" s="891"/>
      <c r="CM124" s="891"/>
      <c r="CN124" s="891"/>
      <c r="CO124" s="892"/>
      <c r="CP124" s="856"/>
      <c r="CQ124" s="857"/>
      <c r="CR124" s="857"/>
      <c r="CS124" s="857"/>
      <c r="CT124" s="857"/>
      <c r="CU124" s="857"/>
      <c r="CV124" s="857"/>
      <c r="CW124" s="857"/>
      <c r="CX124" s="857"/>
      <c r="CY124" s="857"/>
      <c r="CZ124" s="857"/>
      <c r="DA124" s="857"/>
      <c r="DB124" s="857"/>
      <c r="DC124" s="857"/>
      <c r="DD124" s="857"/>
      <c r="DE124" s="857"/>
      <c r="DF124" s="858"/>
      <c r="DG124" s="780"/>
      <c r="DH124" s="781"/>
      <c r="DI124" s="781"/>
      <c r="DJ124" s="781"/>
      <c r="DK124" s="782"/>
      <c r="DL124" s="783"/>
      <c r="DM124" s="781"/>
      <c r="DN124" s="781"/>
      <c r="DO124" s="781"/>
      <c r="DP124" s="782"/>
      <c r="DQ124" s="783"/>
      <c r="DR124" s="781"/>
      <c r="DS124" s="781"/>
      <c r="DT124" s="781"/>
      <c r="DU124" s="782"/>
      <c r="DV124" s="869"/>
      <c r="DW124" s="870"/>
      <c r="DX124" s="870"/>
      <c r="DY124" s="870"/>
      <c r="DZ124" s="871"/>
    </row>
    <row r="125" spans="1:130" s="199" customFormat="1" ht="26.25" customHeight="1">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108</v>
      </c>
      <c r="AB125" s="798"/>
      <c r="AC125" s="798"/>
      <c r="AD125" s="798"/>
      <c r="AE125" s="799"/>
      <c r="AF125" s="800" t="s">
        <v>108</v>
      </c>
      <c r="AG125" s="798"/>
      <c r="AH125" s="798"/>
      <c r="AI125" s="798"/>
      <c r="AJ125" s="799"/>
      <c r="AK125" s="800" t="s">
        <v>108</v>
      </c>
      <c r="AL125" s="798"/>
      <c r="AM125" s="798"/>
      <c r="AN125" s="798"/>
      <c r="AO125" s="799"/>
      <c r="AP125" s="845" t="s">
        <v>108</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439</v>
      </c>
      <c r="CL125" s="873"/>
      <c r="CM125" s="873"/>
      <c r="CN125" s="873"/>
      <c r="CO125" s="874"/>
      <c r="CP125" s="881" t="s">
        <v>440</v>
      </c>
      <c r="CQ125" s="826"/>
      <c r="CR125" s="826"/>
      <c r="CS125" s="826"/>
      <c r="CT125" s="826"/>
      <c r="CU125" s="826"/>
      <c r="CV125" s="826"/>
      <c r="CW125" s="826"/>
      <c r="CX125" s="826"/>
      <c r="CY125" s="826"/>
      <c r="CZ125" s="826"/>
      <c r="DA125" s="826"/>
      <c r="DB125" s="826"/>
      <c r="DC125" s="826"/>
      <c r="DD125" s="826"/>
      <c r="DE125" s="826"/>
      <c r="DF125" s="827"/>
      <c r="DG125" s="882" t="s">
        <v>108</v>
      </c>
      <c r="DH125" s="863"/>
      <c r="DI125" s="863"/>
      <c r="DJ125" s="863"/>
      <c r="DK125" s="863"/>
      <c r="DL125" s="863" t="s">
        <v>108</v>
      </c>
      <c r="DM125" s="863"/>
      <c r="DN125" s="863"/>
      <c r="DO125" s="863"/>
      <c r="DP125" s="863"/>
      <c r="DQ125" s="863" t="s">
        <v>108</v>
      </c>
      <c r="DR125" s="863"/>
      <c r="DS125" s="863"/>
      <c r="DT125" s="863"/>
      <c r="DU125" s="863"/>
      <c r="DV125" s="864" t="s">
        <v>108</v>
      </c>
      <c r="DW125" s="864"/>
      <c r="DX125" s="864"/>
      <c r="DY125" s="864"/>
      <c r="DZ125" s="865"/>
    </row>
    <row r="126" spans="1:130" s="199" customFormat="1" ht="26.25" customHeight="1" thickBot="1">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108</v>
      </c>
      <c r="AB126" s="798"/>
      <c r="AC126" s="798"/>
      <c r="AD126" s="798"/>
      <c r="AE126" s="799"/>
      <c r="AF126" s="800" t="s">
        <v>108</v>
      </c>
      <c r="AG126" s="798"/>
      <c r="AH126" s="798"/>
      <c r="AI126" s="798"/>
      <c r="AJ126" s="799"/>
      <c r="AK126" s="800" t="s">
        <v>108</v>
      </c>
      <c r="AL126" s="798"/>
      <c r="AM126" s="798"/>
      <c r="AN126" s="798"/>
      <c r="AO126" s="799"/>
      <c r="AP126" s="845" t="s">
        <v>108</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441</v>
      </c>
      <c r="CQ126" s="768"/>
      <c r="CR126" s="768"/>
      <c r="CS126" s="768"/>
      <c r="CT126" s="768"/>
      <c r="CU126" s="768"/>
      <c r="CV126" s="768"/>
      <c r="CW126" s="768"/>
      <c r="CX126" s="768"/>
      <c r="CY126" s="768"/>
      <c r="CZ126" s="768"/>
      <c r="DA126" s="768"/>
      <c r="DB126" s="768"/>
      <c r="DC126" s="768"/>
      <c r="DD126" s="768"/>
      <c r="DE126" s="768"/>
      <c r="DF126" s="769"/>
      <c r="DG126" s="834" t="s">
        <v>108</v>
      </c>
      <c r="DH126" s="835"/>
      <c r="DI126" s="835"/>
      <c r="DJ126" s="835"/>
      <c r="DK126" s="835"/>
      <c r="DL126" s="835" t="s">
        <v>108</v>
      </c>
      <c r="DM126" s="835"/>
      <c r="DN126" s="835"/>
      <c r="DO126" s="835"/>
      <c r="DP126" s="835"/>
      <c r="DQ126" s="835" t="s">
        <v>108</v>
      </c>
      <c r="DR126" s="835"/>
      <c r="DS126" s="835"/>
      <c r="DT126" s="835"/>
      <c r="DU126" s="835"/>
      <c r="DV126" s="812" t="s">
        <v>108</v>
      </c>
      <c r="DW126" s="812"/>
      <c r="DX126" s="812"/>
      <c r="DY126" s="812"/>
      <c r="DZ126" s="813"/>
    </row>
    <row r="127" spans="1:130" s="199" customFormat="1" ht="26.25" customHeight="1">
      <c r="A127" s="840"/>
      <c r="B127" s="841"/>
      <c r="C127" s="859" t="s">
        <v>442</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108</v>
      </c>
      <c r="AB127" s="798"/>
      <c r="AC127" s="798"/>
      <c r="AD127" s="798"/>
      <c r="AE127" s="799"/>
      <c r="AF127" s="800" t="s">
        <v>108</v>
      </c>
      <c r="AG127" s="798"/>
      <c r="AH127" s="798"/>
      <c r="AI127" s="798"/>
      <c r="AJ127" s="799"/>
      <c r="AK127" s="800" t="s">
        <v>108</v>
      </c>
      <c r="AL127" s="798"/>
      <c r="AM127" s="798"/>
      <c r="AN127" s="798"/>
      <c r="AO127" s="799"/>
      <c r="AP127" s="845" t="s">
        <v>108</v>
      </c>
      <c r="AQ127" s="846"/>
      <c r="AR127" s="846"/>
      <c r="AS127" s="846"/>
      <c r="AT127" s="847"/>
      <c r="AU127" s="235"/>
      <c r="AV127" s="235"/>
      <c r="AW127" s="235"/>
      <c r="AX127" s="862" t="s">
        <v>443</v>
      </c>
      <c r="AY127" s="830"/>
      <c r="AZ127" s="830"/>
      <c r="BA127" s="830"/>
      <c r="BB127" s="830"/>
      <c r="BC127" s="830"/>
      <c r="BD127" s="830"/>
      <c r="BE127" s="831"/>
      <c r="BF127" s="829" t="s">
        <v>444</v>
      </c>
      <c r="BG127" s="830"/>
      <c r="BH127" s="830"/>
      <c r="BI127" s="830"/>
      <c r="BJ127" s="830"/>
      <c r="BK127" s="830"/>
      <c r="BL127" s="831"/>
      <c r="BM127" s="829" t="s">
        <v>445</v>
      </c>
      <c r="BN127" s="830"/>
      <c r="BO127" s="830"/>
      <c r="BP127" s="830"/>
      <c r="BQ127" s="830"/>
      <c r="BR127" s="830"/>
      <c r="BS127" s="831"/>
      <c r="BT127" s="829" t="s">
        <v>446</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447</v>
      </c>
      <c r="CQ127" s="768"/>
      <c r="CR127" s="768"/>
      <c r="CS127" s="768"/>
      <c r="CT127" s="768"/>
      <c r="CU127" s="768"/>
      <c r="CV127" s="768"/>
      <c r="CW127" s="768"/>
      <c r="CX127" s="768"/>
      <c r="CY127" s="768"/>
      <c r="CZ127" s="768"/>
      <c r="DA127" s="768"/>
      <c r="DB127" s="768"/>
      <c r="DC127" s="768"/>
      <c r="DD127" s="768"/>
      <c r="DE127" s="768"/>
      <c r="DF127" s="769"/>
      <c r="DG127" s="834" t="s">
        <v>108</v>
      </c>
      <c r="DH127" s="835"/>
      <c r="DI127" s="835"/>
      <c r="DJ127" s="835"/>
      <c r="DK127" s="835"/>
      <c r="DL127" s="835" t="s">
        <v>108</v>
      </c>
      <c r="DM127" s="835"/>
      <c r="DN127" s="835"/>
      <c r="DO127" s="835"/>
      <c r="DP127" s="835"/>
      <c r="DQ127" s="835" t="s">
        <v>108</v>
      </c>
      <c r="DR127" s="835"/>
      <c r="DS127" s="835"/>
      <c r="DT127" s="835"/>
      <c r="DU127" s="835"/>
      <c r="DV127" s="812" t="s">
        <v>108</v>
      </c>
      <c r="DW127" s="812"/>
      <c r="DX127" s="812"/>
      <c r="DY127" s="812"/>
      <c r="DZ127" s="813"/>
    </row>
    <row r="128" spans="1:130" s="199" customFormat="1" ht="26.25" customHeight="1" thickBot="1">
      <c r="A128" s="814" t="s">
        <v>448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449</v>
      </c>
      <c r="X128" s="816"/>
      <c r="Y128" s="816"/>
      <c r="Z128" s="817"/>
      <c r="AA128" s="818">
        <v>389746</v>
      </c>
      <c r="AB128" s="819"/>
      <c r="AC128" s="819"/>
      <c r="AD128" s="819"/>
      <c r="AE128" s="820"/>
      <c r="AF128" s="821">
        <v>409580</v>
      </c>
      <c r="AG128" s="819"/>
      <c r="AH128" s="819"/>
      <c r="AI128" s="819"/>
      <c r="AJ128" s="820"/>
      <c r="AK128" s="821">
        <v>442278</v>
      </c>
      <c r="AL128" s="819"/>
      <c r="AM128" s="819"/>
      <c r="AN128" s="819"/>
      <c r="AO128" s="820"/>
      <c r="AP128" s="822"/>
      <c r="AQ128" s="823"/>
      <c r="AR128" s="823"/>
      <c r="AS128" s="823"/>
      <c r="AT128" s="824"/>
      <c r="AU128" s="235"/>
      <c r="AV128" s="235"/>
      <c r="AW128" s="235"/>
      <c r="AX128" s="825" t="s">
        <v>450</v>
      </c>
      <c r="AY128" s="826"/>
      <c r="AZ128" s="826"/>
      <c r="BA128" s="826"/>
      <c r="BB128" s="826"/>
      <c r="BC128" s="826"/>
      <c r="BD128" s="826"/>
      <c r="BE128" s="827"/>
      <c r="BF128" s="804" t="s">
        <v>108</v>
      </c>
      <c r="BG128" s="805"/>
      <c r="BH128" s="805"/>
      <c r="BI128" s="805"/>
      <c r="BJ128" s="805"/>
      <c r="BK128" s="805"/>
      <c r="BL128" s="828"/>
      <c r="BM128" s="804">
        <v>12.58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451</v>
      </c>
      <c r="CQ128" s="746"/>
      <c r="CR128" s="746"/>
      <c r="CS128" s="746"/>
      <c r="CT128" s="746"/>
      <c r="CU128" s="746"/>
      <c r="CV128" s="746"/>
      <c r="CW128" s="746"/>
      <c r="CX128" s="746"/>
      <c r="CY128" s="746"/>
      <c r="CZ128" s="746"/>
      <c r="DA128" s="746"/>
      <c r="DB128" s="746"/>
      <c r="DC128" s="746"/>
      <c r="DD128" s="746"/>
      <c r="DE128" s="746"/>
      <c r="DF128" s="747"/>
      <c r="DG128" s="808">
        <v>174</v>
      </c>
      <c r="DH128" s="809"/>
      <c r="DI128" s="809"/>
      <c r="DJ128" s="809"/>
      <c r="DK128" s="809"/>
      <c r="DL128" s="809">
        <v>208</v>
      </c>
      <c r="DM128" s="809"/>
      <c r="DN128" s="809"/>
      <c r="DO128" s="809"/>
      <c r="DP128" s="809"/>
      <c r="DQ128" s="809">
        <v>246</v>
      </c>
      <c r="DR128" s="809"/>
      <c r="DS128" s="809"/>
      <c r="DT128" s="809"/>
      <c r="DU128" s="809"/>
      <c r="DV128" s="810">
        <v>0</v>
      </c>
      <c r="DW128" s="810"/>
      <c r="DX128" s="810"/>
      <c r="DY128" s="810"/>
      <c r="DZ128" s="811"/>
    </row>
    <row r="129" spans="1:131" s="199" customFormat="1" ht="26.25" customHeight="1">
      <c r="A129" s="792" t="s">
        <v>89</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452</v>
      </c>
      <c r="X129" s="795"/>
      <c r="Y129" s="795"/>
      <c r="Z129" s="796"/>
      <c r="AA129" s="797">
        <v>17600592</v>
      </c>
      <c r="AB129" s="798"/>
      <c r="AC129" s="798"/>
      <c r="AD129" s="798"/>
      <c r="AE129" s="799"/>
      <c r="AF129" s="800">
        <v>17900628</v>
      </c>
      <c r="AG129" s="798"/>
      <c r="AH129" s="798"/>
      <c r="AI129" s="798"/>
      <c r="AJ129" s="799"/>
      <c r="AK129" s="800">
        <v>18300247</v>
      </c>
      <c r="AL129" s="798"/>
      <c r="AM129" s="798"/>
      <c r="AN129" s="798"/>
      <c r="AO129" s="799"/>
      <c r="AP129" s="801"/>
      <c r="AQ129" s="802"/>
      <c r="AR129" s="802"/>
      <c r="AS129" s="802"/>
      <c r="AT129" s="803"/>
      <c r="AU129" s="237"/>
      <c r="AV129" s="237"/>
      <c r="AW129" s="237"/>
      <c r="AX129" s="767" t="s">
        <v>453</v>
      </c>
      <c r="AY129" s="768"/>
      <c r="AZ129" s="768"/>
      <c r="BA129" s="768"/>
      <c r="BB129" s="768"/>
      <c r="BC129" s="768"/>
      <c r="BD129" s="768"/>
      <c r="BE129" s="769"/>
      <c r="BF129" s="787" t="s">
        <v>108</v>
      </c>
      <c r="BG129" s="788"/>
      <c r="BH129" s="788"/>
      <c r="BI129" s="788"/>
      <c r="BJ129" s="788"/>
      <c r="BK129" s="788"/>
      <c r="BL129" s="789"/>
      <c r="BM129" s="787">
        <v>17.579999999999998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454</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455</v>
      </c>
      <c r="X130" s="795"/>
      <c r="Y130" s="795"/>
      <c r="Z130" s="796"/>
      <c r="AA130" s="797">
        <v>2077382</v>
      </c>
      <c r="AB130" s="798"/>
      <c r="AC130" s="798"/>
      <c r="AD130" s="798"/>
      <c r="AE130" s="799"/>
      <c r="AF130" s="800">
        <v>1969114</v>
      </c>
      <c r="AG130" s="798"/>
      <c r="AH130" s="798"/>
      <c r="AI130" s="798"/>
      <c r="AJ130" s="799"/>
      <c r="AK130" s="800">
        <v>2067327</v>
      </c>
      <c r="AL130" s="798"/>
      <c r="AM130" s="798"/>
      <c r="AN130" s="798"/>
      <c r="AO130" s="799"/>
      <c r="AP130" s="801"/>
      <c r="AQ130" s="802"/>
      <c r="AR130" s="802"/>
      <c r="AS130" s="802"/>
      <c r="AT130" s="803"/>
      <c r="AU130" s="237"/>
      <c r="AV130" s="237"/>
      <c r="AW130" s="237"/>
      <c r="AX130" s="767" t="s">
        <v>456</v>
      </c>
      <c r="AY130" s="768"/>
      <c r="AZ130" s="768"/>
      <c r="BA130" s="768"/>
      <c r="BB130" s="768"/>
      <c r="BC130" s="768"/>
      <c r="BD130" s="768"/>
      <c r="BE130" s="769"/>
      <c r="BF130" s="770">
        <v>4.5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457</v>
      </c>
      <c r="X131" s="778"/>
      <c r="Y131" s="778"/>
      <c r="Z131" s="779"/>
      <c r="AA131" s="780">
        <v>15523210</v>
      </c>
      <c r="AB131" s="781"/>
      <c r="AC131" s="781"/>
      <c r="AD131" s="781"/>
      <c r="AE131" s="782"/>
      <c r="AF131" s="783">
        <v>15931514</v>
      </c>
      <c r="AG131" s="781"/>
      <c r="AH131" s="781"/>
      <c r="AI131" s="781"/>
      <c r="AJ131" s="782"/>
      <c r="AK131" s="783">
        <v>16232920</v>
      </c>
      <c r="AL131" s="781"/>
      <c r="AM131" s="781"/>
      <c r="AN131" s="781"/>
      <c r="AO131" s="782"/>
      <c r="AP131" s="784"/>
      <c r="AQ131" s="785"/>
      <c r="AR131" s="785"/>
      <c r="AS131" s="785"/>
      <c r="AT131" s="786"/>
      <c r="AU131" s="237"/>
      <c r="AV131" s="237"/>
      <c r="AW131" s="237"/>
      <c r="AX131" s="745" t="s">
        <v>458</v>
      </c>
      <c r="AY131" s="746"/>
      <c r="AZ131" s="746"/>
      <c r="BA131" s="746"/>
      <c r="BB131" s="746"/>
      <c r="BC131" s="746"/>
      <c r="BD131" s="746"/>
      <c r="BE131" s="747"/>
      <c r="BF131" s="748">
        <v>43.1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459</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460</v>
      </c>
      <c r="W132" s="758"/>
      <c r="X132" s="758"/>
      <c r="Y132" s="758"/>
      <c r="Z132" s="759"/>
      <c r="AA132" s="760">
        <v>4.1974179310000004</v>
      </c>
      <c r="AB132" s="761"/>
      <c r="AC132" s="761"/>
      <c r="AD132" s="761"/>
      <c r="AE132" s="762"/>
      <c r="AF132" s="763">
        <v>4.6775905919999996</v>
      </c>
      <c r="AG132" s="761"/>
      <c r="AH132" s="761"/>
      <c r="AI132" s="761"/>
      <c r="AJ132" s="762"/>
      <c r="AK132" s="763">
        <v>4.9154126309999997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461</v>
      </c>
      <c r="W133" s="737"/>
      <c r="X133" s="737"/>
      <c r="Y133" s="737"/>
      <c r="Z133" s="738"/>
      <c r="AA133" s="739">
        <v>4.4000000000000004</v>
      </c>
      <c r="AB133" s="740"/>
      <c r="AC133" s="740"/>
      <c r="AD133" s="740"/>
      <c r="AE133" s="741"/>
      <c r="AF133" s="739">
        <v>4.4000000000000004</v>
      </c>
      <c r="AG133" s="740"/>
      <c r="AH133" s="740"/>
      <c r="AI133" s="740"/>
      <c r="AJ133" s="741"/>
      <c r="AK133" s="739">
        <v>4.5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AE74" sqref="AE7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462</v>
      </c>
      <c r="B5" s="248"/>
      <c r="C5" s="248"/>
      <c r="D5" s="248"/>
      <c r="E5" s="248"/>
      <c r="F5" s="248"/>
      <c r="G5" s="248"/>
      <c r="H5" s="248"/>
      <c r="I5" s="248"/>
      <c r="J5" s="248"/>
      <c r="K5" s="248"/>
      <c r="L5" s="248"/>
      <c r="M5" s="248"/>
      <c r="N5" s="248"/>
      <c r="O5" s="249"/>
    </row>
    <row r="6" spans="1:16">
      <c r="A6" s="250"/>
      <c r="B6" s="246"/>
      <c r="C6" s="246"/>
      <c r="D6" s="246"/>
      <c r="E6" s="246"/>
      <c r="F6" s="246"/>
      <c r="G6" s="251" t="s">
        <v>463</v>
      </c>
      <c r="H6" s="251"/>
      <c r="I6" s="251"/>
      <c r="J6" s="251"/>
      <c r="K6" s="246"/>
      <c r="L6" s="246"/>
      <c r="M6" s="246"/>
      <c r="N6" s="246"/>
    </row>
    <row r="7" spans="1:16">
      <c r="A7" s="250"/>
      <c r="B7" s="246"/>
      <c r="C7" s="246"/>
      <c r="D7" s="246"/>
      <c r="E7" s="246"/>
      <c r="F7" s="246"/>
      <c r="G7" s="253"/>
      <c r="H7" s="254"/>
      <c r="I7" s="254"/>
      <c r="J7" s="255"/>
      <c r="K7" s="1152" t="s">
        <v>464</v>
      </c>
      <c r="L7" s="256"/>
      <c r="M7" s="257" t="s">
        <v>465</v>
      </c>
      <c r="N7" s="258"/>
    </row>
    <row r="8" spans="1:16">
      <c r="A8" s="250"/>
      <c r="B8" s="246"/>
      <c r="C8" s="246"/>
      <c r="D8" s="246"/>
      <c r="E8" s="246"/>
      <c r="F8" s="246"/>
      <c r="G8" s="259"/>
      <c r="H8" s="260"/>
      <c r="I8" s="260"/>
      <c r="J8" s="261"/>
      <c r="K8" s="1153"/>
      <c r="L8" s="262" t="s">
        <v>466</v>
      </c>
      <c r="M8" s="263" t="s">
        <v>467</v>
      </c>
      <c r="N8" s="264" t="s">
        <v>468</v>
      </c>
    </row>
    <row r="9" spans="1:16">
      <c r="A9" s="250"/>
      <c r="B9" s="246"/>
      <c r="C9" s="246"/>
      <c r="D9" s="246"/>
      <c r="E9" s="246"/>
      <c r="F9" s="246"/>
      <c r="G9" s="1166" t="s">
        <v>469</v>
      </c>
      <c r="H9" s="1167"/>
      <c r="I9" s="1167"/>
      <c r="J9" s="1168"/>
      <c r="K9" s="265">
        <v>4725586</v>
      </c>
      <c r="L9" s="266">
        <v>46537</v>
      </c>
      <c r="M9" s="267">
        <v>56511</v>
      </c>
      <c r="N9" s="268">
        <v>-17.600000000000001</v>
      </c>
    </row>
    <row r="10" spans="1:16">
      <c r="A10" s="250"/>
      <c r="B10" s="246"/>
      <c r="C10" s="246"/>
      <c r="D10" s="246"/>
      <c r="E10" s="246"/>
      <c r="F10" s="246"/>
      <c r="G10" s="1166" t="s">
        <v>470</v>
      </c>
      <c r="H10" s="1167"/>
      <c r="I10" s="1167"/>
      <c r="J10" s="1168"/>
      <c r="K10" s="269">
        <v>309123</v>
      </c>
      <c r="L10" s="270">
        <v>3044</v>
      </c>
      <c r="M10" s="271">
        <v>3634</v>
      </c>
      <c r="N10" s="272">
        <v>-16.2</v>
      </c>
    </row>
    <row r="11" spans="1:16" ht="13.5" customHeight="1">
      <c r="A11" s="250"/>
      <c r="B11" s="246"/>
      <c r="C11" s="246"/>
      <c r="D11" s="246"/>
      <c r="E11" s="246"/>
      <c r="F11" s="246"/>
      <c r="G11" s="1166" t="s">
        <v>471</v>
      </c>
      <c r="H11" s="1167"/>
      <c r="I11" s="1167"/>
      <c r="J11" s="1168"/>
      <c r="K11" s="269">
        <v>1055721</v>
      </c>
      <c r="L11" s="270">
        <v>10397</v>
      </c>
      <c r="M11" s="271">
        <v>3413</v>
      </c>
      <c r="N11" s="272">
        <v>204.6</v>
      </c>
    </row>
    <row r="12" spans="1:16" ht="13.5" customHeight="1">
      <c r="A12" s="250"/>
      <c r="B12" s="246"/>
      <c r="C12" s="246"/>
      <c r="D12" s="246"/>
      <c r="E12" s="246"/>
      <c r="F12" s="246"/>
      <c r="G12" s="1166" t="s">
        <v>472</v>
      </c>
      <c r="H12" s="1167"/>
      <c r="I12" s="1167"/>
      <c r="J12" s="1168"/>
      <c r="K12" s="269" t="s">
        <v>473</v>
      </c>
      <c r="L12" s="270" t="s">
        <v>473</v>
      </c>
      <c r="M12" s="271">
        <v>498</v>
      </c>
      <c r="N12" s="272" t="s">
        <v>473</v>
      </c>
    </row>
    <row r="13" spans="1:16" ht="13.5" customHeight="1">
      <c r="A13" s="250"/>
      <c r="B13" s="246"/>
      <c r="C13" s="246"/>
      <c r="D13" s="246"/>
      <c r="E13" s="246"/>
      <c r="F13" s="246"/>
      <c r="G13" s="1166" t="s">
        <v>474</v>
      </c>
      <c r="H13" s="1167"/>
      <c r="I13" s="1167"/>
      <c r="J13" s="1168"/>
      <c r="K13" s="269" t="s">
        <v>473</v>
      </c>
      <c r="L13" s="270" t="s">
        <v>473</v>
      </c>
      <c r="M13" s="271">
        <v>0</v>
      </c>
      <c r="N13" s="272" t="s">
        <v>473</v>
      </c>
    </row>
    <row r="14" spans="1:16" ht="13.5" customHeight="1">
      <c r="A14" s="250"/>
      <c r="B14" s="246"/>
      <c r="C14" s="246"/>
      <c r="D14" s="246"/>
      <c r="E14" s="246"/>
      <c r="F14" s="246"/>
      <c r="G14" s="1166" t="s">
        <v>475</v>
      </c>
      <c r="H14" s="1167"/>
      <c r="I14" s="1167"/>
      <c r="J14" s="1168"/>
      <c r="K14" s="269">
        <v>360288</v>
      </c>
      <c r="L14" s="270">
        <v>3548</v>
      </c>
      <c r="M14" s="271">
        <v>2520</v>
      </c>
      <c r="N14" s="272">
        <v>40.799999999999997</v>
      </c>
    </row>
    <row r="15" spans="1:16" ht="13.5" customHeight="1">
      <c r="A15" s="250"/>
      <c r="B15" s="246"/>
      <c r="C15" s="246"/>
      <c r="D15" s="246"/>
      <c r="E15" s="246"/>
      <c r="F15" s="246"/>
      <c r="G15" s="1166" t="s">
        <v>476</v>
      </c>
      <c r="H15" s="1167"/>
      <c r="I15" s="1167"/>
      <c r="J15" s="1168"/>
      <c r="K15" s="269">
        <v>296861</v>
      </c>
      <c r="L15" s="270">
        <v>2923</v>
      </c>
      <c r="M15" s="271">
        <v>1086</v>
      </c>
      <c r="N15" s="272">
        <v>169.2</v>
      </c>
    </row>
    <row r="16" spans="1:16">
      <c r="A16" s="250"/>
      <c r="B16" s="246"/>
      <c r="C16" s="246"/>
      <c r="D16" s="246"/>
      <c r="E16" s="246"/>
      <c r="F16" s="246"/>
      <c r="G16" s="1169" t="s">
        <v>477</v>
      </c>
      <c r="H16" s="1170"/>
      <c r="I16" s="1170"/>
      <c r="J16" s="1171"/>
      <c r="K16" s="270">
        <v>-548461</v>
      </c>
      <c r="L16" s="270">
        <v>-5401</v>
      </c>
      <c r="M16" s="271">
        <v>-4875</v>
      </c>
      <c r="N16" s="272">
        <v>10.8</v>
      </c>
    </row>
    <row r="17" spans="1:16">
      <c r="A17" s="250"/>
      <c r="B17" s="246"/>
      <c r="C17" s="246"/>
      <c r="D17" s="246"/>
      <c r="E17" s="246"/>
      <c r="F17" s="246"/>
      <c r="G17" s="1169" t="s">
        <v>167</v>
      </c>
      <c r="H17" s="1170"/>
      <c r="I17" s="1170"/>
      <c r="J17" s="1171"/>
      <c r="K17" s="270">
        <v>6199118</v>
      </c>
      <c r="L17" s="270">
        <v>61048</v>
      </c>
      <c r="M17" s="271">
        <v>62786</v>
      </c>
      <c r="N17" s="272">
        <v>-2.8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478</v>
      </c>
      <c r="H19" s="246"/>
      <c r="I19" s="246"/>
      <c r="J19" s="246"/>
      <c r="K19" s="246"/>
      <c r="L19" s="246"/>
      <c r="M19" s="246"/>
      <c r="N19" s="246"/>
    </row>
    <row r="20" spans="1:16">
      <c r="A20" s="250"/>
      <c r="B20" s="246"/>
      <c r="C20" s="246"/>
      <c r="D20" s="246"/>
      <c r="E20" s="246"/>
      <c r="F20" s="246"/>
      <c r="G20" s="274"/>
      <c r="H20" s="275"/>
      <c r="I20" s="275"/>
      <c r="J20" s="276"/>
      <c r="K20" s="277" t="s">
        <v>479</v>
      </c>
      <c r="L20" s="278" t="s">
        <v>480</v>
      </c>
      <c r="M20" s="279" t="s">
        <v>481</v>
      </c>
      <c r="N20" s="280"/>
    </row>
    <row r="21" spans="1:16" s="286" customFormat="1">
      <c r="A21" s="281"/>
      <c r="B21" s="251"/>
      <c r="C21" s="251"/>
      <c r="D21" s="251"/>
      <c r="E21" s="251"/>
      <c r="F21" s="251"/>
      <c r="G21" s="1163" t="s">
        <v>482</v>
      </c>
      <c r="H21" s="1164"/>
      <c r="I21" s="1164"/>
      <c r="J21" s="1165"/>
      <c r="K21" s="282">
        <v>5.24</v>
      </c>
      <c r="L21" s="283">
        <v>5.97</v>
      </c>
      <c r="M21" s="284">
        <v>-0.73</v>
      </c>
      <c r="N21" s="251"/>
      <c r="O21" s="285"/>
      <c r="P21" s="281"/>
    </row>
    <row r="22" spans="1:16" s="286" customFormat="1">
      <c r="A22" s="281"/>
      <c r="B22" s="251"/>
      <c r="C22" s="251"/>
      <c r="D22" s="251"/>
      <c r="E22" s="251"/>
      <c r="F22" s="251"/>
      <c r="G22" s="1163" t="s">
        <v>483</v>
      </c>
      <c r="H22" s="1164"/>
      <c r="I22" s="1164"/>
      <c r="J22" s="1165"/>
      <c r="K22" s="287">
        <v>99.9</v>
      </c>
      <c r="L22" s="288">
        <v>99.8</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486</v>
      </c>
      <c r="H29" s="251"/>
      <c r="I29" s="251"/>
      <c r="J29" s="251"/>
      <c r="K29" s="246"/>
      <c r="L29" s="246"/>
      <c r="M29" s="246"/>
      <c r="N29" s="246"/>
      <c r="O29" s="295"/>
    </row>
    <row r="30" spans="1:16">
      <c r="A30" s="250"/>
      <c r="B30" s="246"/>
      <c r="C30" s="246"/>
      <c r="D30" s="246"/>
      <c r="E30" s="246"/>
      <c r="F30" s="246"/>
      <c r="G30" s="253"/>
      <c r="H30" s="254"/>
      <c r="I30" s="254"/>
      <c r="J30" s="255"/>
      <c r="K30" s="1152" t="s">
        <v>464</v>
      </c>
      <c r="L30" s="256"/>
      <c r="M30" s="257" t="s">
        <v>465</v>
      </c>
      <c r="N30" s="258"/>
    </row>
    <row r="31" spans="1:16">
      <c r="A31" s="250"/>
      <c r="B31" s="246"/>
      <c r="C31" s="246"/>
      <c r="D31" s="246"/>
      <c r="E31" s="246"/>
      <c r="F31" s="246"/>
      <c r="G31" s="259"/>
      <c r="H31" s="260"/>
      <c r="I31" s="260"/>
      <c r="J31" s="261"/>
      <c r="K31" s="1153"/>
      <c r="L31" s="262" t="s">
        <v>466</v>
      </c>
      <c r="M31" s="263" t="s">
        <v>467</v>
      </c>
      <c r="N31" s="264" t="s">
        <v>468</v>
      </c>
    </row>
    <row r="32" spans="1:16" ht="27" customHeight="1">
      <c r="A32" s="250"/>
      <c r="B32" s="246"/>
      <c r="C32" s="246"/>
      <c r="D32" s="246"/>
      <c r="E32" s="246"/>
      <c r="F32" s="246"/>
      <c r="G32" s="1154" t="s">
        <v>487</v>
      </c>
      <c r="H32" s="1155"/>
      <c r="I32" s="1155"/>
      <c r="J32" s="1156"/>
      <c r="K32" s="296">
        <v>2588133</v>
      </c>
      <c r="L32" s="296">
        <v>25488</v>
      </c>
      <c r="M32" s="297">
        <v>33036</v>
      </c>
      <c r="N32" s="298">
        <v>-22.8</v>
      </c>
    </row>
    <row r="33" spans="1:16" ht="13.5" customHeight="1">
      <c r="A33" s="250"/>
      <c r="B33" s="246"/>
      <c r="C33" s="246"/>
      <c r="D33" s="246"/>
      <c r="E33" s="246"/>
      <c r="F33" s="246"/>
      <c r="G33" s="1154" t="s">
        <v>488</v>
      </c>
      <c r="H33" s="1155"/>
      <c r="I33" s="1155"/>
      <c r="J33" s="1156"/>
      <c r="K33" s="296" t="s">
        <v>473</v>
      </c>
      <c r="L33" s="296" t="s">
        <v>473</v>
      </c>
      <c r="M33" s="297" t="s">
        <v>473</v>
      </c>
      <c r="N33" s="298" t="s">
        <v>473</v>
      </c>
    </row>
    <row r="34" spans="1:16" ht="27" customHeight="1">
      <c r="A34" s="250"/>
      <c r="B34" s="246"/>
      <c r="C34" s="246"/>
      <c r="D34" s="246"/>
      <c r="E34" s="246"/>
      <c r="F34" s="246"/>
      <c r="G34" s="1154" t="s">
        <v>489</v>
      </c>
      <c r="H34" s="1155"/>
      <c r="I34" s="1155"/>
      <c r="J34" s="1156"/>
      <c r="K34" s="296" t="s">
        <v>473</v>
      </c>
      <c r="L34" s="296" t="s">
        <v>473</v>
      </c>
      <c r="M34" s="297">
        <v>44</v>
      </c>
      <c r="N34" s="298" t="s">
        <v>473</v>
      </c>
    </row>
    <row r="35" spans="1:16" ht="27" customHeight="1">
      <c r="A35" s="250"/>
      <c r="B35" s="246"/>
      <c r="C35" s="246"/>
      <c r="D35" s="246"/>
      <c r="E35" s="246"/>
      <c r="F35" s="246"/>
      <c r="G35" s="1154" t="s">
        <v>490</v>
      </c>
      <c r="H35" s="1155"/>
      <c r="I35" s="1155"/>
      <c r="J35" s="1156"/>
      <c r="K35" s="296" t="s">
        <v>473</v>
      </c>
      <c r="L35" s="296" t="s">
        <v>473</v>
      </c>
      <c r="M35" s="297">
        <v>7207</v>
      </c>
      <c r="N35" s="298" t="s">
        <v>473</v>
      </c>
    </row>
    <row r="36" spans="1:16" ht="27" customHeight="1">
      <c r="A36" s="250"/>
      <c r="B36" s="246"/>
      <c r="C36" s="246"/>
      <c r="D36" s="246"/>
      <c r="E36" s="246"/>
      <c r="F36" s="246"/>
      <c r="G36" s="1154" t="s">
        <v>491</v>
      </c>
      <c r="H36" s="1155"/>
      <c r="I36" s="1155"/>
      <c r="J36" s="1156"/>
      <c r="K36" s="296">
        <v>719387</v>
      </c>
      <c r="L36" s="296">
        <v>7084</v>
      </c>
      <c r="M36" s="297">
        <v>1383</v>
      </c>
      <c r="N36" s="298">
        <v>412.2</v>
      </c>
    </row>
    <row r="37" spans="1:16" ht="13.5" customHeight="1">
      <c r="A37" s="250"/>
      <c r="B37" s="246"/>
      <c r="C37" s="246"/>
      <c r="D37" s="246"/>
      <c r="E37" s="246"/>
      <c r="F37" s="246"/>
      <c r="G37" s="1154" t="s">
        <v>492</v>
      </c>
      <c r="H37" s="1155"/>
      <c r="I37" s="1155"/>
      <c r="J37" s="1156"/>
      <c r="K37" s="296" t="s">
        <v>473</v>
      </c>
      <c r="L37" s="296" t="s">
        <v>473</v>
      </c>
      <c r="M37" s="297">
        <v>788</v>
      </c>
      <c r="N37" s="298" t="s">
        <v>473</v>
      </c>
    </row>
    <row r="38" spans="1:16" ht="27" customHeight="1">
      <c r="A38" s="250"/>
      <c r="B38" s="246"/>
      <c r="C38" s="246"/>
      <c r="D38" s="246"/>
      <c r="E38" s="246"/>
      <c r="F38" s="246"/>
      <c r="G38" s="1157" t="s">
        <v>493</v>
      </c>
      <c r="H38" s="1158"/>
      <c r="I38" s="1158"/>
      <c r="J38" s="1159"/>
      <c r="K38" s="299" t="s">
        <v>473</v>
      </c>
      <c r="L38" s="299" t="s">
        <v>473</v>
      </c>
      <c r="M38" s="300">
        <v>1</v>
      </c>
      <c r="N38" s="301" t="s">
        <v>473</v>
      </c>
      <c r="O38" s="295"/>
    </row>
    <row r="39" spans="1:16">
      <c r="A39" s="250"/>
      <c r="B39" s="246"/>
      <c r="C39" s="246"/>
      <c r="D39" s="246"/>
      <c r="E39" s="246"/>
      <c r="F39" s="246"/>
      <c r="G39" s="1157" t="s">
        <v>494</v>
      </c>
      <c r="H39" s="1158"/>
      <c r="I39" s="1158"/>
      <c r="J39" s="1159"/>
      <c r="K39" s="302">
        <v>-442278</v>
      </c>
      <c r="L39" s="302">
        <v>-4355</v>
      </c>
      <c r="M39" s="303">
        <v>-7012</v>
      </c>
      <c r="N39" s="304">
        <v>-37.9</v>
      </c>
      <c r="O39" s="295"/>
    </row>
    <row r="40" spans="1:16" ht="27" customHeight="1">
      <c r="A40" s="250"/>
      <c r="B40" s="246"/>
      <c r="C40" s="246"/>
      <c r="D40" s="246"/>
      <c r="E40" s="246"/>
      <c r="F40" s="246"/>
      <c r="G40" s="1154" t="s">
        <v>495</v>
      </c>
      <c r="H40" s="1155"/>
      <c r="I40" s="1155"/>
      <c r="J40" s="1156"/>
      <c r="K40" s="302">
        <v>-2067327</v>
      </c>
      <c r="L40" s="302">
        <v>-20359</v>
      </c>
      <c r="M40" s="303">
        <v>-26691</v>
      </c>
      <c r="N40" s="304">
        <v>-23.7</v>
      </c>
      <c r="O40" s="295"/>
    </row>
    <row r="41" spans="1:16">
      <c r="A41" s="250"/>
      <c r="B41" s="246"/>
      <c r="C41" s="246"/>
      <c r="D41" s="246"/>
      <c r="E41" s="246"/>
      <c r="F41" s="246"/>
      <c r="G41" s="1160" t="s">
        <v>278</v>
      </c>
      <c r="H41" s="1161"/>
      <c r="I41" s="1161"/>
      <c r="J41" s="1162"/>
      <c r="K41" s="296">
        <v>797915</v>
      </c>
      <c r="L41" s="302">
        <v>7858</v>
      </c>
      <c r="M41" s="303">
        <v>8756</v>
      </c>
      <c r="N41" s="304">
        <v>-10.3</v>
      </c>
      <c r="O41" s="295"/>
    </row>
    <row r="42" spans="1:16">
      <c r="A42" s="250"/>
      <c r="B42" s="246"/>
      <c r="C42" s="246"/>
      <c r="D42" s="246"/>
      <c r="E42" s="246"/>
      <c r="F42" s="246"/>
      <c r="G42" s="305" t="s">
        <v>496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497</v>
      </c>
      <c r="B47" s="246"/>
      <c r="C47" s="246"/>
      <c r="D47" s="246"/>
      <c r="E47" s="246"/>
      <c r="F47" s="246"/>
      <c r="G47" s="246"/>
      <c r="H47" s="246"/>
      <c r="I47" s="246"/>
      <c r="J47" s="246"/>
      <c r="K47" s="246"/>
      <c r="L47" s="246"/>
      <c r="M47" s="246"/>
      <c r="N47" s="246"/>
    </row>
    <row r="48" spans="1:16">
      <c r="A48" s="250"/>
      <c r="B48" s="246"/>
      <c r="C48" s="246"/>
      <c r="D48" s="246"/>
      <c r="E48" s="246"/>
      <c r="F48" s="246"/>
      <c r="G48" s="310" t="s">
        <v>498</v>
      </c>
      <c r="H48" s="310"/>
      <c r="I48" s="310"/>
      <c r="J48" s="310"/>
      <c r="K48" s="310"/>
      <c r="L48" s="310"/>
      <c r="M48" s="311"/>
      <c r="N48" s="310"/>
    </row>
    <row r="49" spans="1:14" ht="13.5" customHeight="1">
      <c r="A49" s="250"/>
      <c r="B49" s="246"/>
      <c r="C49" s="246"/>
      <c r="D49" s="246"/>
      <c r="E49" s="246"/>
      <c r="F49" s="246"/>
      <c r="G49" s="312"/>
      <c r="H49" s="313"/>
      <c r="I49" s="1147" t="s">
        <v>464</v>
      </c>
      <c r="J49" s="1149" t="s">
        <v>499</v>
      </c>
      <c r="K49" s="1150"/>
      <c r="L49" s="1150"/>
      <c r="M49" s="1150"/>
      <c r="N49" s="1151"/>
    </row>
    <row r="50" spans="1:14">
      <c r="A50" s="250"/>
      <c r="B50" s="246"/>
      <c r="C50" s="246"/>
      <c r="D50" s="246"/>
      <c r="E50" s="246"/>
      <c r="F50" s="246"/>
      <c r="G50" s="314"/>
      <c r="H50" s="315"/>
      <c r="I50" s="1148"/>
      <c r="J50" s="316" t="s">
        <v>500</v>
      </c>
      <c r="K50" s="317" t="s">
        <v>501</v>
      </c>
      <c r="L50" s="318" t="s">
        <v>502</v>
      </c>
      <c r="M50" s="319" t="s">
        <v>503</v>
      </c>
      <c r="N50" s="320" t="s">
        <v>504</v>
      </c>
    </row>
    <row r="51" spans="1:14">
      <c r="A51" s="250"/>
      <c r="B51" s="246"/>
      <c r="C51" s="246"/>
      <c r="D51" s="246"/>
      <c r="E51" s="246"/>
      <c r="F51" s="246"/>
      <c r="G51" s="312" t="s">
        <v>505</v>
      </c>
      <c r="H51" s="313"/>
      <c r="I51" s="321">
        <v>3447092</v>
      </c>
      <c r="J51" s="322">
        <v>34183</v>
      </c>
      <c r="K51" s="323">
        <v>-6.4</v>
      </c>
      <c r="L51" s="324">
        <v>43493</v>
      </c>
      <c r="M51" s="325">
        <v>5</v>
      </c>
      <c r="N51" s="326">
        <v>-11.4</v>
      </c>
    </row>
    <row r="52" spans="1:14">
      <c r="A52" s="250"/>
      <c r="B52" s="246"/>
      <c r="C52" s="246"/>
      <c r="D52" s="246"/>
      <c r="E52" s="246"/>
      <c r="F52" s="246"/>
      <c r="G52" s="327"/>
      <c r="H52" s="328" t="s">
        <v>506</v>
      </c>
      <c r="I52" s="329">
        <v>1668254</v>
      </c>
      <c r="J52" s="330">
        <v>16543</v>
      </c>
      <c r="K52" s="331">
        <v>1.4</v>
      </c>
      <c r="L52" s="332">
        <v>23254</v>
      </c>
      <c r="M52" s="333">
        <v>4</v>
      </c>
      <c r="N52" s="334">
        <v>-2.6</v>
      </c>
    </row>
    <row r="53" spans="1:14">
      <c r="A53" s="250"/>
      <c r="B53" s="246"/>
      <c r="C53" s="246"/>
      <c r="D53" s="246"/>
      <c r="E53" s="246"/>
      <c r="F53" s="246"/>
      <c r="G53" s="312" t="s">
        <v>507</v>
      </c>
      <c r="H53" s="313"/>
      <c r="I53" s="321">
        <v>4699002</v>
      </c>
      <c r="J53" s="322">
        <v>46480</v>
      </c>
      <c r="K53" s="323">
        <v>36</v>
      </c>
      <c r="L53" s="324">
        <v>50840</v>
      </c>
      <c r="M53" s="325">
        <v>16.899999999999999</v>
      </c>
      <c r="N53" s="326">
        <v>19.100000000000001</v>
      </c>
    </row>
    <row r="54" spans="1:14">
      <c r="A54" s="250"/>
      <c r="B54" s="246"/>
      <c r="C54" s="246"/>
      <c r="D54" s="246"/>
      <c r="E54" s="246"/>
      <c r="F54" s="246"/>
      <c r="G54" s="327"/>
      <c r="H54" s="328" t="s">
        <v>506</v>
      </c>
      <c r="I54" s="329">
        <v>2366533</v>
      </c>
      <c r="J54" s="330">
        <v>23408</v>
      </c>
      <c r="K54" s="331">
        <v>41.5</v>
      </c>
      <c r="L54" s="332">
        <v>25367</v>
      </c>
      <c r="M54" s="333">
        <v>9.1</v>
      </c>
      <c r="N54" s="334">
        <v>32.4</v>
      </c>
    </row>
    <row r="55" spans="1:14">
      <c r="A55" s="250"/>
      <c r="B55" s="246"/>
      <c r="C55" s="246"/>
      <c r="D55" s="246"/>
      <c r="E55" s="246"/>
      <c r="F55" s="246"/>
      <c r="G55" s="312" t="s">
        <v>508</v>
      </c>
      <c r="H55" s="313"/>
      <c r="I55" s="321">
        <v>2451227</v>
      </c>
      <c r="J55" s="322">
        <v>24217</v>
      </c>
      <c r="K55" s="323">
        <v>-47.9</v>
      </c>
      <c r="L55" s="324">
        <v>53605</v>
      </c>
      <c r="M55" s="325">
        <v>5.4</v>
      </c>
      <c r="N55" s="326">
        <v>-53.3</v>
      </c>
    </row>
    <row r="56" spans="1:14">
      <c r="A56" s="250"/>
      <c r="B56" s="246"/>
      <c r="C56" s="246"/>
      <c r="D56" s="246"/>
      <c r="E56" s="246"/>
      <c r="F56" s="246"/>
      <c r="G56" s="327"/>
      <c r="H56" s="328" t="s">
        <v>506</v>
      </c>
      <c r="I56" s="329">
        <v>1366032</v>
      </c>
      <c r="J56" s="330">
        <v>13496</v>
      </c>
      <c r="K56" s="331">
        <v>-42.3</v>
      </c>
      <c r="L56" s="332">
        <v>28343</v>
      </c>
      <c r="M56" s="333">
        <v>11.7</v>
      </c>
      <c r="N56" s="334">
        <v>-54</v>
      </c>
    </row>
    <row r="57" spans="1:14">
      <c r="A57" s="250"/>
      <c r="B57" s="246"/>
      <c r="C57" s="246"/>
      <c r="D57" s="246"/>
      <c r="E57" s="246"/>
      <c r="F57" s="246"/>
      <c r="G57" s="312" t="s">
        <v>509</v>
      </c>
      <c r="H57" s="313"/>
      <c r="I57" s="321">
        <v>4644039</v>
      </c>
      <c r="J57" s="322">
        <v>45796</v>
      </c>
      <c r="K57" s="323">
        <v>89.1</v>
      </c>
      <c r="L57" s="324">
        <v>46440</v>
      </c>
      <c r="M57" s="325">
        <v>-13.4</v>
      </c>
      <c r="N57" s="326">
        <v>102.5</v>
      </c>
    </row>
    <row r="58" spans="1:14">
      <c r="A58" s="250"/>
      <c r="B58" s="246"/>
      <c r="C58" s="246"/>
      <c r="D58" s="246"/>
      <c r="E58" s="246"/>
      <c r="F58" s="246"/>
      <c r="G58" s="327"/>
      <c r="H58" s="328" t="s">
        <v>506</v>
      </c>
      <c r="I58" s="329">
        <v>2700707</v>
      </c>
      <c r="J58" s="330">
        <v>26632</v>
      </c>
      <c r="K58" s="331">
        <v>97.3</v>
      </c>
      <c r="L58" s="332">
        <v>27658</v>
      </c>
      <c r="M58" s="333">
        <v>-2.4</v>
      </c>
      <c r="N58" s="334">
        <v>99.7</v>
      </c>
    </row>
    <row r="59" spans="1:14">
      <c r="A59" s="250"/>
      <c r="B59" s="246"/>
      <c r="C59" s="246"/>
      <c r="D59" s="246"/>
      <c r="E59" s="246"/>
      <c r="F59" s="246"/>
      <c r="G59" s="312" t="s">
        <v>510</v>
      </c>
      <c r="H59" s="313"/>
      <c r="I59" s="321">
        <v>3939695</v>
      </c>
      <c r="J59" s="322">
        <v>38798</v>
      </c>
      <c r="K59" s="323">
        <v>-15.3</v>
      </c>
      <c r="L59" s="324">
        <v>40879</v>
      </c>
      <c r="M59" s="325">
        <v>-12</v>
      </c>
      <c r="N59" s="326">
        <v>-3.3</v>
      </c>
    </row>
    <row r="60" spans="1:14">
      <c r="A60" s="250"/>
      <c r="B60" s="246"/>
      <c r="C60" s="246"/>
      <c r="D60" s="246"/>
      <c r="E60" s="246"/>
      <c r="F60" s="246"/>
      <c r="G60" s="327"/>
      <c r="H60" s="328" t="s">
        <v>506</v>
      </c>
      <c r="I60" s="335">
        <v>1878991</v>
      </c>
      <c r="J60" s="330">
        <v>18504</v>
      </c>
      <c r="K60" s="331">
        <v>-30.5</v>
      </c>
      <c r="L60" s="332">
        <v>24087</v>
      </c>
      <c r="M60" s="333">
        <v>-12.9</v>
      </c>
      <c r="N60" s="334">
        <v>-17.600000000000001</v>
      </c>
    </row>
    <row r="61" spans="1:14">
      <c r="A61" s="250"/>
      <c r="B61" s="246"/>
      <c r="C61" s="246"/>
      <c r="D61" s="246"/>
      <c r="E61" s="246"/>
      <c r="F61" s="246"/>
      <c r="G61" s="312" t="s">
        <v>511</v>
      </c>
      <c r="H61" s="336"/>
      <c r="I61" s="337">
        <v>3836211</v>
      </c>
      <c r="J61" s="338">
        <v>37895</v>
      </c>
      <c r="K61" s="339">
        <v>11.1</v>
      </c>
      <c r="L61" s="340">
        <v>47051</v>
      </c>
      <c r="M61" s="341">
        <v>0.4</v>
      </c>
      <c r="N61" s="326">
        <v>10.7</v>
      </c>
    </row>
    <row r="62" spans="1:14">
      <c r="A62" s="250"/>
      <c r="B62" s="246"/>
      <c r="C62" s="246"/>
      <c r="D62" s="246"/>
      <c r="E62" s="246"/>
      <c r="F62" s="246"/>
      <c r="G62" s="327"/>
      <c r="H62" s="328" t="s">
        <v>506</v>
      </c>
      <c r="I62" s="329">
        <v>1996103</v>
      </c>
      <c r="J62" s="330">
        <v>19717</v>
      </c>
      <c r="K62" s="331">
        <v>13.5</v>
      </c>
      <c r="L62" s="332">
        <v>25742</v>
      </c>
      <c r="M62" s="333">
        <v>1.9</v>
      </c>
      <c r="N62" s="334">
        <v>11.6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65" sqref="I6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72" t="s">
        <v>3</v>
      </c>
      <c r="D47" s="1172"/>
      <c r="E47" s="1173"/>
      <c r="F47" s="11">
        <v>15.39</v>
      </c>
      <c r="G47" s="12">
        <v>19.28</v>
      </c>
      <c r="H47" s="12">
        <v>20.309999999999999</v>
      </c>
      <c r="I47" s="12">
        <v>19.52</v>
      </c>
      <c r="J47" s="13">
        <v>21.38</v>
      </c>
    </row>
    <row r="48" spans="2:10" ht="57.75" customHeight="1">
      <c r="B48" s="14"/>
      <c r="C48" s="1174" t="s">
        <v>4</v>
      </c>
      <c r="D48" s="1174"/>
      <c r="E48" s="1175"/>
      <c r="F48" s="15">
        <v>6.24</v>
      </c>
      <c r="G48" s="16">
        <v>6.66</v>
      </c>
      <c r="H48" s="16">
        <v>7.31</v>
      </c>
      <c r="I48" s="16">
        <v>7.88</v>
      </c>
      <c r="J48" s="17">
        <v>5.16</v>
      </c>
    </row>
    <row r="49" spans="2:10" ht="57.75" customHeight="1" thickBot="1">
      <c r="B49" s="18"/>
      <c r="C49" s="1176" t="s">
        <v>5</v>
      </c>
      <c r="D49" s="1176"/>
      <c r="E49" s="1177"/>
      <c r="F49" s="19">
        <v>4.92</v>
      </c>
      <c r="G49" s="20">
        <v>4.53</v>
      </c>
      <c r="H49" s="20">
        <v>1.75</v>
      </c>
      <c r="I49" s="20">
        <v>0.24</v>
      </c>
      <c r="J49" s="21" t="s">
        <v>518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2018-11-05T04:57:22Z</cp:lastPrinted>
  <dcterms:created xsi:type="dcterms:W3CDTF">2018-01-24T04:17:02Z</dcterms:created>
  <dcterms:modified xsi:type="dcterms:W3CDTF">2018-11-21T02:05:27Z</dcterms:modified>
</cp:coreProperties>
</file>