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4940" windowHeight="7830" tabRatio="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concurrentManualCount="2"/>
</workbook>
</file>

<file path=xl/calcChain.xml><?xml version="1.0" encoding="utf-8"?>
<calcChain xmlns="http://schemas.openxmlformats.org/spreadsheetml/2006/main">
  <c r="AO35"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C35" i="9"/>
  <c r="BE34" i="9"/>
  <c r="C34" i="9"/>
  <c r="U34" i="9" l="1"/>
  <c r="U35" i="9" s="1"/>
  <c r="U36" i="9" s="1"/>
  <c r="U37"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CO34" i="9"/>
</calcChain>
</file>

<file path=xl/sharedStrings.xml><?xml version="1.0" encoding="utf-8"?>
<sst xmlns="http://schemas.openxmlformats.org/spreadsheetml/2006/main" count="1054" uniqueCount="569">
  <si>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</si>
  <si>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</si>
  <si>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</si>
  <si>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</si>
  <si>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</si>
  <si>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</si>
  <si>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</si>
  <si>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</si>
  <si>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</si>
  <si>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</si>
  <si>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</si>
  <si>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</si>
  <si>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</si>
  <si>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</si>
  <si>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</si>
  <si>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</si>
  <si>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</si>
  <si>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</si>
  <si>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</si>
  <si>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</si>
  <si>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</si>
  <si>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</si>
  <si>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</si>
  <si>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</si>
  <si>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</si>
  <si>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</si>
  <si>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</si>
  <si>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</si>
  <si>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</si>
  <si>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</si>
  <si>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</si>
  <si>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</si>
  <si>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</si>
  <si>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</si>
  <si>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</si>
  <si>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</si>
  <si>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</si>
  <si>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</si>
  <si>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</si>
  <si>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</si>
  <si>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</si>
  <si>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</si>
  <si>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</si>
  <si>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</si>
  <si>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</si>
  <si>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</si>
  <si>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</si>
  <si>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</si>
  <si>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</si>
  <si>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</si>
  <si>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</si>
  <si>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</si>
  <si>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</si>
  <si>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</si>
  <si>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</si>
  <si>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</si>
  <si>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</si>
  <si>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</si>
  <si>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</si>
  <si>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</si>
  <si>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</si>
  <si>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</si>
  <si>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</si>
  <si>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</si>
  <si>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</si>
  <si>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</si>
  <si>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</si>
  <si>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</si>
  <si>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</si>
  <si>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</si>
  <si>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</si>
  <si>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</si>
  <si>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</si>
  <si>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</si>
  <si>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</si>
  <si>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</si>
  <si>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</si>
  <si>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</si>
  <si>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</si>
  <si>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</si>
  <si>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</si>
  <si>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</si>
  <si>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</si>
  <si>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志木市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</si>
  <si>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</si>
  <si>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</si>
  <si>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</si>
  <si>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</si>
  <si>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</si>
  <si>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</si>
  <si>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</si>
  <si>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</si>
  <si>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</si>
  <si>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</si>
  <si>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</si>
  <si>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</si>
  <si>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</si>
  <si>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</si>
  <si>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</si>
  <si>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</si>
  <si>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</si>
  <si>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</si>
  <si>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</si>
  <si>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</si>
  <si>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</si>
  <si>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</si>
  <si>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</si>
  <si>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</si>
  <si>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</si>
  <si>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</si>
  <si>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</si>
  <si>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</si>
  <si>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</si>
  <si>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</si>
  <si>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</si>
  <si>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</si>
  <si>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</si>
  <si>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</si>
  <si>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</si>
  <si>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</si>
  <si>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</si>
  <si>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</si>
  <si>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</si>
  <si>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</si>
  <si>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</si>
  <si>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</si>
  <si>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</si>
  <si>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</si>
  <si>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</si>
  <si>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</si>
  <si>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</si>
  <si>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</si>
  <si>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</si>
  <si>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</si>
  <si>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</si>
  <si>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</si>
  <si>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</si>
  <si>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</si>
  <si>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</si>
  <si>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</si>
  <si>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</si>
  <si>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</si>
  <si>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</si>
  <si>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</si>
  <si>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</si>
  <si>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</si>
  <si>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</si>
  <si>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</si>
  <si>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</si>
  <si>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</si>
  <si>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</si>
  <si>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</si>
  <si>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</si>
  <si>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</si>
  <si>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</si>
  <si>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</si>
  <si>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</si>
  <si>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</si>
  <si>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</si>
  <si>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</si>
  <si>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</si>
  <si>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</si>
  <si>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</si>
  <si>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</si>
  <si>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</si>
  <si>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</si>
  <si>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</si>
  <si>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</si>
  <si>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</si>
  <si>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</si>
  <si>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</si>
  <si>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</si>
  <si>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</si>
  <si>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</si>
  <si>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</si>
  <si>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</si>
  <si>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</si>
  <si>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</si>
  <si>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</si>
  <si>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</si>
  <si>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</si>
  <si>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</si>
  <si>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</si>
  <si>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</si>
  <si>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</si>
  <si>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</si>
  <si>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</si>
  <si>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</si>
  <si>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</si>
  <si>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</si>
  <si>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</si>
  <si>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</si>
  <si>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</si>
  <si>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</si>
  <si>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</si>
  <si>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</si>
  <si>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埼玉県志木市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</si>
  <si>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</si>
  <si>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</si>
  <si>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</si>
  <si>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</si>
  <si>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</si>
  <si>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</si>
  <si>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</si>
  <si>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</si>
  <si>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</si>
  <si>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</si>
  <si>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</si>
  <si>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</si>
  <si>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</si>
  <si>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</si>
  <si>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</si>
  <si>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</si>
  <si>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</si>
  <si>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</si>
  <si>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</si>
  <si>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</si>
  <si>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</si>
  <si>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</si>
  <si>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</si>
  <si>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</si>
  <si>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</si>
  <si>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</si>
  <si>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</si>
  <si>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</si>
  <si>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</si>
  <si>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</si>
  <si>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</si>
  <si>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</si>
  <si>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</si>
  <si>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</si>
  <si>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</si>
  <si>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</si>
  <si>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</si>
  <si>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</si>
  <si>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</si>
  <si>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</si>
  <si>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</si>
  <si>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</si>
  <si>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</si>
  <si>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</si>
  <si>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</si>
  <si>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</si>
  <si>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</si>
  <si>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</si>
  <si>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</si>
  <si>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</si>
  <si>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</si>
  <si>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</si>
  <si>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</si>
  <si>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</si>
  <si>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</si>
  <si>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</si>
  <si>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</si>
  <si>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</si>
  <si>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</si>
  <si>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</si>
  <si>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</si>
  <si>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</si>
  <si>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</si>
  <si>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</si>
  <si>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</si>
  <si>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</si>
  <si>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</si>
  <si>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</si>
  <si>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</si>
  <si>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</si>
  <si>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</si>
  <si>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</si>
  <si>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</si>
  <si>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</si>
  <si>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</si>
  <si>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</si>
  <si>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</si>
  <si>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</si>
  <si>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</si>
  <si>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</si>
  <si>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</si>
  <si>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</si>
  <si>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</si>
  <si>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</si>
  <si>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</si>
  <si>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</si>
  <si>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</si>
  <si>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</si>
  <si>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</si>
  <si>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</si>
  <si>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</si>
  <si>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</si>
  <si>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</si>
  <si>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</si>
  <si>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</si>
  <si>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</si>
  <si>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</si>
  <si>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</si>
  <si>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</si>
  <si>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</si>
  <si>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</si>
  <si>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</si>
  <si>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</si>
  <si>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</si>
  <si>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</si>
  <si>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</si>
  <si>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</si>
  <si>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</si>
  <si>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</si>
  <si>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</si>
  <si>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</si>
  <si>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</si>
  <si>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</si>
  <si>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</si>
  <si>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</si>
  <si>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</si>
  <si>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</si>
  <si>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</si>
  <si>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</si>
  <si>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</si>
  <si>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</si>
  <si>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</si>
  <si>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</si>
  <si>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</si>
  <si>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</si>
  <si>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</si>
  <si>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</si>
  <si>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</si>
  <si>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</si>
  <si>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</si>
  <si>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</si>
  <si>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</si>
  <si>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</si>
  <si>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</si>
  <si>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</si>
  <si>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</si>
  <si>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</si>
  <si>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</si>
  <si>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</si>
  <si>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</si>
  <si>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</si>
  <si>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</si>
  <si>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</si>
  <si>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</si>
  <si>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</si>
  <si>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</si>
  <si>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</si>
  <si>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</si>
  <si>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埼玉県志木市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</si>
  <si>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</si>
  <si>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</si>
  <si>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</si>
  <si>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</si>
  <si>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</si>
  <si>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</si>
  <si>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</si>
  <si>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</si>
  <si>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</si>
  <si>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</si>
  <si>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</si>
  <si>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</si>
  <si>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</si>
  <si>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</si>
  <si>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</si>
  <si>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</si>
  <si>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</si>
  <si>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</si>
  <si>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</si>
  <si>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</si>
  <si>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</si>
  <si>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</si>
  <si>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</si>
  <si>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</si>
  <si>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</si>
  <si>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</si>
  <si>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</si>
  <si>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</si>
  <si>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</si>
  <si>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</si>
  <si>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</si>
  <si>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</si>
  <si>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</si>
  <si>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</si>
  <si>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</si>
  <si>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</si>
  <si>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</si>
  <si>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駐車場事業</t>
    <phoneticPr fontId="5"/>
  </si>
  <si>
    <t>水道事業会計</t>
    <phoneticPr fontId="5"/>
  </si>
  <si>
    <t>法適用企業</t>
    <phoneticPr fontId="5"/>
  </si>
  <si>
    <t>下水道事業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</si>
  <si>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</si>
  <si>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</si>
  <si>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</si>
  <si>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</si>
  <si>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</si>
  <si>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</si>
  <si>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</si>
  <si>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</si>
  <si>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</si>
  <si>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</si>
  <si>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</si>
  <si>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</si>
  <si>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</si>
  <si>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</si>
  <si>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</si>
  <si>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</si>
  <si>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</si>
  <si>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</si>
  <si>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</si>
  <si>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</si>
  <si>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</si>
  <si>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</si>
  <si>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</si>
  <si>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</si>
  <si>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</si>
  <si>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</si>
  <si>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</si>
  <si>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</si>
  <si>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</si>
  <si>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</si>
  <si>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</si>
  <si>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</si>
  <si>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</si>
  <si>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</si>
  <si>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</si>
  <si>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</si>
  <si>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</si>
  <si>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</si>
  <si>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</si>
  <si>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</si>
  <si>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</si>
  <si>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</si>
  <si>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</si>
  <si>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</si>
  <si>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</si>
  <si>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</si>
  <si>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</si>
  <si>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</si>
  <si>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</si>
  <si>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</si>
  <si>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</si>
  <si>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</si>
  <si>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</si>
  <si>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</si>
  <si>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</si>
  <si>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</si>
  <si>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</si>
  <si>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</si>
  <si>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</si>
  <si>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</si>
  <si>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</si>
  <si>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</si>
  <si>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</si>
  <si>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</si>
  <si>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</si>
  <si>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</si>
  <si>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</si>
  <si>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</si>
  <si>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</si>
  <si>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</si>
  <si>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</si>
  <si>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</si>
  <si>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</si>
  <si>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</si>
  <si>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</si>
  <si>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</si>
  <si>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</si>
  <si>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</si>
  <si>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</si>
  <si>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</si>
  <si>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</si>
  <si>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</si>
  <si>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</si>
  <si>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</si>
  <si>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</si>
  <si>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</si>
  <si>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</si>
  <si>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</si>
  <si>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</si>
  <si>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</si>
  <si>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</si>
  <si>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</si>
  <si>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</si>
  <si>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</si>
  <si>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</si>
  <si>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</si>
  <si>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</si>
  <si>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</si>
  <si>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</si>
  <si>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</si>
  <si>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</si>
  <si>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</si>
  <si>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</si>
  <si>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</si>
  <si>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</si>
  <si>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</si>
  <si>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</si>
  <si>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</si>
  <si>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</si>
  <si>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</si>
  <si>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</si>
  <si>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</si>
  <si>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</si>
  <si>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</si>
  <si>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</si>
  <si>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</si>
  <si>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</si>
  <si>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</si>
  <si>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</si>
  <si>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</si>
  <si>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</si>
  <si>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</si>
  <si>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</si>
  <si>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</si>
  <si>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</si>
  <si>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</si>
  <si>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</si>
  <si>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</si>
  <si>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</si>
  <si>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</si>
  <si>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</si>
  <si>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</si>
  <si>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</si>
  <si>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</si>
  <si>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</si>
  <si>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</si>
  <si>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</si>
  <si>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</si>
  <si>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</si>
  <si>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</si>
  <si>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</si>
  <si>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</si>
  <si>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</si>
  <si>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</si>
  <si>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</si>
  <si>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4.52</t>
  </si>
  <si>
    <t>▲ 2.49</t>
  </si>
  <si>
    <t>水道事業会計</t>
  </si>
  <si>
    <t>一般会計</t>
  </si>
  <si>
    <t>国民健康保険事業</t>
  </si>
  <si>
    <t>下水道事業</t>
  </si>
  <si>
    <t>介護保険事業</t>
  </si>
  <si>
    <t>後期高齢者医療事業</t>
  </si>
  <si>
    <t>駐車場事業</t>
  </si>
  <si>
    <t>その他会計（赤字）</t>
  </si>
  <si>
    <t>その他会計（黒字）</t>
  </si>
  <si>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</si>
  <si>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2">
      <t>サイタマ</t>
    </rPh>
    <rPh sb="2" eb="3">
      <t>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</si>
  <si>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</si>
  <si>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朝霞地区一部事務組合</t>
    <rPh sb="0" eb="2">
      <t>アサカ</t>
    </rPh>
    <rPh sb="2" eb="4">
      <t>チク</t>
    </rPh>
    <rPh sb="4" eb="6">
      <t>イチブ</t>
    </rPh>
    <rPh sb="6" eb="8">
      <t>ジム</t>
    </rPh>
    <rPh sb="8" eb="10">
      <t>クミアイ</t>
    </rPh>
    <phoneticPr fontId="2"/>
  </si>
  <si>
    <t>志木地区衛生組合</t>
    <rPh sb="0" eb="2">
      <t>シキ</t>
    </rPh>
    <rPh sb="2" eb="4">
      <t>チク</t>
    </rPh>
    <rPh sb="4" eb="6">
      <t>エイセイ</t>
    </rPh>
    <rPh sb="6" eb="8">
      <t>クミアイ</t>
    </rPh>
    <phoneticPr fontId="2"/>
  </si>
  <si>
    <t>-</t>
    <phoneticPr fontId="2"/>
  </si>
  <si>
    <t>-</t>
    <phoneticPr fontId="2"/>
  </si>
  <si>
    <t>志木市文化スポーツ振興公社</t>
    <rPh sb="0" eb="3">
      <t>シキシ</t>
    </rPh>
    <rPh sb="3" eb="5">
      <t>ブンカ</t>
    </rPh>
    <rPh sb="9" eb="11">
      <t>シンコウ</t>
    </rPh>
    <rPh sb="11" eb="13">
      <t>コウシャ</t>
    </rPh>
    <phoneticPr fontId="2"/>
  </si>
  <si>
    <t>-</t>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</si>
  <si>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</si>
  <si>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</si>
  <si>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</si>
  <si>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</si>
  <si>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</si>
  <si>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</si>
  <si>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</si>
  <si>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</si>
  <si>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</si>
  <si>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</si>
  <si>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</si>
  <si>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</si>
  <si>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</si>
  <si>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</si>
  <si>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</si>
  <si>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地方債の起債にあたり、交付税措置の有利なものを優先的に活用するなど、新規発行の抑制に努めてきた結果、将来負担比率は類似団体内平均値を大きく下回っている。
一方で、有形固定資産減価償却率は類似団体内平均値を上回り、上昇傾向にあるが、この要因としては、昭和40年代後半から50年代に建設された市庁舎、市民会館、市民体育館に加え、市立2保育園についても建設から35年が経過しており、いずれも有形固定資産減価償却率70％以上であることが挙げられる。
今後は、公共施設等マネジメント戦略・公共施設適正配置計画に基づき、公共施設等の計画的な更新等に取り組んでいく。</t>
    <phoneticPr fontId="5"/>
  </si>
  <si>
    <t>将来負担比率及び実質公債費比率ともに、類似団体内平均値と比較すると大きく下回っている状況にあり、数値上では健全な財政状況を維持している状況となっている。
これは主に地方債の起債にあたり、交付税措置のある有利なものを優先的に活用するなど、新規発行の抑制に努めてきた結果といえる。
しかしながら、今後は新庁舎建設をはじめとした公共施設の建替や更新により、多額の経費が見込まれることから、いずれの指標も上昇が想定されることから、引き続き、計画的な借入を行うことで健全な財政運営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</si>
</sst>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47278</c:v>
                </c:pt>
                <c:pt idx="4">
                  <c:v>44504</c:v>
                </c:pt>
              </c:numCache>
            </c:numRef>
          </c:val>
          <c:smooth val="0"/>
          <c:extLst xmlns:c16r2="http://schemas.microsoft.com/office/drawing/2015/06/chart">
            <c:ext xmlns:c16="http://schemas.microsoft.com/office/drawing/2014/chart" uri="{C3380CC4-5D6E-409C-BE32-E72D297353CC}">
              <c16:uniqueId val="{00000000-7D69-495C-A0EE-D584452E984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21914</c:v>
                </c:pt>
                <c:pt idx="1">
                  <c:v>44891</c:v>
                </c:pt>
                <c:pt idx="2">
                  <c:v>26786</c:v>
                </c:pt>
                <c:pt idx="3">
                  <c:v>14915</c:v>
                </c:pt>
                <c:pt idx="4">
                  <c:v>15306</c:v>
                </c:pt>
              </c:numCache>
            </c:numRef>
          </c:val>
          <c:smooth val="0"/>
          <c:extLst xmlns:c16r2="http://schemas.microsoft.com/office/drawing/2015/06/chart">
            <c:ext xmlns:c16="http://schemas.microsoft.com/office/drawing/2014/chart" uri="{C3380CC4-5D6E-409C-BE32-E72D297353CC}">
              <c16:uniqueId val="{00000001-7D69-495C-A0EE-D584452E9848}"/>
            </c:ext>
          </c:extLst>
        </c:ser>
        <c:dLbls>
          <c:showLegendKey val="0"/>
          <c:showVal val="0"/>
          <c:showCatName val="0"/>
          <c:showSerName val="0"/>
          <c:showPercent val="0"/>
          <c:showBubbleSize val="0"/>
        </c:dLbls>
        <c:marker val="1"/>
        <c:smooth val="0"/>
        <c:axId val="134824704"/>
        <c:axId val="134826624"/>
      </c:lineChart>
      <c:catAx>
        <c:axId val="1348247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826624"/>
        <c:crosses val="autoZero"/>
        <c:auto val="1"/>
        <c:lblAlgn val="ctr"/>
        <c:lblOffset val="100"/>
        <c:tickLblSkip val="1"/>
        <c:tickMarkSkip val="1"/>
        <c:noMultiLvlLbl val="0"/>
      </c:catAx>
      <c:valAx>
        <c:axId val="13482662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8247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9.77</c:v>
                </c:pt>
                <c:pt idx="1">
                  <c:v>9.2799999999999994</c:v>
                </c:pt>
                <c:pt idx="2">
                  <c:v>10.86</c:v>
                </c:pt>
                <c:pt idx="3">
                  <c:v>11.55</c:v>
                </c:pt>
                <c:pt idx="4">
                  <c:v>10.17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22.11</c:v>
                </c:pt>
                <c:pt idx="1">
                  <c:v>17.68</c:v>
                </c:pt>
                <c:pt idx="2">
                  <c:v>20.100000000000001</c:v>
                </c:pt>
                <c:pt idx="3">
                  <c:v>19.16</c:v>
                </c:pt>
                <c:pt idx="4">
                  <c:v>17.690000000000001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48283392"/>
        <c:axId val="148285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2.5499999999999998</c:v>
                </c:pt>
                <c:pt idx="1">
                  <c:v>-4.5199999999999996</c:v>
                </c:pt>
                <c:pt idx="2">
                  <c:v>4.41</c:v>
                </c:pt>
                <c:pt idx="3">
                  <c:v>0.59</c:v>
                </c:pt>
                <c:pt idx="4">
                  <c:v>-2.4900000000000002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48283392"/>
        <c:axId val="148285312"/>
      </c:lineChart>
      <c:catAx>
        <c:axId val="148283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8285312"/>
        <c:crosses val="autoZero"/>
        <c:auto val="1"/>
        <c:lblAlgn val="ctr"/>
        <c:lblOffset val="100"/>
        <c:tickLblSkip val="1"/>
        <c:tickMarkSkip val="1"/>
        <c:noMultiLvlLbl val="0"/>
      </c:catAx>
      <c:valAx>
        <c:axId val="148285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283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4.54</c:v>
                </c:pt>
                <c:pt idx="2">
                  <c:v>#N/A</c:v>
                </c:pt>
                <c:pt idx="3">
                  <c:v>5.61</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駐車場事業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0.03</c:v>
                </c:pt>
                <c:pt idx="2">
                  <c:v>#N/A</c:v>
                </c:pt>
                <c:pt idx="3">
                  <c:v>0.08</c:v>
                </c:pt>
                <c:pt idx="4">
                  <c:v>#N/A</c:v>
                </c:pt>
                <c:pt idx="5">
                  <c:v>0.08</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0.19</c:v>
                </c:pt>
                <c:pt idx="2">
                  <c:v>#N/A</c:v>
                </c:pt>
                <c:pt idx="3">
                  <c:v>0.19</c:v>
                </c:pt>
                <c:pt idx="4">
                  <c:v>#N/A</c:v>
                </c:pt>
                <c:pt idx="5">
                  <c:v>0.18</c:v>
                </c:pt>
                <c:pt idx="6">
                  <c:v>#N/A</c:v>
                </c:pt>
                <c:pt idx="7">
                  <c:v>0.19</c:v>
                </c:pt>
                <c:pt idx="8">
                  <c:v>#N/A</c:v>
                </c:pt>
                <c:pt idx="9">
                  <c:v>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0.72</c:v>
                </c:pt>
                <c:pt idx="2">
                  <c:v>#N/A</c:v>
                </c:pt>
                <c:pt idx="3">
                  <c:v>0.82</c:v>
                </c:pt>
                <c:pt idx="4">
                  <c:v>#N/A</c:v>
                </c:pt>
                <c:pt idx="5">
                  <c:v>0.46</c:v>
                </c:pt>
                <c:pt idx="6">
                  <c:v>#N/A</c:v>
                </c:pt>
                <c:pt idx="7">
                  <c:v>0.96</c:v>
                </c:pt>
                <c:pt idx="8">
                  <c:v>#N/A</c:v>
                </c:pt>
                <c:pt idx="9">
                  <c:v>1.79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0</c:v>
                </c:pt>
                <c:pt idx="1">
                  <c:v>0</c:v>
                </c:pt>
                <c:pt idx="2">
                  <c:v>0</c:v>
                </c:pt>
                <c:pt idx="3">
                  <c:v>0</c:v>
                </c:pt>
                <c:pt idx="4">
                  <c:v>#N/A</c:v>
                </c:pt>
                <c:pt idx="5">
                  <c:v>2.2799999999999998</c:v>
                </c:pt>
                <c:pt idx="6">
                  <c:v>#N/A</c:v>
                </c:pt>
                <c:pt idx="7">
                  <c:v>3.96</c:v>
                </c:pt>
                <c:pt idx="8">
                  <c:v>#N/A</c:v>
                </c:pt>
                <c:pt idx="9">
                  <c:v>4.74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4.01</c:v>
                </c:pt>
                <c:pt idx="2">
                  <c:v>#N/A</c:v>
                </c:pt>
                <c:pt idx="3">
                  <c:v>4.3600000000000003</c:v>
                </c:pt>
                <c:pt idx="4">
                  <c:v>#N/A</c:v>
                </c:pt>
                <c:pt idx="5">
                  <c:v>4.58</c:v>
                </c:pt>
                <c:pt idx="6">
                  <c:v>#N/A</c:v>
                </c:pt>
                <c:pt idx="7">
                  <c:v>3.69</c:v>
                </c:pt>
                <c:pt idx="8">
                  <c:v>#N/A</c:v>
                </c:pt>
                <c:pt idx="9">
                  <c:v>4.83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9.76</c:v>
                </c:pt>
                <c:pt idx="2">
                  <c:v>#N/A</c:v>
                </c:pt>
                <c:pt idx="3">
                  <c:v>9.2799999999999994</c:v>
                </c:pt>
                <c:pt idx="4">
                  <c:v>#N/A</c:v>
                </c:pt>
                <c:pt idx="5">
                  <c:v>10.86</c:v>
                </c:pt>
                <c:pt idx="6">
                  <c:v>#N/A</c:v>
                </c:pt>
                <c:pt idx="7">
                  <c:v>11.54</c:v>
                </c:pt>
                <c:pt idx="8">
                  <c:v>#N/A</c:v>
                </c:pt>
                <c:pt idx="9">
                  <c:v>10.17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14.7</c:v>
                </c:pt>
                <c:pt idx="2">
                  <c:v>#N/A</c:v>
                </c:pt>
                <c:pt idx="3">
                  <c:v>15.7</c:v>
                </c:pt>
                <c:pt idx="4">
                  <c:v>#N/A</c:v>
                </c:pt>
                <c:pt idx="5">
                  <c:v>15.12</c:v>
                </c:pt>
                <c:pt idx="6">
                  <c:v>#N/A</c:v>
                </c:pt>
                <c:pt idx="7">
                  <c:v>12.88</c:v>
                </c:pt>
                <c:pt idx="8">
                  <c:v>#N/A</c:v>
                </c:pt>
                <c:pt idx="9">
                  <c:v>11.42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8629376"/>
        <c:axId val="148630912"/>
      </c:barChart>
      <c:catAx>
        <c:axId val="148629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630912"/>
        <c:crosses val="autoZero"/>
        <c:auto val="1"/>
        <c:lblAlgn val="ctr"/>
        <c:lblOffset val="100"/>
        <c:tickLblSkip val="1"/>
        <c:tickMarkSkip val="1"/>
        <c:noMultiLvlLbl val="0"/>
      </c:catAx>
      <c:valAx>
        <c:axId val="148630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629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2041</c:v>
                </c:pt>
                <c:pt idx="5">
                  <c:v>2034</c:v>
                </c:pt>
                <c:pt idx="8">
                  <c:v>2105</c:v>
                </c:pt>
                <c:pt idx="11">
                  <c:v>1882</c:v>
                </c:pt>
                <c:pt idx="14">
                  <c:v>1975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11</c:v>
                </c:pt>
                <c:pt idx="3">
                  <c:v>15</c:v>
                </c:pt>
                <c:pt idx="6">
                  <c:v>7</c:v>
                </c:pt>
                <c:pt idx="9">
                  <c:v>6</c:v>
                </c:pt>
                <c:pt idx="12">
                  <c:v>6</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53</c:v>
                </c:pt>
                <c:pt idx="3">
                  <c:v>19</c:v>
                </c:pt>
                <c:pt idx="6">
                  <c:v>26</c:v>
                </c:pt>
                <c:pt idx="9">
                  <c:v>28</c:v>
                </c:pt>
                <c:pt idx="12">
                  <c:v>23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503</c:v>
                </c:pt>
                <c:pt idx="3">
                  <c:v>490</c:v>
                </c:pt>
                <c:pt idx="6">
                  <c:v>646</c:v>
                </c:pt>
                <c:pt idx="9">
                  <c:v>630</c:v>
                </c:pt>
                <c:pt idx="12">
                  <c:v>612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1444</c:v>
                </c:pt>
                <c:pt idx="3">
                  <c:v>1487</c:v>
                </c:pt>
                <c:pt idx="6">
                  <c:v>1401</c:v>
                </c:pt>
                <c:pt idx="9">
                  <c:v>1352</c:v>
                </c:pt>
                <c:pt idx="12">
                  <c:v>1484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9701376"/>
        <c:axId val="149703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-30</c:v>
                </c:pt>
                <c:pt idx="2">
                  <c:v>#N/A</c:v>
                </c:pt>
                <c:pt idx="3">
                  <c:v>#N/A</c:v>
                </c:pt>
                <c:pt idx="4">
                  <c:v>-23</c:v>
                </c:pt>
                <c:pt idx="5">
                  <c:v>#N/A</c:v>
                </c:pt>
                <c:pt idx="6">
                  <c:v>#N/A</c:v>
                </c:pt>
                <c:pt idx="7">
                  <c:v>-25</c:v>
                </c:pt>
                <c:pt idx="8">
                  <c:v>#N/A</c:v>
                </c:pt>
                <c:pt idx="9">
                  <c:v>#N/A</c:v>
                </c:pt>
                <c:pt idx="10">
                  <c:v>134</c:v>
                </c:pt>
                <c:pt idx="11">
                  <c:v>#N/A</c:v>
                </c:pt>
                <c:pt idx="12">
                  <c:v>#N/A</c:v>
                </c:pt>
                <c:pt idx="13">
                  <c:v>150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9701376"/>
        <c:axId val="149703296"/>
      </c:lineChart>
      <c:catAx>
        <c:axId val="149701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703296"/>
        <c:crosses val="autoZero"/>
        <c:auto val="1"/>
        <c:lblAlgn val="ctr"/>
        <c:lblOffset val="100"/>
        <c:tickLblSkip val="1"/>
        <c:tickMarkSkip val="1"/>
        <c:noMultiLvlLbl val="0"/>
      </c:catAx>
      <c:valAx>
        <c:axId val="149703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701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16269</c:v>
                </c:pt>
                <c:pt idx="5">
                  <c:v>16493</c:v>
                </c:pt>
                <c:pt idx="8">
                  <c:v>16466</c:v>
                </c:pt>
                <c:pt idx="11">
                  <c:v>16498</c:v>
                </c:pt>
                <c:pt idx="14">
                  <c:v>16538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3888</c:v>
                </c:pt>
                <c:pt idx="5">
                  <c:v>3617</c:v>
                </c:pt>
                <c:pt idx="8">
                  <c:v>4382</c:v>
                </c:pt>
                <c:pt idx="11">
                  <c:v>3629</c:v>
                </c:pt>
                <c:pt idx="14">
                  <c:v>3103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4825</c:v>
                </c:pt>
                <c:pt idx="5">
                  <c:v>4338</c:v>
                </c:pt>
                <c:pt idx="8">
                  <c:v>5196</c:v>
                </c:pt>
                <c:pt idx="11">
                  <c:v>5707</c:v>
                </c:pt>
                <c:pt idx="14">
                  <c:v>5694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2078</c:v>
                </c:pt>
                <c:pt idx="3">
                  <c:v>2229</c:v>
                </c:pt>
                <c:pt idx="6">
                  <c:v>2201</c:v>
                </c:pt>
                <c:pt idx="9">
                  <c:v>1656</c:v>
                </c:pt>
                <c:pt idx="12">
                  <c:v>1560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86</c:v>
                </c:pt>
                <c:pt idx="3">
                  <c:v>163</c:v>
                </c:pt>
                <c:pt idx="6">
                  <c:v>336</c:v>
                </c:pt>
                <c:pt idx="9">
                  <c:v>308</c:v>
                </c:pt>
                <c:pt idx="12">
                  <c:v>291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4190</c:v>
                </c:pt>
                <c:pt idx="3">
                  <c:v>3850</c:v>
                </c:pt>
                <c:pt idx="6">
                  <c:v>5107</c:v>
                </c:pt>
                <c:pt idx="9">
                  <c:v>4620</c:v>
                </c:pt>
                <c:pt idx="12">
                  <c:v>4206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69</c:v>
                </c:pt>
                <c:pt idx="3">
                  <c:v>64</c:v>
                </c:pt>
                <c:pt idx="6">
                  <c:v>58</c:v>
                </c:pt>
                <c:pt idx="9">
                  <c:v>52</c:v>
                </c:pt>
                <c:pt idx="12">
                  <c:v>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13204</c:v>
                </c:pt>
                <c:pt idx="3">
                  <c:v>14802</c:v>
                </c:pt>
                <c:pt idx="6">
                  <c:v>15488</c:v>
                </c:pt>
                <c:pt idx="9">
                  <c:v>15411</c:v>
                </c:pt>
                <c:pt idx="12">
                  <c:v>15471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9810560"/>
        <c:axId val="150537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9810560"/>
        <c:axId val="150537728"/>
      </c:lineChart>
      <c:catAx>
        <c:axId val="149810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0537728"/>
        <c:crosses val="autoZero"/>
        <c:auto val="1"/>
        <c:lblAlgn val="ctr"/>
        <c:lblOffset val="100"/>
        <c:tickLblSkip val="1"/>
        <c:tickMarkSkip val="1"/>
        <c:noMultiLvlLbl val="0"/>
      </c:catAx>
      <c:valAx>
        <c:axId val="150537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810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{40FD063C-75B6-4CB4-A8AB-D2691C7F3F6F}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7603-417C-AC60-6CC2AA711161}"/>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{B7021DE5-3232-4AD4-A2C4-3F73EC89069A}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7603-417C-AC60-6CC2AA711161}"/>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{55027696-0CD0-461E-8491-CB029E33B7A6}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7603-417C-AC60-6CC2AA711161}"/>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{7005D278-93ED-4DD4-B048-4E09048B6C88}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7603-417C-AC60-6CC2AA711161}"/>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{DB81656B-164A-47FA-AFB2-108E0422F5A2}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7603-417C-AC60-6CC2AA71116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60.6</c:v>
                </c:pt>
                <c:pt idx="4">
                  <c:v>61.8</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7603-417C-AC60-6CC2AA711161}"/>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{F018B3FA-8224-4260-8683-CBB15E11A80D}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7603-417C-AC60-6CC2AA711161}"/>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{47872427-350D-40BB-9316-9956CA17F2B6}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7603-417C-AC60-6CC2AA711161}"/>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{AD5D6EF4-9A3F-4861-AD6A-156324D317DC}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7603-417C-AC60-6CC2AA711161}"/>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{B5B4CE25-F055-4762-8D78-136647DA3CC9}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7603-417C-AC60-6CC2AA711161}"/>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{8109EA8B-F1E7-4A6B-9049-C8C1BEDFC7FC}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7603-417C-AC60-6CC2AA71116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56.8</c:v>
                </c:pt>
                <c:pt idx="4">
                  <c:v>52.3</c:v>
                </c:pt>
              </c:numCache>
            </c:numRef>
          </c:xVal>
          <c:yVal>
            <c:numRef>
              <c:f>公会計指標分析・財政指標組合せ分析表!$K$55:$O$55</c:f>
              <c:numCache>
                <c:formatCode>#,##0.0;"▲ "#,##0.0</c:formatCode>
                <c:ptCount val="5"/>
                <c:pt idx="3">
                  <c:v>33.6</c:v>
                </c:pt>
                <c:pt idx="4">
                  <c:v>35.299999999999997</c:v>
                </c:pt>
              </c:numCache>
            </c:numRef>
          </c:yVal>
          <c:smooth val="0"/>
          <c:extLst xmlns:c16r2="http://schemas.microsoft.com/office/drawing/2015/06/chart">
            <c:ext xmlns:c16="http://schemas.microsoft.com/office/drawing/2014/chart" uri="{C3380CC4-5D6E-409C-BE32-E72D297353CC}">
              <c16:uniqueId val="{0000000B-7603-417C-AC60-6CC2AA711161}"/>
            </c:ext>
          </c:extLst>
        </c:ser>
        <c:dLbls>
          <c:showLegendKey val="0"/>
          <c:showVal val="0"/>
          <c:showCatName val="0"/>
          <c:showSerName val="0"/>
          <c:showPercent val="0"/>
          <c:showBubbleSize val="0"/>
        </c:dLbls>
        <c:axId val="151392256"/>
        <c:axId val="151394176"/>
      </c:scatterChart>
      <c:valAx>
        <c:axId val="151392256"/>
        <c:scaling>
          <c:orientation val="minMax"/>
          <c:max val="57.2"/>
          <c:min val="5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1394176"/>
        <c:crosses val="autoZero"/>
        <c:crossBetween val="midCat"/>
      </c:valAx>
      <c:valAx>
        <c:axId val="151394176"/>
        <c:scaling>
          <c:orientation val="minMax"/>
          <c:max val="35.6"/>
          <c:min val="3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13922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{A55A21C9-7D96-4FA4-973B-6FF7BD65E821}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F34F-4C50-893B-823E8AA983D5}"/>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{8ABB539A-5AEF-4314-BEEC-CF9C3A93F6E3}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F34F-4C50-893B-823E8AA983D5}"/>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{8A3CBA1D-15AA-4081-938B-DF0C31D4FF59}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F34F-4C50-893B-823E8AA983D5}"/>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{4B0ADE19-F199-43A2-92AC-FC9844D445C2}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F34F-4C50-893B-823E8AA983D5}"/>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{C6294585-5BB0-4009-8205-E4DF5089B974}</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F34F-4C50-893B-823E8AA983D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0.3</c:v>
                </c:pt>
                <c:pt idx="1">
                  <c:v>0.1</c:v>
                </c:pt>
                <c:pt idx="2">
                  <c:v>-0.2</c:v>
                </c:pt>
                <c:pt idx="3">
                  <c:v>0.2</c:v>
                </c:pt>
                <c:pt idx="4">
                  <c:v>0.6</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F34F-4C50-893B-823E8AA983D5}"/>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{07C8F2B1-65F0-47A9-A1D7-FC282D24DA08}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F34F-4C50-893B-823E8AA983D5}"/>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{DB8E2A83-ECCD-40CE-9B99-A39A4D43B1BE}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F34F-4C50-893B-823E8AA983D5}"/>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{791B3A1F-403E-4D6F-A720-7963BED039BC}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F34F-4C50-893B-823E8AA983D5}"/>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{D78203DB-93C8-4F93-B716-6525BCEA74B7}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F34F-4C50-893B-823E8AA983D5}"/>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{4AC86088-70D1-440E-A352-C277E335408D}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F34F-4C50-893B-823E8AA983D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c:v>
                </c:pt>
                <c:pt idx="4">
                  <c:v>6.9</c:v>
                </c:pt>
              </c:numCache>
            </c:numRef>
          </c:xVal>
          <c:yVal>
            <c:numRef>
              <c:f>公会計指標分析・財政指標組合せ分析表!$K$77:$O$77</c:f>
              <c:numCache>
                <c:formatCode>#,##0.0;"▲ "#,##0.0</c:formatCode>
                <c:ptCount val="5"/>
                <c:pt idx="0">
                  <c:v>58.2</c:v>
                </c:pt>
                <c:pt idx="1">
                  <c:v>50.3</c:v>
                </c:pt>
                <c:pt idx="2">
                  <c:v>45.9</c:v>
                </c:pt>
                <c:pt idx="3">
                  <c:v>33.6</c:v>
                </c:pt>
                <c:pt idx="4">
                  <c:v>35.299999999999997</c:v>
                </c:pt>
              </c:numCache>
            </c:numRef>
          </c:yVal>
          <c:smooth val="0"/>
          <c:extLst xmlns:c16r2="http://schemas.microsoft.com/office/drawing/2015/06/chart">
            <c:ext xmlns:c16="http://schemas.microsoft.com/office/drawing/2014/chart" uri="{C3380CC4-5D6E-409C-BE32-E72D297353CC}">
              <c16:uniqueId val="{0000000B-F34F-4C50-893B-823E8AA983D5}"/>
            </c:ext>
          </c:extLst>
        </c:ser>
        <c:dLbls>
          <c:showLegendKey val="0"/>
          <c:showVal val="0"/>
          <c:showCatName val="0"/>
          <c:showSerName val="0"/>
          <c:showPercent val="0"/>
          <c:showBubbleSize val="0"/>
        </c:dLbls>
        <c:axId val="152072192"/>
        <c:axId val="152074112"/>
      </c:scatterChart>
      <c:valAx>
        <c:axId val="152072192"/>
        <c:scaling>
          <c:orientation val="minMax"/>
          <c:max val="10.6"/>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2074112"/>
        <c:crosses val="autoZero"/>
        <c:crossBetween val="midCat"/>
      </c:valAx>
      <c:valAx>
        <c:axId val="152074112"/>
        <c:scaling>
          <c:orientation val="minMax"/>
          <c:max val="63"/>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207219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埼玉県志木市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地方債の起債にあたり、交付税措置のある有利なものを優先的に活用するなど、新規発行の抑制に努めているが、学校施設をはじめとした大規模改修事業に係る元金償還開始などに伴い、３年ぶりに増加に転じ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今後も地方債の起債については、計画的な借入を行い、健全な財政運営に努めていく。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埼玉県志木市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障がい者支援施設建設に係る債務負担行為支出予定額が減少したことや、公益企業債等繰入見込額が減少したことなどにより、将来負担額は平成２７年度に引き続き減額となっている。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充当可能財源等についても、都市計画事業に対する地方債残高の償還が進んだことにより、充当可能特定歳入の減少から平成２７年度、２８年度と連続して減額となっている。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なお、将来負担比率は、マイナスの数値を推移しており、数値上では「将来的な負担はなし」ということとなるが、この指標では表せない経費もある。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今後についても、特に大きなウエイトを占める地方債は、計画的な借入を行い、健全な財政運営に努めていく。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埼玉県志木市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75,421
73,794
9.05
23,219,761
21,785,244
1,418,189
13,943,334
15,471,024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1" name="テキスト ボックス 4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[ 61.8</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有形固定資産減価償却率は類似団体内平均値を上回り、上昇傾向にある。</a:t>
          </a:r>
          <a:endParaRPr lang="ja-JP" altLang="ja-JP">
            <a:effectLst/>
          </a:endParaRPr>
        </a:p>
        <a:p>
          <a:r>
            <a:rPr kumimoji="1" lang="ja-JP" altLang="ja-JP" sz="1100">
              <a:solidFill>
                <a:schemeClr val="dk1"/>
              </a:solidFill>
              <a:effectLst/>
              <a:latin typeface="+mn-lt"/>
              <a:ea typeface="+mn-ea"/>
              <a:cs typeface="+mn-cs"/>
            </a:rPr>
            <a:t>この要因としては、昭和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年代後半から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年代に建設された市庁舎、市民会館、市民体育館に加え、市立</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保育園についても建設から</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年が経過しており、いずれも有形固定資産減価償却率</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％以上であることが挙げられる。</a:t>
          </a:r>
          <a:endParaRPr lang="ja-JP" altLang="ja-JP">
            <a:effectLst/>
          </a:endParaRPr>
        </a:p>
        <a:p>
          <a:r>
            <a:rPr kumimoji="1" lang="ja-JP" altLang="ja-JP" sz="1100">
              <a:solidFill>
                <a:schemeClr val="dk1"/>
              </a:solidFill>
              <a:effectLst/>
              <a:latin typeface="+mn-lt"/>
              <a:ea typeface="+mn-ea"/>
              <a:cs typeface="+mn-cs"/>
            </a:rPr>
            <a:t>今後は、公共施設等マネジメント戦略・公共施設適正配置計画に基づき、公共施設等の計画的な更新等に取り組んでいく。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7" name="テキスト ボックス 56"/>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9" name="テキスト ボックス 58"/>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1" name="テキスト ボックス 60"/>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3" name="テキスト ボックス 62"/>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5" name="テキスト ボックス 64"/>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7" name="テキスト ボックス 66"/>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66167</xdr:rowOff>
    </xdr:from>
    <xdr:to>
      <xdr:col>3</xdr:col>
      <xdr:colOff>1170940</xdr:colOff>
      <xdr:row>32</xdr:row>
      <xdr:rowOff>119126</xdr:rowOff>
    </xdr:to>
    <xdr:cxnSp macro="">
      <xdr:nvCxnSpPr>
        <xdr:cNvPr id="69" name="直線コネクタ 68"/>
        <xdr:cNvCxnSpPr/>
      </xdr:nvCxnSpPr>
      <xdr:spPr>
        <a:xfrm flipV="1">
          <a:off x="4760595" y="5304917"/>
          <a:ext cx="1270" cy="1081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122953</xdr:rowOff>
    </xdr:from>
    <xdr:ext cx="405111" cy="259045"/>
    <xdr:sp macro="" textlink="">
      <xdr:nvSpPr>
        <xdr:cNvPr id="70" name="有形固定資産減価償却率最小値テキスト"/>
        <xdr:cNvSpPr txBox="1"/>
      </xdr:nvSpPr>
      <xdr:spPr>
        <a:xfrm>
          <a:off x="4813300" y="63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3</xdr:col>
      <xdr:colOff>1082675</xdr:colOff>
      <xdr:row>32</xdr:row>
      <xdr:rowOff>119126</xdr:rowOff>
    </xdr:from>
    <xdr:to>
      <xdr:col>3</xdr:col>
      <xdr:colOff>1260475</xdr:colOff>
      <xdr:row>32</xdr:row>
      <xdr:rowOff>119126</xdr:rowOff>
    </xdr:to>
    <xdr:cxnSp macro="">
      <xdr:nvCxnSpPr>
        <xdr:cNvPr id="71" name="直線コネクタ 70"/>
        <xdr:cNvCxnSpPr/>
      </xdr:nvCxnSpPr>
      <xdr:spPr>
        <a:xfrm>
          <a:off x="4673600" y="638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12844</xdr:rowOff>
    </xdr:from>
    <xdr:ext cx="405111" cy="259045"/>
    <xdr:sp macro="" textlink="">
      <xdr:nvSpPr>
        <xdr:cNvPr id="72" name="有形固定資産減価償却率最大値テキスト"/>
        <xdr:cNvSpPr txBox="1"/>
      </xdr:nvSpPr>
      <xdr:spPr>
        <a:xfrm>
          <a:off x="4813300" y="508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3</xdr:col>
      <xdr:colOff>1082675</xdr:colOff>
      <xdr:row>26</xdr:row>
      <xdr:rowOff>66167</xdr:rowOff>
    </xdr:from>
    <xdr:to>
      <xdr:col>3</xdr:col>
      <xdr:colOff>1260475</xdr:colOff>
      <xdr:row>26</xdr:row>
      <xdr:rowOff>66167</xdr:rowOff>
    </xdr:to>
    <xdr:cxnSp macro="">
      <xdr:nvCxnSpPr>
        <xdr:cNvPr id="73" name="直線コネクタ 72"/>
        <xdr:cNvCxnSpPr/>
      </xdr:nvCxnSpPr>
      <xdr:spPr>
        <a:xfrm>
          <a:off x="4673600" y="530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157370</xdr:rowOff>
    </xdr:from>
    <xdr:ext cx="405111" cy="259045"/>
    <xdr:sp macro="" textlink="">
      <xdr:nvSpPr>
        <xdr:cNvPr id="74" name="有形固定資産減価償却率平均値テキスト"/>
        <xdr:cNvSpPr txBox="1"/>
      </xdr:nvSpPr>
      <xdr:spPr>
        <a:xfrm>
          <a:off x="4813300" y="5910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7493</xdr:rowOff>
    </xdr:from>
    <xdr:to>
      <xdr:col>3</xdr:col>
      <xdr:colOff>1222375</xdr:colOff>
      <xdr:row>30</xdr:row>
      <xdr:rowOff>109093</xdr:rowOff>
    </xdr:to>
    <xdr:sp macro="" textlink="">
      <xdr:nvSpPr>
        <xdr:cNvPr id="75" name="フローチャート : 判断 74"/>
        <xdr:cNvSpPr/>
      </xdr:nvSpPr>
      <xdr:spPr>
        <a:xfrm>
          <a:off x="4711700" y="593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81788</xdr:rowOff>
    </xdr:from>
    <xdr:to>
      <xdr:col>3</xdr:col>
      <xdr:colOff>511175</xdr:colOff>
      <xdr:row>30</xdr:row>
      <xdr:rowOff>11938</xdr:rowOff>
    </xdr:to>
    <xdr:sp macro="" textlink="">
      <xdr:nvSpPr>
        <xdr:cNvPr id="76" name="フローチャート : 判断 75"/>
        <xdr:cNvSpPr/>
      </xdr:nvSpPr>
      <xdr:spPr>
        <a:xfrm>
          <a:off x="4000500" y="583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28</xdr:row>
      <xdr:rowOff>145288</xdr:rowOff>
    </xdr:from>
    <xdr:to>
      <xdr:col>3</xdr:col>
      <xdr:colOff>1222375</xdr:colOff>
      <xdr:row>29</xdr:row>
      <xdr:rowOff>75438</xdr:rowOff>
    </xdr:to>
    <xdr:sp macro="" textlink="">
      <xdr:nvSpPr>
        <xdr:cNvPr id="82" name="円/楕円 81"/>
        <xdr:cNvSpPr/>
      </xdr:nvSpPr>
      <xdr:spPr>
        <a:xfrm>
          <a:off x="4711700" y="572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168165</xdr:rowOff>
    </xdr:from>
    <xdr:ext cx="405111" cy="259045"/>
    <xdr:sp macro="" textlink="">
      <xdr:nvSpPr>
        <xdr:cNvPr id="83" name="有形固定資産減価償却率該当値テキスト"/>
        <xdr:cNvSpPr txBox="1"/>
      </xdr:nvSpPr>
      <xdr:spPr>
        <a:xfrm>
          <a:off x="4813300" y="5578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3</xdr:col>
      <xdr:colOff>409575</xdr:colOff>
      <xdr:row>28</xdr:row>
      <xdr:rowOff>171196</xdr:rowOff>
    </xdr:from>
    <xdr:to>
      <xdr:col>3</xdr:col>
      <xdr:colOff>511175</xdr:colOff>
      <xdr:row>29</xdr:row>
      <xdr:rowOff>101346</xdr:rowOff>
    </xdr:to>
    <xdr:sp macro="" textlink="">
      <xdr:nvSpPr>
        <xdr:cNvPr id="84" name="円/楕円 83"/>
        <xdr:cNvSpPr/>
      </xdr:nvSpPr>
      <xdr:spPr>
        <a:xfrm>
          <a:off x="4000500" y="57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29</xdr:row>
      <xdr:rowOff>24638</xdr:rowOff>
    </xdr:from>
    <xdr:to>
      <xdr:col>3</xdr:col>
      <xdr:colOff>1171575</xdr:colOff>
      <xdr:row>29</xdr:row>
      <xdr:rowOff>50546</xdr:rowOff>
    </xdr:to>
    <xdr:cxnSp macro="">
      <xdr:nvCxnSpPr>
        <xdr:cNvPr id="85" name="直線コネクタ 84"/>
        <xdr:cNvCxnSpPr/>
      </xdr:nvCxnSpPr>
      <xdr:spPr>
        <a:xfrm flipV="1">
          <a:off x="4051300" y="5777738"/>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30</xdr:row>
      <xdr:rowOff>3065</xdr:rowOff>
    </xdr:from>
    <xdr:ext cx="405111" cy="259045"/>
    <xdr:sp macro="" textlink="">
      <xdr:nvSpPr>
        <xdr:cNvPr id="86" name="n_1aveValue有形固定資産減価償却率"/>
        <xdr:cNvSpPr txBox="1"/>
      </xdr:nvSpPr>
      <xdr:spPr>
        <a:xfrm>
          <a:off x="3836043" y="5927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117873</xdr:rowOff>
    </xdr:from>
    <xdr:ext cx="405111" cy="259045"/>
    <xdr:sp macro="" textlink="">
      <xdr:nvSpPr>
        <xdr:cNvPr id="87" name="n_1mainValue有形固定資産減価償却率"/>
        <xdr:cNvSpPr txBox="1"/>
      </xdr:nvSpPr>
      <xdr:spPr>
        <a:xfrm>
          <a:off x="3836043"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埼玉県志木市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75,421
73,794
9.05
23,219,761
21,785,244
1,418,189
13,943,334
15,471,024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5334</xdr:rowOff>
    </xdr:from>
    <xdr:to>
      <xdr:col>6</xdr:col>
      <xdr:colOff>510540</xdr:colOff>
      <xdr:row>42</xdr:row>
      <xdr:rowOff>3048</xdr:rowOff>
    </xdr:to>
    <xdr:cxnSp macro="">
      <xdr:nvCxnSpPr>
        <xdr:cNvPr id="55" name="直線コネクタ 54"/>
        <xdr:cNvCxnSpPr/>
      </xdr:nvCxnSpPr>
      <xdr:spPr>
        <a:xfrm flipV="1">
          <a:off x="4634865" y="5663184"/>
          <a:ext cx="0" cy="154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6875</xdr:rowOff>
    </xdr:from>
    <xdr:ext cx="405111" cy="259045"/>
    <xdr:sp macro="" textlink="">
      <xdr:nvSpPr>
        <xdr:cNvPr id="56" name="【道路】&#10;有形固定資産減価償却率最小値テキスト"/>
        <xdr:cNvSpPr txBox="1"/>
      </xdr:nvSpPr>
      <xdr:spPr>
        <a:xfrm>
          <a:off x="4724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6</xdr:col>
      <xdr:colOff>422275</xdr:colOff>
      <xdr:row>42</xdr:row>
      <xdr:rowOff>3048</xdr:rowOff>
    </xdr:from>
    <xdr:to>
      <xdr:col>6</xdr:col>
      <xdr:colOff>600075</xdr:colOff>
      <xdr:row>42</xdr:row>
      <xdr:rowOff>3048</xdr:rowOff>
    </xdr:to>
    <xdr:cxnSp macro="">
      <xdr:nvCxnSpPr>
        <xdr:cNvPr id="57" name="直線コネクタ 56"/>
        <xdr:cNvCxnSpPr/>
      </xdr:nvCxnSpPr>
      <xdr:spPr>
        <a:xfrm>
          <a:off x="4546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123461</xdr:rowOff>
    </xdr:from>
    <xdr:ext cx="405111" cy="259045"/>
    <xdr:sp macro="" textlink="">
      <xdr:nvSpPr>
        <xdr:cNvPr id="58" name="【道路】&#10;有形固定資産減価償却率最大値テキスト"/>
        <xdr:cNvSpPr txBox="1"/>
      </xdr:nvSpPr>
      <xdr:spPr>
        <a:xfrm>
          <a:off x="4724400" y="543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6</xdr:col>
      <xdr:colOff>422275</xdr:colOff>
      <xdr:row>33</xdr:row>
      <xdr:rowOff>5334</xdr:rowOff>
    </xdr:from>
    <xdr:to>
      <xdr:col>6</xdr:col>
      <xdr:colOff>600075</xdr:colOff>
      <xdr:row>33</xdr:row>
      <xdr:rowOff>5334</xdr:rowOff>
    </xdr:to>
    <xdr:cxnSp macro="">
      <xdr:nvCxnSpPr>
        <xdr:cNvPr id="59" name="直線コネクタ 58"/>
        <xdr:cNvCxnSpPr/>
      </xdr:nvCxnSpPr>
      <xdr:spPr>
        <a:xfrm>
          <a:off x="4546600" y="566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134129</xdr:rowOff>
    </xdr:from>
    <xdr:ext cx="405111" cy="259045"/>
    <xdr:sp macro="" textlink="">
      <xdr:nvSpPr>
        <xdr:cNvPr id="60" name="【道路】&#10;有形固定資産減価償却率平均値テキスト"/>
        <xdr:cNvSpPr txBox="1"/>
      </xdr:nvSpPr>
      <xdr:spPr>
        <a:xfrm>
          <a:off x="4724400" y="630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155702</xdr:rowOff>
    </xdr:from>
    <xdr:to>
      <xdr:col>6</xdr:col>
      <xdr:colOff>561975</xdr:colOff>
      <xdr:row>37</xdr:row>
      <xdr:rowOff>85852</xdr:rowOff>
    </xdr:to>
    <xdr:sp macro="" textlink="">
      <xdr:nvSpPr>
        <xdr:cNvPr id="61" name="フローチャート : 判断 60"/>
        <xdr:cNvSpPr/>
      </xdr:nvSpPr>
      <xdr:spPr>
        <a:xfrm>
          <a:off x="4584700" y="632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61976</xdr:rowOff>
    </xdr:from>
    <xdr:to>
      <xdr:col>5</xdr:col>
      <xdr:colOff>409575</xdr:colOff>
      <xdr:row>36</xdr:row>
      <xdr:rowOff>163576</xdr:rowOff>
    </xdr:to>
    <xdr:sp macro="" textlink="">
      <xdr:nvSpPr>
        <xdr:cNvPr id="62" name="フローチャート : 判断 61"/>
        <xdr:cNvSpPr/>
      </xdr:nvSpPr>
      <xdr:spPr>
        <a:xfrm>
          <a:off x="3746500" y="62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80264</xdr:rowOff>
    </xdr:from>
    <xdr:to>
      <xdr:col>6</xdr:col>
      <xdr:colOff>561975</xdr:colOff>
      <xdr:row>36</xdr:row>
      <xdr:rowOff>10414</xdr:rowOff>
    </xdr:to>
    <xdr:sp macro="" textlink="">
      <xdr:nvSpPr>
        <xdr:cNvPr id="68" name="円/楕円 67"/>
        <xdr:cNvSpPr/>
      </xdr:nvSpPr>
      <xdr:spPr>
        <a:xfrm>
          <a:off x="4584700" y="60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103141</xdr:rowOff>
    </xdr:from>
    <xdr:ext cx="405111" cy="259045"/>
    <xdr:sp macro="" textlink="">
      <xdr:nvSpPr>
        <xdr:cNvPr id="69" name="【道路】&#10;有形固定資産減価償却率該当値テキスト"/>
        <xdr:cNvSpPr txBox="1"/>
      </xdr:nvSpPr>
      <xdr:spPr>
        <a:xfrm>
          <a:off x="4724400" y="593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107696</xdr:rowOff>
    </xdr:from>
    <xdr:to>
      <xdr:col>5</xdr:col>
      <xdr:colOff>409575</xdr:colOff>
      <xdr:row>36</xdr:row>
      <xdr:rowOff>37846</xdr:rowOff>
    </xdr:to>
    <xdr:sp macro="" textlink="">
      <xdr:nvSpPr>
        <xdr:cNvPr id="70" name="円/楕円 69"/>
        <xdr:cNvSpPr/>
      </xdr:nvSpPr>
      <xdr:spPr>
        <a:xfrm>
          <a:off x="3746500" y="610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35</xdr:row>
      <xdr:rowOff>131064</xdr:rowOff>
    </xdr:from>
    <xdr:to>
      <xdr:col>6</xdr:col>
      <xdr:colOff>511175</xdr:colOff>
      <xdr:row>35</xdr:row>
      <xdr:rowOff>158496</xdr:rowOff>
    </xdr:to>
    <xdr:cxnSp macro="">
      <xdr:nvCxnSpPr>
        <xdr:cNvPr id="71" name="直線コネクタ 70"/>
        <xdr:cNvCxnSpPr/>
      </xdr:nvCxnSpPr>
      <xdr:spPr>
        <a:xfrm flipV="1">
          <a:off x="3797300" y="613181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154703</xdr:rowOff>
    </xdr:from>
    <xdr:ext cx="405111" cy="259045"/>
    <xdr:sp macro="" textlink="">
      <xdr:nvSpPr>
        <xdr:cNvPr id="72" name="n_1aveValue【道路】&#10;有形固定資産減価償却率"/>
        <xdr:cNvSpPr txBox="1"/>
      </xdr:nvSpPr>
      <xdr:spPr>
        <a:xfrm>
          <a:off x="3582043" y="632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54373</xdr:rowOff>
    </xdr:from>
    <xdr:ext cx="405111" cy="259045"/>
    <xdr:sp macro="" textlink="">
      <xdr:nvSpPr>
        <xdr:cNvPr id="73" name="n_1mainValue【道路】&#10;有形固定資産減価償却率"/>
        <xdr:cNvSpPr txBox="1"/>
      </xdr:nvSpPr>
      <xdr:spPr>
        <a:xfrm>
          <a:off x="3582043" y="588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102489</xdr:rowOff>
    </xdr:from>
    <xdr:to>
      <xdr:col>15</xdr:col>
      <xdr:colOff>180340</xdr:colOff>
      <xdr:row>41</xdr:row>
      <xdr:rowOff>44653</xdr:rowOff>
    </xdr:to>
    <xdr:cxnSp macro="">
      <xdr:nvCxnSpPr>
        <xdr:cNvPr id="95" name="直線コネクタ 94"/>
        <xdr:cNvCxnSpPr/>
      </xdr:nvCxnSpPr>
      <xdr:spPr>
        <a:xfrm flipV="1">
          <a:off x="10476865" y="5931789"/>
          <a:ext cx="0" cy="114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48480</xdr:rowOff>
    </xdr:from>
    <xdr:ext cx="469744" cy="259045"/>
    <xdr:sp macro="" textlink="">
      <xdr:nvSpPr>
        <xdr:cNvPr id="96" name="【道路】&#10;一人当たり延長最小値テキスト"/>
        <xdr:cNvSpPr txBox="1"/>
      </xdr:nvSpPr>
      <xdr:spPr>
        <a:xfrm>
          <a:off x="10566400" y="70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1.940</a:t>
          </a:r>
          <a:endParaRPr kumimoji="1" lang="ja-JP" altLang="en-US" sz="1000" b="1">
            <a:latin typeface="ＭＳ Ｐゴシック"/>
          </a:endParaRPr>
        </a:p>
      </xdr:txBody>
    </xdr:sp>
    <xdr:clientData/>
  </xdr:oneCellAnchor>
  <xdr:twoCellAnchor>
    <xdr:from>
      <xdr:col>15</xdr:col>
      <xdr:colOff>92075</xdr:colOff>
      <xdr:row>41</xdr:row>
      <xdr:rowOff>44653</xdr:rowOff>
    </xdr:from>
    <xdr:to>
      <xdr:col>15</xdr:col>
      <xdr:colOff>269875</xdr:colOff>
      <xdr:row>41</xdr:row>
      <xdr:rowOff>44653</xdr:rowOff>
    </xdr:to>
    <xdr:cxnSp macro="">
      <xdr:nvCxnSpPr>
        <xdr:cNvPr id="97" name="直線コネクタ 96"/>
        <xdr:cNvCxnSpPr/>
      </xdr:nvCxnSpPr>
      <xdr:spPr>
        <a:xfrm>
          <a:off x="10388600" y="707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49166</xdr:rowOff>
    </xdr:from>
    <xdr:ext cx="534377" cy="259045"/>
    <xdr:sp macro="" textlink="">
      <xdr:nvSpPr>
        <xdr:cNvPr id="98" name="【道路】&#10;一人当たり延長最大値テキスト"/>
        <xdr:cNvSpPr txBox="1"/>
      </xdr:nvSpPr>
      <xdr:spPr>
        <a:xfrm>
          <a:off x="10566400" y="570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26.925</a:t>
          </a:r>
          <a:endParaRPr kumimoji="1" lang="ja-JP" altLang="en-US" sz="1000" b="1">
            <a:latin typeface="ＭＳ Ｐゴシック"/>
          </a:endParaRPr>
        </a:p>
      </xdr:txBody>
    </xdr:sp>
    <xdr:clientData/>
  </xdr:oneCellAnchor>
  <xdr:twoCellAnchor>
    <xdr:from>
      <xdr:col>15</xdr:col>
      <xdr:colOff>92075</xdr:colOff>
      <xdr:row>34</xdr:row>
      <xdr:rowOff>102489</xdr:rowOff>
    </xdr:from>
    <xdr:to>
      <xdr:col>15</xdr:col>
      <xdr:colOff>269875</xdr:colOff>
      <xdr:row>34</xdr:row>
      <xdr:rowOff>102489</xdr:rowOff>
    </xdr:to>
    <xdr:cxnSp macro="">
      <xdr:nvCxnSpPr>
        <xdr:cNvPr id="99" name="直線コネクタ 98"/>
        <xdr:cNvCxnSpPr/>
      </xdr:nvCxnSpPr>
      <xdr:spPr>
        <a:xfrm>
          <a:off x="10388600" y="5931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95872</xdr:rowOff>
    </xdr:from>
    <xdr:ext cx="469744" cy="259045"/>
    <xdr:sp macro="" textlink="">
      <xdr:nvSpPr>
        <xdr:cNvPr id="100" name="【道路】&#10;一人当たり延長平均値テキスト"/>
        <xdr:cNvSpPr txBox="1"/>
      </xdr:nvSpPr>
      <xdr:spPr>
        <a:xfrm>
          <a:off x="10566400" y="6610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72995</xdr:rowOff>
    </xdr:from>
    <xdr:to>
      <xdr:col>15</xdr:col>
      <xdr:colOff>231775</xdr:colOff>
      <xdr:row>40</xdr:row>
      <xdr:rowOff>3145</xdr:rowOff>
    </xdr:to>
    <xdr:sp macro="" textlink="">
      <xdr:nvSpPr>
        <xdr:cNvPr id="101" name="フローチャート : 判断 100"/>
        <xdr:cNvSpPr/>
      </xdr:nvSpPr>
      <xdr:spPr>
        <a:xfrm>
          <a:off x="10426700" y="675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107193</xdr:rowOff>
    </xdr:from>
    <xdr:to>
      <xdr:col>14</xdr:col>
      <xdr:colOff>79375</xdr:colOff>
      <xdr:row>40</xdr:row>
      <xdr:rowOff>37343</xdr:rowOff>
    </xdr:to>
    <xdr:sp macro="" textlink="">
      <xdr:nvSpPr>
        <xdr:cNvPr id="102" name="フローチャート : 判断 101"/>
        <xdr:cNvSpPr/>
      </xdr:nvSpPr>
      <xdr:spPr>
        <a:xfrm>
          <a:off x="9588500" y="679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165303</xdr:rowOff>
    </xdr:from>
    <xdr:to>
      <xdr:col>15</xdr:col>
      <xdr:colOff>231775</xdr:colOff>
      <xdr:row>41</xdr:row>
      <xdr:rowOff>95453</xdr:rowOff>
    </xdr:to>
    <xdr:sp macro="" textlink="">
      <xdr:nvSpPr>
        <xdr:cNvPr id="108" name="円/楕円 107"/>
        <xdr:cNvSpPr/>
      </xdr:nvSpPr>
      <xdr:spPr>
        <a:xfrm>
          <a:off x="10426700" y="702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80230</xdr:rowOff>
    </xdr:from>
    <xdr:ext cx="469744" cy="259045"/>
    <xdr:sp macro="" textlink="">
      <xdr:nvSpPr>
        <xdr:cNvPr id="109" name="【道路】&#10;一人当たり延長該当値テキスト"/>
        <xdr:cNvSpPr txBox="1"/>
      </xdr:nvSpPr>
      <xdr:spPr>
        <a:xfrm>
          <a:off x="10566400" y="693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1.940</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163932</xdr:rowOff>
    </xdr:from>
    <xdr:to>
      <xdr:col>14</xdr:col>
      <xdr:colOff>79375</xdr:colOff>
      <xdr:row>41</xdr:row>
      <xdr:rowOff>94082</xdr:rowOff>
    </xdr:to>
    <xdr:sp macro="" textlink="">
      <xdr:nvSpPr>
        <xdr:cNvPr id="110" name="円/楕円 109"/>
        <xdr:cNvSpPr/>
      </xdr:nvSpPr>
      <xdr:spPr>
        <a:xfrm>
          <a:off x="9588500" y="702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41</xdr:row>
      <xdr:rowOff>43282</xdr:rowOff>
    </xdr:from>
    <xdr:to>
      <xdr:col>15</xdr:col>
      <xdr:colOff>180975</xdr:colOff>
      <xdr:row>41</xdr:row>
      <xdr:rowOff>44653</xdr:rowOff>
    </xdr:to>
    <xdr:cxnSp macro="">
      <xdr:nvCxnSpPr>
        <xdr:cNvPr id="111" name="直線コネクタ 110"/>
        <xdr:cNvCxnSpPr/>
      </xdr:nvCxnSpPr>
      <xdr:spPr>
        <a:xfrm>
          <a:off x="9639300" y="7072732"/>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53870</xdr:rowOff>
    </xdr:from>
    <xdr:ext cx="469744" cy="259045"/>
    <xdr:sp macro="" textlink="">
      <xdr:nvSpPr>
        <xdr:cNvPr id="112" name="n_1aveValue【道路】&#10;一人当たり延長"/>
        <xdr:cNvSpPr txBox="1"/>
      </xdr:nvSpPr>
      <xdr:spPr>
        <a:xfrm>
          <a:off x="9391727" y="656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85209</xdr:rowOff>
    </xdr:from>
    <xdr:ext cx="469744" cy="259045"/>
    <xdr:sp macro="" textlink="">
      <xdr:nvSpPr>
        <xdr:cNvPr id="113" name="n_1mainValue【道路】&#10;一人当たり延長"/>
        <xdr:cNvSpPr txBox="1"/>
      </xdr:nvSpPr>
      <xdr:spPr>
        <a:xfrm>
          <a:off x="9391727" y="711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5" name="テキスト ボックス 12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3" name="テキスト ボックス 13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127635</xdr:rowOff>
    </xdr:to>
    <xdr:cxnSp macro="">
      <xdr:nvCxnSpPr>
        <xdr:cNvPr id="137" name="直線コネクタ 136"/>
        <xdr:cNvCxnSpPr/>
      </xdr:nvCxnSpPr>
      <xdr:spPr>
        <a:xfrm flipV="1">
          <a:off x="4634865" y="953833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131462</xdr:rowOff>
    </xdr:from>
    <xdr:ext cx="340478" cy="259045"/>
    <xdr:sp macro="" textlink="">
      <xdr:nvSpPr>
        <xdr:cNvPr id="138" name="【橋りょう・トンネル】&#10;有形固定資産減価償却率最小値テキスト"/>
        <xdr:cNvSpPr txBox="1"/>
      </xdr:nvSpPr>
      <xdr:spPr>
        <a:xfrm>
          <a:off x="4724400" y="109328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422275</xdr:colOff>
      <xdr:row>63</xdr:row>
      <xdr:rowOff>127635</xdr:rowOff>
    </xdr:from>
    <xdr:to>
      <xdr:col>6</xdr:col>
      <xdr:colOff>600075</xdr:colOff>
      <xdr:row>63</xdr:row>
      <xdr:rowOff>127635</xdr:rowOff>
    </xdr:to>
    <xdr:cxnSp macro="">
      <xdr:nvCxnSpPr>
        <xdr:cNvPr id="139" name="直線コネクタ 138"/>
        <xdr:cNvCxnSpPr/>
      </xdr:nvCxnSpPr>
      <xdr:spPr>
        <a:xfrm>
          <a:off x="4546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40" name="【橋りょう・トンネ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41" name="直線コネクタ 140"/>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92092</xdr:rowOff>
    </xdr:from>
    <xdr:ext cx="405111" cy="259045"/>
    <xdr:sp macro="" textlink="">
      <xdr:nvSpPr>
        <xdr:cNvPr id="142" name="【橋りょう・トンネル】&#10;有形固定資産減価償却率平均値テキスト"/>
        <xdr:cNvSpPr txBox="1"/>
      </xdr:nvSpPr>
      <xdr:spPr>
        <a:xfrm>
          <a:off x="4724400" y="9864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69215</xdr:rowOff>
    </xdr:from>
    <xdr:to>
      <xdr:col>6</xdr:col>
      <xdr:colOff>561975</xdr:colOff>
      <xdr:row>58</xdr:row>
      <xdr:rowOff>170815</xdr:rowOff>
    </xdr:to>
    <xdr:sp macro="" textlink="">
      <xdr:nvSpPr>
        <xdr:cNvPr id="143" name="フローチャート : 判断 142"/>
        <xdr:cNvSpPr/>
      </xdr:nvSpPr>
      <xdr:spPr>
        <a:xfrm>
          <a:off x="45847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93980</xdr:rowOff>
    </xdr:from>
    <xdr:to>
      <xdr:col>5</xdr:col>
      <xdr:colOff>409575</xdr:colOff>
      <xdr:row>59</xdr:row>
      <xdr:rowOff>24130</xdr:rowOff>
    </xdr:to>
    <xdr:sp macro="" textlink="">
      <xdr:nvSpPr>
        <xdr:cNvPr id="144" name="フローチャート : 判断 143"/>
        <xdr:cNvSpPr/>
      </xdr:nvSpPr>
      <xdr:spPr>
        <a:xfrm>
          <a:off x="3746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61</xdr:row>
      <xdr:rowOff>84455</xdr:rowOff>
    </xdr:from>
    <xdr:to>
      <xdr:col>6</xdr:col>
      <xdr:colOff>561975</xdr:colOff>
      <xdr:row>62</xdr:row>
      <xdr:rowOff>14605</xdr:rowOff>
    </xdr:to>
    <xdr:sp macro="" textlink="">
      <xdr:nvSpPr>
        <xdr:cNvPr id="150" name="円/楕円 149"/>
        <xdr:cNvSpPr/>
      </xdr:nvSpPr>
      <xdr:spPr>
        <a:xfrm>
          <a:off x="45847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62882</xdr:rowOff>
    </xdr:from>
    <xdr:ext cx="405111" cy="259045"/>
    <xdr:sp macro="" textlink="">
      <xdr:nvSpPr>
        <xdr:cNvPr id="151" name="【橋りょう・トンネル】&#10;有形固定資産減価償却率該当値テキスト"/>
        <xdr:cNvSpPr txBox="1"/>
      </xdr:nvSpPr>
      <xdr:spPr>
        <a:xfrm>
          <a:off x="4724400"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307975</xdr:colOff>
      <xdr:row>61</xdr:row>
      <xdr:rowOff>116840</xdr:rowOff>
    </xdr:from>
    <xdr:to>
      <xdr:col>5</xdr:col>
      <xdr:colOff>409575</xdr:colOff>
      <xdr:row>62</xdr:row>
      <xdr:rowOff>46990</xdr:rowOff>
    </xdr:to>
    <xdr:sp macro="" textlink="">
      <xdr:nvSpPr>
        <xdr:cNvPr id="152" name="円/楕円 151"/>
        <xdr:cNvSpPr/>
      </xdr:nvSpPr>
      <xdr:spPr>
        <a:xfrm>
          <a:off x="3746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61</xdr:row>
      <xdr:rowOff>135255</xdr:rowOff>
    </xdr:from>
    <xdr:to>
      <xdr:col>6</xdr:col>
      <xdr:colOff>511175</xdr:colOff>
      <xdr:row>61</xdr:row>
      <xdr:rowOff>167640</xdr:rowOff>
    </xdr:to>
    <xdr:cxnSp macro="">
      <xdr:nvCxnSpPr>
        <xdr:cNvPr id="153" name="直線コネクタ 152"/>
        <xdr:cNvCxnSpPr/>
      </xdr:nvCxnSpPr>
      <xdr:spPr>
        <a:xfrm flipV="1">
          <a:off x="3797300" y="1059370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57</xdr:row>
      <xdr:rowOff>40657</xdr:rowOff>
    </xdr:from>
    <xdr:ext cx="405111" cy="259045"/>
    <xdr:sp macro="" textlink="">
      <xdr:nvSpPr>
        <xdr:cNvPr id="154" name="n_1aveValue【橋りょう・トンネル】&#10;有形固定資産減価償却率"/>
        <xdr:cNvSpPr txBox="1"/>
      </xdr:nvSpPr>
      <xdr:spPr>
        <a:xfrm>
          <a:off x="3582043"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38117</xdr:rowOff>
    </xdr:from>
    <xdr:ext cx="405111" cy="259045"/>
    <xdr:sp macro="" textlink="">
      <xdr:nvSpPr>
        <xdr:cNvPr id="155" name="n_1mainValue【橋りょう・トンネル】&#10;有形固定資産減価償却率"/>
        <xdr:cNvSpPr txBox="1"/>
      </xdr:nvSpPr>
      <xdr:spPr>
        <a:xfrm>
          <a:off x="3582043"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61,921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7" name="テキスト ボックス 16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9" name="テキスト ボックス 16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1" name="テキスト ボックス 17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3" name="テキスト ボックス 17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5" name="テキスト ボックス 17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7" name="テキスト ボックス 17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153178</xdr:rowOff>
    </xdr:from>
    <xdr:to>
      <xdr:col>15</xdr:col>
      <xdr:colOff>180340</xdr:colOff>
      <xdr:row>64</xdr:row>
      <xdr:rowOff>73709</xdr:rowOff>
    </xdr:to>
    <xdr:cxnSp macro="">
      <xdr:nvCxnSpPr>
        <xdr:cNvPr id="179" name="直線コネクタ 178"/>
        <xdr:cNvCxnSpPr/>
      </xdr:nvCxnSpPr>
      <xdr:spPr>
        <a:xfrm flipV="1">
          <a:off x="10476865" y="9754378"/>
          <a:ext cx="0" cy="1292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77536</xdr:rowOff>
    </xdr:from>
    <xdr:ext cx="469744" cy="259045"/>
    <xdr:sp macro="" textlink="">
      <xdr:nvSpPr>
        <xdr:cNvPr id="180" name="【橋りょう・トンネル】&#10;一人当たり有形固定資産（償却資産）額最小値テキスト"/>
        <xdr:cNvSpPr txBox="1"/>
      </xdr:nvSpPr>
      <xdr:spPr>
        <a:xfrm>
          <a:off x="10566400" y="1105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1,961</a:t>
          </a:r>
          <a:endParaRPr kumimoji="1" lang="ja-JP" altLang="en-US" sz="1000" b="1">
            <a:latin typeface="ＭＳ Ｐゴシック"/>
          </a:endParaRPr>
        </a:p>
      </xdr:txBody>
    </xdr:sp>
    <xdr:clientData/>
  </xdr:oneCellAnchor>
  <xdr:twoCellAnchor>
    <xdr:from>
      <xdr:col>15</xdr:col>
      <xdr:colOff>92075</xdr:colOff>
      <xdr:row>64</xdr:row>
      <xdr:rowOff>73709</xdr:rowOff>
    </xdr:from>
    <xdr:to>
      <xdr:col>15</xdr:col>
      <xdr:colOff>269875</xdr:colOff>
      <xdr:row>64</xdr:row>
      <xdr:rowOff>73709</xdr:rowOff>
    </xdr:to>
    <xdr:cxnSp macro="">
      <xdr:nvCxnSpPr>
        <xdr:cNvPr id="181" name="直線コネクタ 180"/>
        <xdr:cNvCxnSpPr/>
      </xdr:nvCxnSpPr>
      <xdr:spPr>
        <a:xfrm>
          <a:off x="10388600" y="1104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99855</xdr:rowOff>
    </xdr:from>
    <xdr:ext cx="690189" cy="259045"/>
    <xdr:sp macro="" textlink="">
      <xdr:nvSpPr>
        <xdr:cNvPr id="182" name="【橋りょう・トンネル】&#10;一人当たり有形固定資産（償却資産）額最大値テキスト"/>
        <xdr:cNvSpPr txBox="1"/>
      </xdr:nvSpPr>
      <xdr:spPr>
        <a:xfrm>
          <a:off x="10566400" y="95296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1,019,387</a:t>
          </a:r>
          <a:endParaRPr kumimoji="1" lang="ja-JP" altLang="en-US" sz="1000" b="1">
            <a:latin typeface="ＭＳ Ｐゴシック"/>
          </a:endParaRPr>
        </a:p>
      </xdr:txBody>
    </xdr:sp>
    <xdr:clientData/>
  </xdr:oneCellAnchor>
  <xdr:twoCellAnchor>
    <xdr:from>
      <xdr:col>15</xdr:col>
      <xdr:colOff>92075</xdr:colOff>
      <xdr:row>56</xdr:row>
      <xdr:rowOff>153178</xdr:rowOff>
    </xdr:from>
    <xdr:to>
      <xdr:col>15</xdr:col>
      <xdr:colOff>269875</xdr:colOff>
      <xdr:row>56</xdr:row>
      <xdr:rowOff>153178</xdr:rowOff>
    </xdr:to>
    <xdr:cxnSp macro="">
      <xdr:nvCxnSpPr>
        <xdr:cNvPr id="183" name="直線コネクタ 182"/>
        <xdr:cNvCxnSpPr/>
      </xdr:nvCxnSpPr>
      <xdr:spPr>
        <a:xfrm>
          <a:off x="10388600" y="975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41951</xdr:rowOff>
    </xdr:from>
    <xdr:ext cx="599010" cy="259045"/>
    <xdr:sp macro="" textlink="">
      <xdr:nvSpPr>
        <xdr:cNvPr id="184" name="【橋りょう・トンネル】&#10;一人当たり有形固定資産（償却資産）額平均値テキスト"/>
        <xdr:cNvSpPr txBox="1"/>
      </xdr:nvSpPr>
      <xdr:spPr>
        <a:xfrm>
          <a:off x="10566400" y="10671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139,981</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19074</xdr:rowOff>
    </xdr:from>
    <xdr:to>
      <xdr:col>15</xdr:col>
      <xdr:colOff>231775</xdr:colOff>
      <xdr:row>63</xdr:row>
      <xdr:rowOff>120674</xdr:rowOff>
    </xdr:to>
    <xdr:sp macro="" textlink="">
      <xdr:nvSpPr>
        <xdr:cNvPr id="185" name="フローチャート : 判断 184"/>
        <xdr:cNvSpPr/>
      </xdr:nvSpPr>
      <xdr:spPr>
        <a:xfrm>
          <a:off x="10426700" y="108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54111</xdr:rowOff>
    </xdr:from>
    <xdr:to>
      <xdr:col>14</xdr:col>
      <xdr:colOff>79375</xdr:colOff>
      <xdr:row>63</xdr:row>
      <xdr:rowOff>155711</xdr:rowOff>
    </xdr:to>
    <xdr:sp macro="" textlink="">
      <xdr:nvSpPr>
        <xdr:cNvPr id="186" name="フローチャート : 判断 185"/>
        <xdr:cNvSpPr/>
      </xdr:nvSpPr>
      <xdr:spPr>
        <a:xfrm>
          <a:off x="9588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64</xdr:row>
      <xdr:rowOff>8904</xdr:rowOff>
    </xdr:from>
    <xdr:to>
      <xdr:col>15</xdr:col>
      <xdr:colOff>231775</xdr:colOff>
      <xdr:row>64</xdr:row>
      <xdr:rowOff>110504</xdr:rowOff>
    </xdr:to>
    <xdr:sp macro="" textlink="">
      <xdr:nvSpPr>
        <xdr:cNvPr id="192" name="円/楕円 191"/>
        <xdr:cNvSpPr/>
      </xdr:nvSpPr>
      <xdr:spPr>
        <a:xfrm>
          <a:off x="10426700" y="1098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95281</xdr:rowOff>
    </xdr:from>
    <xdr:ext cx="534377" cy="259045"/>
    <xdr:sp macro="" textlink="">
      <xdr:nvSpPr>
        <xdr:cNvPr id="193" name="【橋りょう・トンネル】&#10;一人当たり有形固定資産（償却資産）額該当値テキスト"/>
        <xdr:cNvSpPr txBox="1"/>
      </xdr:nvSpPr>
      <xdr:spPr>
        <a:xfrm>
          <a:off x="10566400" y="1089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12,989</a:t>
          </a:r>
          <a:endParaRPr kumimoji="1" lang="ja-JP" altLang="en-US" sz="1000" b="1">
            <a:solidFill>
              <a:srgbClr val="FF0000"/>
            </a:solidFill>
            <a:latin typeface="ＭＳ Ｐゴシック"/>
          </a:endParaRPr>
        </a:p>
      </xdr:txBody>
    </xdr:sp>
    <xdr:clientData/>
  </xdr:oneCellAnchor>
  <xdr:twoCellAnchor>
    <xdr:from>
      <xdr:col>13</xdr:col>
      <xdr:colOff>663575</xdr:colOff>
      <xdr:row>64</xdr:row>
      <xdr:rowOff>8628</xdr:rowOff>
    </xdr:from>
    <xdr:to>
      <xdr:col>14</xdr:col>
      <xdr:colOff>79375</xdr:colOff>
      <xdr:row>64</xdr:row>
      <xdr:rowOff>110228</xdr:rowOff>
    </xdr:to>
    <xdr:sp macro="" textlink="">
      <xdr:nvSpPr>
        <xdr:cNvPr id="194" name="円/楕円 193"/>
        <xdr:cNvSpPr/>
      </xdr:nvSpPr>
      <xdr:spPr>
        <a:xfrm>
          <a:off x="9588500" y="1098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64</xdr:row>
      <xdr:rowOff>59428</xdr:rowOff>
    </xdr:from>
    <xdr:to>
      <xdr:col>15</xdr:col>
      <xdr:colOff>180975</xdr:colOff>
      <xdr:row>64</xdr:row>
      <xdr:rowOff>59704</xdr:rowOff>
    </xdr:to>
    <xdr:cxnSp macro="">
      <xdr:nvCxnSpPr>
        <xdr:cNvPr id="195" name="直線コネクタ 194"/>
        <xdr:cNvCxnSpPr/>
      </xdr:nvCxnSpPr>
      <xdr:spPr>
        <a:xfrm>
          <a:off x="9639300" y="11032228"/>
          <a:ext cx="838200" cy="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62</xdr:row>
      <xdr:rowOff>788</xdr:rowOff>
    </xdr:from>
    <xdr:ext cx="599010" cy="259045"/>
    <xdr:sp macro="" textlink="">
      <xdr:nvSpPr>
        <xdr:cNvPr id="196" name="n_1aveValue【橋りょう・トンネル】&#10;一人当たり有形固定資産（償却資産）額"/>
        <xdr:cNvSpPr txBox="1"/>
      </xdr:nvSpPr>
      <xdr:spPr>
        <a:xfrm>
          <a:off x="9327094"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112,393</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101355</xdr:rowOff>
    </xdr:from>
    <xdr:ext cx="534377" cy="259045"/>
    <xdr:sp macro="" textlink="">
      <xdr:nvSpPr>
        <xdr:cNvPr id="197" name="n_1mainValue【橋りょう・トンネル】&#10;一人当たり有形固定資産（償却資産）額"/>
        <xdr:cNvSpPr txBox="1"/>
      </xdr:nvSpPr>
      <xdr:spPr>
        <a:xfrm>
          <a:off x="9359411" y="1107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8" name="テキスト ボックス 20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9" name="直線コネクタ 20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0" name="テキスト ボックス 20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1" name="直線コネクタ 21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2" name="テキスト ボックス 21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3" name="直線コネクタ 21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4" name="テキスト ボックス 21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5" name="直線コネクタ 21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6" name="テキスト ボックス 21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7" name="直線コネクタ 21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8" name="テキスト ボックス 21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88392</xdr:rowOff>
    </xdr:from>
    <xdr:to>
      <xdr:col>6</xdr:col>
      <xdr:colOff>510540</xdr:colOff>
      <xdr:row>85</xdr:row>
      <xdr:rowOff>97537</xdr:rowOff>
    </xdr:to>
    <xdr:cxnSp macro="">
      <xdr:nvCxnSpPr>
        <xdr:cNvPr id="220" name="直線コネクタ 219"/>
        <xdr:cNvCxnSpPr/>
      </xdr:nvCxnSpPr>
      <xdr:spPr>
        <a:xfrm flipV="1">
          <a:off x="4634865" y="13461492"/>
          <a:ext cx="0" cy="1209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101364</xdr:rowOff>
    </xdr:from>
    <xdr:ext cx="405111" cy="259045"/>
    <xdr:sp macro="" textlink="">
      <xdr:nvSpPr>
        <xdr:cNvPr id="221" name="【公営住宅】&#10;有形固定資産減価償却率最小値テキスト"/>
        <xdr:cNvSpPr txBox="1"/>
      </xdr:nvSpPr>
      <xdr:spPr>
        <a:xfrm>
          <a:off x="4724400" y="14674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85</xdr:row>
      <xdr:rowOff>97537</xdr:rowOff>
    </xdr:from>
    <xdr:to>
      <xdr:col>6</xdr:col>
      <xdr:colOff>600075</xdr:colOff>
      <xdr:row>85</xdr:row>
      <xdr:rowOff>97537</xdr:rowOff>
    </xdr:to>
    <xdr:cxnSp macro="">
      <xdr:nvCxnSpPr>
        <xdr:cNvPr id="222" name="直線コネクタ 221"/>
        <xdr:cNvCxnSpPr/>
      </xdr:nvCxnSpPr>
      <xdr:spPr>
        <a:xfrm>
          <a:off x="4546600" y="146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35069</xdr:rowOff>
    </xdr:from>
    <xdr:ext cx="405111" cy="259045"/>
    <xdr:sp macro="" textlink="">
      <xdr:nvSpPr>
        <xdr:cNvPr id="223" name="【公営住宅】&#10;有形固定資産減価償却率最大値テキスト"/>
        <xdr:cNvSpPr txBox="1"/>
      </xdr:nvSpPr>
      <xdr:spPr>
        <a:xfrm>
          <a:off x="4724400" y="1323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88392</xdr:rowOff>
    </xdr:from>
    <xdr:to>
      <xdr:col>6</xdr:col>
      <xdr:colOff>600075</xdr:colOff>
      <xdr:row>78</xdr:row>
      <xdr:rowOff>88392</xdr:rowOff>
    </xdr:to>
    <xdr:cxnSp macro="">
      <xdr:nvCxnSpPr>
        <xdr:cNvPr id="224" name="直線コネクタ 223"/>
        <xdr:cNvCxnSpPr/>
      </xdr:nvCxnSpPr>
      <xdr:spPr>
        <a:xfrm>
          <a:off x="4546600" y="134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113047</xdr:rowOff>
    </xdr:from>
    <xdr:ext cx="405111" cy="259045"/>
    <xdr:sp macro="" textlink="">
      <xdr:nvSpPr>
        <xdr:cNvPr id="225" name="【公営住宅】&#10;有形固定資産減価償却率平均値テキスト"/>
        <xdr:cNvSpPr txBox="1"/>
      </xdr:nvSpPr>
      <xdr:spPr>
        <a:xfrm>
          <a:off x="4724400" y="13657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90170</xdr:rowOff>
    </xdr:from>
    <xdr:to>
      <xdr:col>6</xdr:col>
      <xdr:colOff>561975</xdr:colOff>
      <xdr:row>81</xdr:row>
      <xdr:rowOff>20320</xdr:rowOff>
    </xdr:to>
    <xdr:sp macro="" textlink="">
      <xdr:nvSpPr>
        <xdr:cNvPr id="226" name="フローチャート : 判断 225"/>
        <xdr:cNvSpPr/>
      </xdr:nvSpPr>
      <xdr:spPr>
        <a:xfrm>
          <a:off x="45847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46737</xdr:rowOff>
    </xdr:from>
    <xdr:to>
      <xdr:col>5</xdr:col>
      <xdr:colOff>409575</xdr:colOff>
      <xdr:row>80</xdr:row>
      <xdr:rowOff>148337</xdr:rowOff>
    </xdr:to>
    <xdr:sp macro="" textlink="">
      <xdr:nvSpPr>
        <xdr:cNvPr id="227" name="フローチャート : 判断 226"/>
        <xdr:cNvSpPr/>
      </xdr:nvSpPr>
      <xdr:spPr>
        <a:xfrm>
          <a:off x="3746500" y="1376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80</xdr:row>
      <xdr:rowOff>156463</xdr:rowOff>
    </xdr:from>
    <xdr:to>
      <xdr:col>6</xdr:col>
      <xdr:colOff>561975</xdr:colOff>
      <xdr:row>81</xdr:row>
      <xdr:rowOff>86613</xdr:rowOff>
    </xdr:to>
    <xdr:sp macro="" textlink="">
      <xdr:nvSpPr>
        <xdr:cNvPr id="233" name="円/楕円 232"/>
        <xdr:cNvSpPr/>
      </xdr:nvSpPr>
      <xdr:spPr>
        <a:xfrm>
          <a:off x="4584700" y="1387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134890</xdr:rowOff>
    </xdr:from>
    <xdr:ext cx="405111" cy="259045"/>
    <xdr:sp macro="" textlink="">
      <xdr:nvSpPr>
        <xdr:cNvPr id="234" name="【公営住宅】&#10;有形固定資産減価償却率該当値テキスト"/>
        <xdr:cNvSpPr txBox="1"/>
      </xdr:nvSpPr>
      <xdr:spPr>
        <a:xfrm>
          <a:off x="4724400" y="13850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5</xdr:col>
      <xdr:colOff>307975</xdr:colOff>
      <xdr:row>81</xdr:row>
      <xdr:rowOff>17018</xdr:rowOff>
    </xdr:from>
    <xdr:to>
      <xdr:col>5</xdr:col>
      <xdr:colOff>409575</xdr:colOff>
      <xdr:row>81</xdr:row>
      <xdr:rowOff>118618</xdr:rowOff>
    </xdr:to>
    <xdr:sp macro="" textlink="">
      <xdr:nvSpPr>
        <xdr:cNvPr id="235" name="円/楕円 234"/>
        <xdr:cNvSpPr/>
      </xdr:nvSpPr>
      <xdr:spPr>
        <a:xfrm>
          <a:off x="3746500" y="1390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35813</xdr:rowOff>
    </xdr:from>
    <xdr:to>
      <xdr:col>6</xdr:col>
      <xdr:colOff>511175</xdr:colOff>
      <xdr:row>81</xdr:row>
      <xdr:rowOff>67818</xdr:rowOff>
    </xdr:to>
    <xdr:cxnSp macro="">
      <xdr:nvCxnSpPr>
        <xdr:cNvPr id="236" name="直線コネクタ 235"/>
        <xdr:cNvCxnSpPr/>
      </xdr:nvCxnSpPr>
      <xdr:spPr>
        <a:xfrm flipV="1">
          <a:off x="3797300" y="13923263"/>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78</xdr:row>
      <xdr:rowOff>164864</xdr:rowOff>
    </xdr:from>
    <xdr:ext cx="405111" cy="259045"/>
    <xdr:sp macro="" textlink="">
      <xdr:nvSpPr>
        <xdr:cNvPr id="237" name="n_1aveValue【公営住宅】&#10;有形固定資産減価償却率"/>
        <xdr:cNvSpPr txBox="1"/>
      </xdr:nvSpPr>
      <xdr:spPr>
        <a:xfrm>
          <a:off x="3582043" y="1353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109745</xdr:rowOff>
    </xdr:from>
    <xdr:ext cx="405111" cy="259045"/>
    <xdr:sp macro="" textlink="">
      <xdr:nvSpPr>
        <xdr:cNvPr id="238" name="n_1mainValue【公営住宅】&#10;有形固定資産減価償却率"/>
        <xdr:cNvSpPr txBox="1"/>
      </xdr:nvSpPr>
      <xdr:spPr>
        <a:xfrm>
          <a:off x="3582043" y="1399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9" name="直線コネクタ 24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0" name="テキスト ボックス 24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1" name="直線コネクタ 25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2" name="テキスト ボックス 25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3" name="直線コネクタ 25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4" name="テキスト ボックス 25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5" name="直線コネクタ 25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6" name="テキスト ボックス 25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97079</xdr:rowOff>
    </xdr:from>
    <xdr:to>
      <xdr:col>15</xdr:col>
      <xdr:colOff>180340</xdr:colOff>
      <xdr:row>86</xdr:row>
      <xdr:rowOff>26212</xdr:rowOff>
    </xdr:to>
    <xdr:cxnSp macro="">
      <xdr:nvCxnSpPr>
        <xdr:cNvPr id="260" name="直線コネクタ 259"/>
        <xdr:cNvCxnSpPr/>
      </xdr:nvCxnSpPr>
      <xdr:spPr>
        <a:xfrm flipV="1">
          <a:off x="10476865" y="13298729"/>
          <a:ext cx="0" cy="1472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30039</xdr:rowOff>
    </xdr:from>
    <xdr:ext cx="469744" cy="259045"/>
    <xdr:sp macro="" textlink="">
      <xdr:nvSpPr>
        <xdr:cNvPr id="261" name="【公営住宅】&#10;一人当たり面積最小値テキスト"/>
        <xdr:cNvSpPr txBox="1"/>
      </xdr:nvSpPr>
      <xdr:spPr>
        <a:xfrm>
          <a:off x="105664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86</xdr:row>
      <xdr:rowOff>26212</xdr:rowOff>
    </xdr:from>
    <xdr:to>
      <xdr:col>15</xdr:col>
      <xdr:colOff>269875</xdr:colOff>
      <xdr:row>86</xdr:row>
      <xdr:rowOff>26212</xdr:rowOff>
    </xdr:to>
    <xdr:cxnSp macro="">
      <xdr:nvCxnSpPr>
        <xdr:cNvPr id="262" name="直線コネクタ 261"/>
        <xdr:cNvCxnSpPr/>
      </xdr:nvCxnSpPr>
      <xdr:spPr>
        <a:xfrm>
          <a:off x="10388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43756</xdr:rowOff>
    </xdr:from>
    <xdr:ext cx="469744" cy="259045"/>
    <xdr:sp macro="" textlink="">
      <xdr:nvSpPr>
        <xdr:cNvPr id="263" name="【公営住宅】&#10;一人当たり面積最大値テキスト"/>
        <xdr:cNvSpPr txBox="1"/>
      </xdr:nvSpPr>
      <xdr:spPr>
        <a:xfrm>
          <a:off x="10566400" y="1307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3.246</a:t>
          </a:r>
          <a:endParaRPr kumimoji="1" lang="ja-JP" altLang="en-US" sz="1000" b="1">
            <a:latin typeface="ＭＳ Ｐゴシック"/>
          </a:endParaRPr>
        </a:p>
      </xdr:txBody>
    </xdr:sp>
    <xdr:clientData/>
  </xdr:oneCellAnchor>
  <xdr:twoCellAnchor>
    <xdr:from>
      <xdr:col>15</xdr:col>
      <xdr:colOff>92075</xdr:colOff>
      <xdr:row>77</xdr:row>
      <xdr:rowOff>97079</xdr:rowOff>
    </xdr:from>
    <xdr:to>
      <xdr:col>15</xdr:col>
      <xdr:colOff>269875</xdr:colOff>
      <xdr:row>77</xdr:row>
      <xdr:rowOff>97079</xdr:rowOff>
    </xdr:to>
    <xdr:cxnSp macro="">
      <xdr:nvCxnSpPr>
        <xdr:cNvPr id="264" name="直線コネクタ 263"/>
        <xdr:cNvCxnSpPr/>
      </xdr:nvCxnSpPr>
      <xdr:spPr>
        <a:xfrm>
          <a:off x="10388600" y="1329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20235</xdr:rowOff>
    </xdr:from>
    <xdr:ext cx="469744" cy="259045"/>
    <xdr:sp macro="" textlink="">
      <xdr:nvSpPr>
        <xdr:cNvPr id="265" name="【公営住宅】&#10;一人当たり面積平均値テキスト"/>
        <xdr:cNvSpPr txBox="1"/>
      </xdr:nvSpPr>
      <xdr:spPr>
        <a:xfrm>
          <a:off x="10566400" y="14250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168808</xdr:rowOff>
    </xdr:from>
    <xdr:to>
      <xdr:col>15</xdr:col>
      <xdr:colOff>231775</xdr:colOff>
      <xdr:row>84</xdr:row>
      <xdr:rowOff>98958</xdr:rowOff>
    </xdr:to>
    <xdr:sp macro="" textlink="">
      <xdr:nvSpPr>
        <xdr:cNvPr id="266" name="フローチャート : 判断 265"/>
        <xdr:cNvSpPr/>
      </xdr:nvSpPr>
      <xdr:spPr>
        <a:xfrm>
          <a:off x="10426700" y="1439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91542</xdr:rowOff>
    </xdr:from>
    <xdr:to>
      <xdr:col>14</xdr:col>
      <xdr:colOff>79375</xdr:colOff>
      <xdr:row>85</xdr:row>
      <xdr:rowOff>21692</xdr:rowOff>
    </xdr:to>
    <xdr:sp macro="" textlink="">
      <xdr:nvSpPr>
        <xdr:cNvPr id="267" name="フローチャート : 判断 266"/>
        <xdr:cNvSpPr/>
      </xdr:nvSpPr>
      <xdr:spPr>
        <a:xfrm>
          <a:off x="9588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146862</xdr:rowOff>
    </xdr:from>
    <xdr:to>
      <xdr:col>15</xdr:col>
      <xdr:colOff>231775</xdr:colOff>
      <xdr:row>86</xdr:row>
      <xdr:rowOff>77012</xdr:rowOff>
    </xdr:to>
    <xdr:sp macro="" textlink="">
      <xdr:nvSpPr>
        <xdr:cNvPr id="273" name="円/楕円 272"/>
        <xdr:cNvSpPr/>
      </xdr:nvSpPr>
      <xdr:spPr>
        <a:xfrm>
          <a:off x="10426700" y="1472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61789</xdr:rowOff>
    </xdr:from>
    <xdr:ext cx="469744" cy="259045"/>
    <xdr:sp macro="" textlink="">
      <xdr:nvSpPr>
        <xdr:cNvPr id="274" name="【公営住宅】&#10;一人当たり面積該当値テキスト"/>
        <xdr:cNvSpPr txBox="1"/>
      </xdr:nvSpPr>
      <xdr:spPr>
        <a:xfrm>
          <a:off x="10566400" y="1463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146862</xdr:rowOff>
    </xdr:from>
    <xdr:to>
      <xdr:col>14</xdr:col>
      <xdr:colOff>79375</xdr:colOff>
      <xdr:row>86</xdr:row>
      <xdr:rowOff>77012</xdr:rowOff>
    </xdr:to>
    <xdr:sp macro="" textlink="">
      <xdr:nvSpPr>
        <xdr:cNvPr id="275" name="円/楕円 274"/>
        <xdr:cNvSpPr/>
      </xdr:nvSpPr>
      <xdr:spPr>
        <a:xfrm>
          <a:off x="9588500" y="1472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86</xdr:row>
      <xdr:rowOff>26212</xdr:rowOff>
    </xdr:from>
    <xdr:to>
      <xdr:col>15</xdr:col>
      <xdr:colOff>180975</xdr:colOff>
      <xdr:row>86</xdr:row>
      <xdr:rowOff>26212</xdr:rowOff>
    </xdr:to>
    <xdr:cxnSp macro="">
      <xdr:nvCxnSpPr>
        <xdr:cNvPr id="276" name="直線コネクタ 275"/>
        <xdr:cNvCxnSpPr/>
      </xdr:nvCxnSpPr>
      <xdr:spPr>
        <a:xfrm>
          <a:off x="9639300" y="147709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38219</xdr:rowOff>
    </xdr:from>
    <xdr:ext cx="469744" cy="259045"/>
    <xdr:sp macro="" textlink="">
      <xdr:nvSpPr>
        <xdr:cNvPr id="277" name="n_1aveValue【公営住宅】&#10;一人当たり面積"/>
        <xdr:cNvSpPr txBox="1"/>
      </xdr:nvSpPr>
      <xdr:spPr>
        <a:xfrm>
          <a:off x="93917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68139</xdr:rowOff>
    </xdr:from>
    <xdr:ext cx="469744" cy="259045"/>
    <xdr:sp macro="" textlink="">
      <xdr:nvSpPr>
        <xdr:cNvPr id="278" name="n_1mainValue【公営住宅】&#10;一人当たり面積"/>
        <xdr:cNvSpPr txBox="1"/>
      </xdr:nvSpPr>
      <xdr:spPr>
        <a:xfrm>
          <a:off x="9391727" y="1481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6" name="正方形/長方形 2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7" name="正方形/長方形 2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8" name="正方形/長方形 2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9" name="正方形/長方形 2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0" name="正方形/長方形 2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1" name="正方形/長方形 2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2" name="正方形/長方形 2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3" name="正方形/長方形 2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4" name="正方形/長方形 2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2" name="正方形/長方形 3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3" name="テキスト ボックス 3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4" name="直線コネクタ 3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5" name="テキスト ボックス 30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6" name="直線コネクタ 3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7" name="テキスト ボックス 30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8" name="直線コネクタ 3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9" name="テキスト ボックス 3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10" name="直線コネクタ 3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1" name="テキスト ボックス 3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2" name="直線コネクタ 3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3" name="テキスト ボックス 3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4" name="直線コネクタ 3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5" name="テキスト ボックス 31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6" name="直線コネクタ 3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7" name="テキスト ボックス 31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60960</xdr:rowOff>
    </xdr:to>
    <xdr:cxnSp macro="">
      <xdr:nvCxnSpPr>
        <xdr:cNvPr id="319" name="直線コネクタ 318"/>
        <xdr:cNvCxnSpPr/>
      </xdr:nvCxnSpPr>
      <xdr:spPr>
        <a:xfrm flipV="1">
          <a:off x="16318864" y="571500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64787</xdr:rowOff>
    </xdr:from>
    <xdr:ext cx="405111" cy="259045"/>
    <xdr:sp macro="" textlink="">
      <xdr:nvSpPr>
        <xdr:cNvPr id="320" name="【認定こども園・幼稚園・保育所】&#10;有形固定資産減価償却率最小値テキスト"/>
        <xdr:cNvSpPr txBox="1"/>
      </xdr:nvSpPr>
      <xdr:spPr>
        <a:xfrm>
          <a:off x="16408400" y="726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42</xdr:row>
      <xdr:rowOff>60960</xdr:rowOff>
    </xdr:from>
    <xdr:to>
      <xdr:col>23</xdr:col>
      <xdr:colOff>606425</xdr:colOff>
      <xdr:row>42</xdr:row>
      <xdr:rowOff>60960</xdr:rowOff>
    </xdr:to>
    <xdr:cxnSp macro="">
      <xdr:nvCxnSpPr>
        <xdr:cNvPr id="321" name="直線コネクタ 320"/>
        <xdr:cNvCxnSpPr/>
      </xdr:nvCxnSpPr>
      <xdr:spPr>
        <a:xfrm>
          <a:off x="16230600" y="726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22"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23" name="直線コネクタ 32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17</xdr:rowOff>
    </xdr:from>
    <xdr:ext cx="405111" cy="259045"/>
    <xdr:sp macro="" textlink="">
      <xdr:nvSpPr>
        <xdr:cNvPr id="324" name="【認定こども園・幼稚園・保育所】&#10;有形固定資産減価償却率平均値テキスト"/>
        <xdr:cNvSpPr txBox="1"/>
      </xdr:nvSpPr>
      <xdr:spPr>
        <a:xfrm>
          <a:off x="164084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21590</xdr:rowOff>
    </xdr:from>
    <xdr:to>
      <xdr:col>23</xdr:col>
      <xdr:colOff>568325</xdr:colOff>
      <xdr:row>38</xdr:row>
      <xdr:rowOff>123190</xdr:rowOff>
    </xdr:to>
    <xdr:sp macro="" textlink="">
      <xdr:nvSpPr>
        <xdr:cNvPr id="325" name="フローチャート : 判断 324"/>
        <xdr:cNvSpPr/>
      </xdr:nvSpPr>
      <xdr:spPr>
        <a:xfrm>
          <a:off x="16268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73025</xdr:rowOff>
    </xdr:from>
    <xdr:to>
      <xdr:col>22</xdr:col>
      <xdr:colOff>415925</xdr:colOff>
      <xdr:row>39</xdr:row>
      <xdr:rowOff>3175</xdr:rowOff>
    </xdr:to>
    <xdr:sp macro="" textlink="">
      <xdr:nvSpPr>
        <xdr:cNvPr id="326" name="フローチャート : 判断 325"/>
        <xdr:cNvSpPr/>
      </xdr:nvSpPr>
      <xdr:spPr>
        <a:xfrm>
          <a:off x="15430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7" name="テキスト ボックス 3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8" name="テキスト ボックス 3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9" name="テキスト ボックス 3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0" name="テキスト ボックス 3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1" name="テキスト ボックス 3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95885</xdr:rowOff>
    </xdr:from>
    <xdr:to>
      <xdr:col>23</xdr:col>
      <xdr:colOff>568325</xdr:colOff>
      <xdr:row>36</xdr:row>
      <xdr:rowOff>26035</xdr:rowOff>
    </xdr:to>
    <xdr:sp macro="" textlink="">
      <xdr:nvSpPr>
        <xdr:cNvPr id="332" name="円/楕円 331"/>
        <xdr:cNvSpPr/>
      </xdr:nvSpPr>
      <xdr:spPr>
        <a:xfrm>
          <a:off x="1626870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118762</xdr:rowOff>
    </xdr:from>
    <xdr:ext cx="405111" cy="259045"/>
    <xdr:sp macro="" textlink="">
      <xdr:nvSpPr>
        <xdr:cNvPr id="333" name="【認定こども園・幼稚園・保育所】&#10;有形固定資産減価償却率該当値テキスト"/>
        <xdr:cNvSpPr txBox="1"/>
      </xdr:nvSpPr>
      <xdr:spPr>
        <a:xfrm>
          <a:off x="16408400"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166370</xdr:rowOff>
    </xdr:from>
    <xdr:to>
      <xdr:col>22</xdr:col>
      <xdr:colOff>415925</xdr:colOff>
      <xdr:row>36</xdr:row>
      <xdr:rowOff>96520</xdr:rowOff>
    </xdr:to>
    <xdr:sp macro="" textlink="">
      <xdr:nvSpPr>
        <xdr:cNvPr id="334" name="円/楕円 333"/>
        <xdr:cNvSpPr/>
      </xdr:nvSpPr>
      <xdr:spPr>
        <a:xfrm>
          <a:off x="154305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35</xdr:row>
      <xdr:rowOff>146685</xdr:rowOff>
    </xdr:from>
    <xdr:to>
      <xdr:col>23</xdr:col>
      <xdr:colOff>517525</xdr:colOff>
      <xdr:row>36</xdr:row>
      <xdr:rowOff>45720</xdr:rowOff>
    </xdr:to>
    <xdr:cxnSp macro="">
      <xdr:nvCxnSpPr>
        <xdr:cNvPr id="335" name="直線コネクタ 334"/>
        <xdr:cNvCxnSpPr/>
      </xdr:nvCxnSpPr>
      <xdr:spPr>
        <a:xfrm flipV="1">
          <a:off x="15481300" y="6147435"/>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165752</xdr:rowOff>
    </xdr:from>
    <xdr:ext cx="405111" cy="259045"/>
    <xdr:sp macro="" textlink="">
      <xdr:nvSpPr>
        <xdr:cNvPr id="336" name="n_1aveValue【認定こども園・幼稚園・保育所】&#10;有形固定資産減価償却率"/>
        <xdr:cNvSpPr txBox="1"/>
      </xdr:nvSpPr>
      <xdr:spPr>
        <a:xfrm>
          <a:off x="15266043"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113047</xdr:rowOff>
    </xdr:from>
    <xdr:ext cx="405111" cy="259045"/>
    <xdr:sp macro="" textlink="">
      <xdr:nvSpPr>
        <xdr:cNvPr id="337" name="n_1mainValue【認定こども園・幼稚園・保育所】&#10;有形固定資産減価償却率"/>
        <xdr:cNvSpPr txBox="1"/>
      </xdr:nvSpPr>
      <xdr:spPr>
        <a:xfrm>
          <a:off x="15266043"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8" name="正方形/長方形 3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9" name="正方形/長方形 3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0" name="正方形/長方形 3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1" name="正方形/長方形 3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2" name="正方形/長方形 3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3" name="正方形/長方形 3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4" name="正方形/長方形 3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5" name="正方形/長方形 34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6" name="テキスト ボックス 34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7" name="直線コネクタ 34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8" name="直線コネクタ 34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49" name="テキスト ボックス 34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50" name="直線コネクタ 34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51" name="テキスト ボックス 35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52" name="直線コネクタ 35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53" name="テキスト ボックス 35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4" name="直線コネクタ 35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55" name="テキスト ボックス 35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6" name="直線コネクタ 35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7" name="テキスト ボックス 35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167640</xdr:rowOff>
    </xdr:from>
    <xdr:to>
      <xdr:col>32</xdr:col>
      <xdr:colOff>186689</xdr:colOff>
      <xdr:row>41</xdr:row>
      <xdr:rowOff>115062</xdr:rowOff>
    </xdr:to>
    <xdr:cxnSp macro="">
      <xdr:nvCxnSpPr>
        <xdr:cNvPr id="359" name="直線コネクタ 358"/>
        <xdr:cNvCxnSpPr/>
      </xdr:nvCxnSpPr>
      <xdr:spPr>
        <a:xfrm flipV="1">
          <a:off x="22160864" y="599694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118889</xdr:rowOff>
    </xdr:from>
    <xdr:ext cx="469744" cy="259045"/>
    <xdr:sp macro="" textlink="">
      <xdr:nvSpPr>
        <xdr:cNvPr id="360" name="【認定こども園・幼稚園・保育所】&#10;一人当たり面積最小値テキスト"/>
        <xdr:cNvSpPr txBox="1"/>
      </xdr:nvSpPr>
      <xdr:spPr>
        <a:xfrm>
          <a:off x="222504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115062</xdr:rowOff>
    </xdr:from>
    <xdr:to>
      <xdr:col>32</xdr:col>
      <xdr:colOff>276225</xdr:colOff>
      <xdr:row>41</xdr:row>
      <xdr:rowOff>115062</xdr:rowOff>
    </xdr:to>
    <xdr:cxnSp macro="">
      <xdr:nvCxnSpPr>
        <xdr:cNvPr id="361" name="直線コネクタ 360"/>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114317</xdr:rowOff>
    </xdr:from>
    <xdr:ext cx="469744" cy="259045"/>
    <xdr:sp macro="" textlink="">
      <xdr:nvSpPr>
        <xdr:cNvPr id="362" name="【認定こども園・幼稚園・保育所】&#10;一人当たり面積最大値テキスト"/>
        <xdr:cNvSpPr txBox="1"/>
      </xdr:nvSpPr>
      <xdr:spPr>
        <a:xfrm>
          <a:off x="222504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0.255</a:t>
          </a:r>
          <a:endParaRPr kumimoji="1" lang="ja-JP" altLang="en-US" sz="1000" b="1">
            <a:latin typeface="ＭＳ Ｐゴシック"/>
          </a:endParaRPr>
        </a:p>
      </xdr:txBody>
    </xdr:sp>
    <xdr:clientData/>
  </xdr:oneCellAnchor>
  <xdr:twoCellAnchor>
    <xdr:from>
      <xdr:col>32</xdr:col>
      <xdr:colOff>98425</xdr:colOff>
      <xdr:row>34</xdr:row>
      <xdr:rowOff>167640</xdr:rowOff>
    </xdr:from>
    <xdr:to>
      <xdr:col>32</xdr:col>
      <xdr:colOff>276225</xdr:colOff>
      <xdr:row>34</xdr:row>
      <xdr:rowOff>167640</xdr:rowOff>
    </xdr:to>
    <xdr:cxnSp macro="">
      <xdr:nvCxnSpPr>
        <xdr:cNvPr id="363" name="直線コネクタ 362"/>
        <xdr:cNvCxnSpPr/>
      </xdr:nvCxnSpPr>
      <xdr:spPr>
        <a:xfrm>
          <a:off x="22072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109999</xdr:rowOff>
    </xdr:from>
    <xdr:ext cx="469744" cy="259045"/>
    <xdr:sp macro="" textlink="">
      <xdr:nvSpPr>
        <xdr:cNvPr id="364" name="【認定こども園・幼稚園・保育所】&#10;一人当たり面積平均値テキスト"/>
        <xdr:cNvSpPr txBox="1"/>
      </xdr:nvSpPr>
      <xdr:spPr>
        <a:xfrm>
          <a:off x="222504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87122</xdr:rowOff>
    </xdr:from>
    <xdr:to>
      <xdr:col>32</xdr:col>
      <xdr:colOff>238125</xdr:colOff>
      <xdr:row>40</xdr:row>
      <xdr:rowOff>17272</xdr:rowOff>
    </xdr:to>
    <xdr:sp macro="" textlink="">
      <xdr:nvSpPr>
        <xdr:cNvPr id="365" name="フローチャート : 判断 364"/>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96266</xdr:rowOff>
    </xdr:from>
    <xdr:to>
      <xdr:col>31</xdr:col>
      <xdr:colOff>85725</xdr:colOff>
      <xdr:row>40</xdr:row>
      <xdr:rowOff>26416</xdr:rowOff>
    </xdr:to>
    <xdr:sp macro="" textlink="">
      <xdr:nvSpPr>
        <xdr:cNvPr id="366" name="フローチャート : 判断 365"/>
        <xdr:cNvSpPr/>
      </xdr:nvSpPr>
      <xdr:spPr>
        <a:xfrm>
          <a:off x="21272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7" name="テキスト ボックス 3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8" name="テキスト ボックス 3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9" name="テキスト ボックス 3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0" name="テキスト ボックス 3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1" name="テキスト ボックス 3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121412</xdr:rowOff>
    </xdr:from>
    <xdr:to>
      <xdr:col>32</xdr:col>
      <xdr:colOff>238125</xdr:colOff>
      <xdr:row>41</xdr:row>
      <xdr:rowOff>51562</xdr:rowOff>
    </xdr:to>
    <xdr:sp macro="" textlink="">
      <xdr:nvSpPr>
        <xdr:cNvPr id="372" name="円/楕円 371"/>
        <xdr:cNvSpPr/>
      </xdr:nvSpPr>
      <xdr:spPr>
        <a:xfrm>
          <a:off x="221107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36339</xdr:rowOff>
    </xdr:from>
    <xdr:ext cx="469744" cy="259045"/>
    <xdr:sp macro="" textlink="">
      <xdr:nvSpPr>
        <xdr:cNvPr id="373" name="【認定こども園・幼稚園・保育所】&#10;一人当たり面積該当値テキスト"/>
        <xdr:cNvSpPr txBox="1"/>
      </xdr:nvSpPr>
      <xdr:spPr>
        <a:xfrm>
          <a:off x="22250400" y="689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0.029</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121412</xdr:rowOff>
    </xdr:from>
    <xdr:to>
      <xdr:col>31</xdr:col>
      <xdr:colOff>85725</xdr:colOff>
      <xdr:row>41</xdr:row>
      <xdr:rowOff>51562</xdr:rowOff>
    </xdr:to>
    <xdr:sp macro="" textlink="">
      <xdr:nvSpPr>
        <xdr:cNvPr id="374" name="円/楕円 373"/>
        <xdr:cNvSpPr/>
      </xdr:nvSpPr>
      <xdr:spPr>
        <a:xfrm>
          <a:off x="21272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762</xdr:rowOff>
    </xdr:from>
    <xdr:to>
      <xdr:col>32</xdr:col>
      <xdr:colOff>187325</xdr:colOff>
      <xdr:row>41</xdr:row>
      <xdr:rowOff>762</xdr:rowOff>
    </xdr:to>
    <xdr:cxnSp macro="">
      <xdr:nvCxnSpPr>
        <xdr:cNvPr id="375" name="直線コネクタ 374"/>
        <xdr:cNvCxnSpPr/>
      </xdr:nvCxnSpPr>
      <xdr:spPr>
        <a:xfrm>
          <a:off x="21323300" y="70302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38</xdr:row>
      <xdr:rowOff>42943</xdr:rowOff>
    </xdr:from>
    <xdr:ext cx="469744" cy="259045"/>
    <xdr:sp macro="" textlink="">
      <xdr:nvSpPr>
        <xdr:cNvPr id="376" name="n_1aveValue【認定こども園・幼稚園・保育所】&#10;一人当たり面積"/>
        <xdr:cNvSpPr txBox="1"/>
      </xdr:nvSpPr>
      <xdr:spPr>
        <a:xfrm>
          <a:off x="210757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42689</xdr:rowOff>
    </xdr:from>
    <xdr:ext cx="469744" cy="259045"/>
    <xdr:sp macro="" textlink="">
      <xdr:nvSpPr>
        <xdr:cNvPr id="377" name="n_1mainValue【認定こども園・幼稚園・保育所】&#10;一人当たり面積"/>
        <xdr:cNvSpPr txBox="1"/>
      </xdr:nvSpPr>
      <xdr:spPr>
        <a:xfrm>
          <a:off x="210757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8" name="正方形/長方形 3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9" name="正方形/長方形 3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0" name="正方形/長方形 3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1" name="正方形/長方形 3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2" name="正方形/長方形 3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3" name="正方形/長方形 3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4" name="正方形/長方形 3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5" name="正方形/長方形 3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6" name="テキスト ボックス 3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7" name="直線コネクタ 3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8" name="テキスト ボックス 38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89" name="直線コネクタ 38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90" name="テキスト ボックス 38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91" name="直線コネクタ 39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92" name="テキスト ボックス 39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93" name="直線コネクタ 39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94" name="テキスト ボックス 39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95" name="直線コネクタ 39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96" name="テキスト ボックス 39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97" name="直線コネクタ 39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8" name="テキスト ボックス 39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9" name="直線コネクタ 3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0" name="テキスト ボックス 39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30480</xdr:rowOff>
    </xdr:from>
    <xdr:to>
      <xdr:col>23</xdr:col>
      <xdr:colOff>516889</xdr:colOff>
      <xdr:row>63</xdr:row>
      <xdr:rowOff>106680</xdr:rowOff>
    </xdr:to>
    <xdr:cxnSp macro="">
      <xdr:nvCxnSpPr>
        <xdr:cNvPr id="402" name="直線コネクタ 401"/>
        <xdr:cNvCxnSpPr/>
      </xdr:nvCxnSpPr>
      <xdr:spPr>
        <a:xfrm flipV="1">
          <a:off x="16318864" y="96316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403" name="【学校施設】&#10;有形固定資産減価償却率最小値テキスト"/>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404" name="直線コネクタ 403"/>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148607</xdr:rowOff>
    </xdr:from>
    <xdr:ext cx="405111" cy="259045"/>
    <xdr:sp macro="" textlink="">
      <xdr:nvSpPr>
        <xdr:cNvPr id="405" name="【学校施設】&#10;有形固定資産減価償却率最大値テキスト"/>
        <xdr:cNvSpPr txBox="1"/>
      </xdr:nvSpPr>
      <xdr:spPr>
        <a:xfrm>
          <a:off x="164084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23</xdr:col>
      <xdr:colOff>428625</xdr:colOff>
      <xdr:row>56</xdr:row>
      <xdr:rowOff>30480</xdr:rowOff>
    </xdr:from>
    <xdr:to>
      <xdr:col>23</xdr:col>
      <xdr:colOff>606425</xdr:colOff>
      <xdr:row>56</xdr:row>
      <xdr:rowOff>30480</xdr:rowOff>
    </xdr:to>
    <xdr:cxnSp macro="">
      <xdr:nvCxnSpPr>
        <xdr:cNvPr id="406" name="直線コネクタ 405"/>
        <xdr:cNvCxnSpPr/>
      </xdr:nvCxnSpPr>
      <xdr:spPr>
        <a:xfrm>
          <a:off x="16230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11447</xdr:rowOff>
    </xdr:from>
    <xdr:ext cx="405111" cy="259045"/>
    <xdr:sp macro="" textlink="">
      <xdr:nvSpPr>
        <xdr:cNvPr id="407" name="【学校施設】&#10;有形固定資産減価償却率平均値テキスト"/>
        <xdr:cNvSpPr txBox="1"/>
      </xdr:nvSpPr>
      <xdr:spPr>
        <a:xfrm>
          <a:off x="164084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33020</xdr:rowOff>
    </xdr:from>
    <xdr:to>
      <xdr:col>23</xdr:col>
      <xdr:colOff>568325</xdr:colOff>
      <xdr:row>59</xdr:row>
      <xdr:rowOff>134620</xdr:rowOff>
    </xdr:to>
    <xdr:sp macro="" textlink="">
      <xdr:nvSpPr>
        <xdr:cNvPr id="408" name="フローチャート : 判断 407"/>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21590</xdr:rowOff>
    </xdr:from>
    <xdr:to>
      <xdr:col>22</xdr:col>
      <xdr:colOff>415925</xdr:colOff>
      <xdr:row>59</xdr:row>
      <xdr:rowOff>123190</xdr:rowOff>
    </xdr:to>
    <xdr:sp macro="" textlink="">
      <xdr:nvSpPr>
        <xdr:cNvPr id="409" name="フローチャート : 判断 408"/>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0" name="テキスト ボックス 4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1" name="テキスト ボックス 4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2" name="テキスト ボックス 4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3" name="テキスト ボックス 4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4" name="テキスト ボックス 4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151130</xdr:rowOff>
    </xdr:from>
    <xdr:to>
      <xdr:col>23</xdr:col>
      <xdr:colOff>568325</xdr:colOff>
      <xdr:row>59</xdr:row>
      <xdr:rowOff>81280</xdr:rowOff>
    </xdr:to>
    <xdr:sp macro="" textlink="">
      <xdr:nvSpPr>
        <xdr:cNvPr id="415" name="円/楕円 414"/>
        <xdr:cNvSpPr/>
      </xdr:nvSpPr>
      <xdr:spPr>
        <a:xfrm>
          <a:off x="162687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2557</xdr:rowOff>
    </xdr:from>
    <xdr:ext cx="405111" cy="259045"/>
    <xdr:sp macro="" textlink="">
      <xdr:nvSpPr>
        <xdr:cNvPr id="416" name="【学校施設】&#10;有形固定資産減価償却率該当値テキスト"/>
        <xdr:cNvSpPr txBox="1"/>
      </xdr:nvSpPr>
      <xdr:spPr>
        <a:xfrm>
          <a:off x="16408400"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44450</xdr:rowOff>
    </xdr:from>
    <xdr:to>
      <xdr:col>22</xdr:col>
      <xdr:colOff>415925</xdr:colOff>
      <xdr:row>59</xdr:row>
      <xdr:rowOff>146050</xdr:rowOff>
    </xdr:to>
    <xdr:sp macro="" textlink="">
      <xdr:nvSpPr>
        <xdr:cNvPr id="417" name="円/楕円 416"/>
        <xdr:cNvSpPr/>
      </xdr:nvSpPr>
      <xdr:spPr>
        <a:xfrm>
          <a:off x="15430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30480</xdr:rowOff>
    </xdr:from>
    <xdr:to>
      <xdr:col>23</xdr:col>
      <xdr:colOff>517525</xdr:colOff>
      <xdr:row>59</xdr:row>
      <xdr:rowOff>95250</xdr:rowOff>
    </xdr:to>
    <xdr:cxnSp macro="">
      <xdr:nvCxnSpPr>
        <xdr:cNvPr id="418" name="直線コネクタ 417"/>
        <xdr:cNvCxnSpPr/>
      </xdr:nvCxnSpPr>
      <xdr:spPr>
        <a:xfrm flipV="1">
          <a:off x="15481300" y="1014603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57</xdr:row>
      <xdr:rowOff>139717</xdr:rowOff>
    </xdr:from>
    <xdr:ext cx="405111" cy="259045"/>
    <xdr:sp macro="" textlink="">
      <xdr:nvSpPr>
        <xdr:cNvPr id="419" name="n_1aveValue【学校施設】&#10;有形固定資産減価償却率"/>
        <xdr:cNvSpPr txBox="1"/>
      </xdr:nvSpPr>
      <xdr:spPr>
        <a:xfrm>
          <a:off x="15266043"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137177</xdr:rowOff>
    </xdr:from>
    <xdr:ext cx="405111" cy="259045"/>
    <xdr:sp macro="" textlink="">
      <xdr:nvSpPr>
        <xdr:cNvPr id="420" name="n_1mainValue【学校施設】&#10;有形固定資産減価償却率"/>
        <xdr:cNvSpPr txBox="1"/>
      </xdr:nvSpPr>
      <xdr:spPr>
        <a:xfrm>
          <a:off x="15266043"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1" name="正方形/長方形 4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2" name="正方形/長方形 4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3" name="正方形/長方形 4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4" name="正方形/長方形 4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5" name="正方形/長方形 4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6" name="正方形/長方形 4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7" name="正方形/長方形 4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8" name="正方形/長方形 4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9" name="テキスト ボックス 4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0" name="直線コネクタ 4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1" name="テキスト ボックス 43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32" name="直線コネクタ 43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33" name="テキスト ボックス 43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34" name="直線コネクタ 43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35" name="テキスト ボックス 43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36" name="直線コネクタ 43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37" name="テキスト ボックス 43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38" name="直線コネクタ 43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39" name="テキスト ボックス 43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0" name="直線コネクタ 43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1" name="テキスト ボックス 44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123444</xdr:rowOff>
    </xdr:from>
    <xdr:to>
      <xdr:col>32</xdr:col>
      <xdr:colOff>186689</xdr:colOff>
      <xdr:row>63</xdr:row>
      <xdr:rowOff>167792</xdr:rowOff>
    </xdr:to>
    <xdr:cxnSp macro="">
      <xdr:nvCxnSpPr>
        <xdr:cNvPr id="443" name="直線コネクタ 442"/>
        <xdr:cNvCxnSpPr/>
      </xdr:nvCxnSpPr>
      <xdr:spPr>
        <a:xfrm flipV="1">
          <a:off x="22160864" y="9553194"/>
          <a:ext cx="0" cy="14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169</xdr:rowOff>
    </xdr:from>
    <xdr:ext cx="469744" cy="259045"/>
    <xdr:sp macro="" textlink="">
      <xdr:nvSpPr>
        <xdr:cNvPr id="444" name="【学校施設】&#10;一人当たり面積最小値テキスト"/>
        <xdr:cNvSpPr txBox="1"/>
      </xdr:nvSpPr>
      <xdr:spPr>
        <a:xfrm>
          <a:off x="22250400" y="109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32</xdr:col>
      <xdr:colOff>98425</xdr:colOff>
      <xdr:row>63</xdr:row>
      <xdr:rowOff>167792</xdr:rowOff>
    </xdr:from>
    <xdr:to>
      <xdr:col>32</xdr:col>
      <xdr:colOff>276225</xdr:colOff>
      <xdr:row>63</xdr:row>
      <xdr:rowOff>167792</xdr:rowOff>
    </xdr:to>
    <xdr:cxnSp macro="">
      <xdr:nvCxnSpPr>
        <xdr:cNvPr id="445" name="直線コネクタ 444"/>
        <xdr:cNvCxnSpPr/>
      </xdr:nvCxnSpPr>
      <xdr:spPr>
        <a:xfrm>
          <a:off x="22072600" y="1096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70121</xdr:rowOff>
    </xdr:from>
    <xdr:ext cx="469744" cy="259045"/>
    <xdr:sp macro="" textlink="">
      <xdr:nvSpPr>
        <xdr:cNvPr id="446" name="【学校施設】&#10;一人当たり面積最大値テキスト"/>
        <xdr:cNvSpPr txBox="1"/>
      </xdr:nvSpPr>
      <xdr:spPr>
        <a:xfrm>
          <a:off x="222504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4.105</a:t>
          </a:r>
          <a:endParaRPr kumimoji="1" lang="ja-JP" altLang="en-US" sz="1000" b="1">
            <a:latin typeface="ＭＳ Ｐゴシック"/>
          </a:endParaRPr>
        </a:p>
      </xdr:txBody>
    </xdr:sp>
    <xdr:clientData/>
  </xdr:oneCellAnchor>
  <xdr:twoCellAnchor>
    <xdr:from>
      <xdr:col>32</xdr:col>
      <xdr:colOff>98425</xdr:colOff>
      <xdr:row>55</xdr:row>
      <xdr:rowOff>123444</xdr:rowOff>
    </xdr:from>
    <xdr:to>
      <xdr:col>32</xdr:col>
      <xdr:colOff>276225</xdr:colOff>
      <xdr:row>55</xdr:row>
      <xdr:rowOff>123444</xdr:rowOff>
    </xdr:to>
    <xdr:cxnSp macro="">
      <xdr:nvCxnSpPr>
        <xdr:cNvPr id="447" name="直線コネクタ 446"/>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50258</xdr:rowOff>
    </xdr:from>
    <xdr:ext cx="469744" cy="259045"/>
    <xdr:sp macro="" textlink="">
      <xdr:nvSpPr>
        <xdr:cNvPr id="448" name="【学校施設】&#10;一人当たり面積平均値テキスト"/>
        <xdr:cNvSpPr txBox="1"/>
      </xdr:nvSpPr>
      <xdr:spPr>
        <a:xfrm>
          <a:off x="22250400" y="10508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27381</xdr:rowOff>
    </xdr:from>
    <xdr:to>
      <xdr:col>32</xdr:col>
      <xdr:colOff>238125</xdr:colOff>
      <xdr:row>62</xdr:row>
      <xdr:rowOff>128981</xdr:rowOff>
    </xdr:to>
    <xdr:sp macro="" textlink="">
      <xdr:nvSpPr>
        <xdr:cNvPr id="449" name="フローチャート : 判断 448"/>
        <xdr:cNvSpPr/>
      </xdr:nvSpPr>
      <xdr:spPr>
        <a:xfrm>
          <a:off x="22110700" y="106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21437</xdr:rowOff>
    </xdr:from>
    <xdr:to>
      <xdr:col>31</xdr:col>
      <xdr:colOff>85725</xdr:colOff>
      <xdr:row>62</xdr:row>
      <xdr:rowOff>123037</xdr:rowOff>
    </xdr:to>
    <xdr:sp macro="" textlink="">
      <xdr:nvSpPr>
        <xdr:cNvPr id="450" name="フローチャート : 判断 449"/>
        <xdr:cNvSpPr/>
      </xdr:nvSpPr>
      <xdr:spPr>
        <a:xfrm>
          <a:off x="21272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1" name="テキスト ボックス 4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2" name="テキスト ボックス 4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3" name="テキスト ボックス 4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4" name="テキスト ボックス 4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55" name="テキスト ボックス 4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91846</xdr:rowOff>
    </xdr:from>
    <xdr:to>
      <xdr:col>32</xdr:col>
      <xdr:colOff>238125</xdr:colOff>
      <xdr:row>64</xdr:row>
      <xdr:rowOff>21996</xdr:rowOff>
    </xdr:to>
    <xdr:sp macro="" textlink="">
      <xdr:nvSpPr>
        <xdr:cNvPr id="456" name="円/楕円 455"/>
        <xdr:cNvSpPr/>
      </xdr:nvSpPr>
      <xdr:spPr>
        <a:xfrm>
          <a:off x="22110700" y="1089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6773</xdr:rowOff>
    </xdr:from>
    <xdr:ext cx="469744" cy="259045"/>
    <xdr:sp macro="" textlink="">
      <xdr:nvSpPr>
        <xdr:cNvPr id="457" name="【学校施設】&#10;一人当たり面積該当値テキスト"/>
        <xdr:cNvSpPr txBox="1"/>
      </xdr:nvSpPr>
      <xdr:spPr>
        <a:xfrm>
          <a:off x="22250400" y="108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83617</xdr:rowOff>
    </xdr:from>
    <xdr:to>
      <xdr:col>31</xdr:col>
      <xdr:colOff>85725</xdr:colOff>
      <xdr:row>64</xdr:row>
      <xdr:rowOff>13767</xdr:rowOff>
    </xdr:to>
    <xdr:sp macro="" textlink="">
      <xdr:nvSpPr>
        <xdr:cNvPr id="458" name="円/楕円 457"/>
        <xdr:cNvSpPr/>
      </xdr:nvSpPr>
      <xdr:spPr>
        <a:xfrm>
          <a:off x="21272500" y="1088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134417</xdr:rowOff>
    </xdr:from>
    <xdr:to>
      <xdr:col>32</xdr:col>
      <xdr:colOff>187325</xdr:colOff>
      <xdr:row>63</xdr:row>
      <xdr:rowOff>142646</xdr:rowOff>
    </xdr:to>
    <xdr:cxnSp macro="">
      <xdr:nvCxnSpPr>
        <xdr:cNvPr id="459" name="直線コネクタ 458"/>
        <xdr:cNvCxnSpPr/>
      </xdr:nvCxnSpPr>
      <xdr:spPr>
        <a:xfrm>
          <a:off x="21323300" y="10935767"/>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139564</xdr:rowOff>
    </xdr:from>
    <xdr:ext cx="469744" cy="259045"/>
    <xdr:sp macro="" textlink="">
      <xdr:nvSpPr>
        <xdr:cNvPr id="460" name="n_1aveValue【学校施設】&#10;一人当たり面積"/>
        <xdr:cNvSpPr txBox="1"/>
      </xdr:nvSpPr>
      <xdr:spPr>
        <a:xfrm>
          <a:off x="210757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1.592</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4894</xdr:rowOff>
    </xdr:from>
    <xdr:ext cx="469744" cy="259045"/>
    <xdr:sp macro="" textlink="">
      <xdr:nvSpPr>
        <xdr:cNvPr id="461" name="n_1mainValue【学校施設】&#10;一人当たり面積"/>
        <xdr:cNvSpPr txBox="1"/>
      </xdr:nvSpPr>
      <xdr:spPr>
        <a:xfrm>
          <a:off x="21075727" y="1097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2" name="正方形/長方形 4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3" name="正方形/長方形 4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64" name="正方形/長方形 4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65" name="正方形/長方形 4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66" name="正方形/長方形 4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67" name="正方形/長方形 4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68" name="正方形/長方形 4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9" name="正方形/長方形 4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0" name="テキスト ボックス 4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1" name="直線コネクタ 4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72" name="テキスト ボックス 47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73" name="直線コネクタ 47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74" name="テキスト ボックス 47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75" name="直線コネクタ 47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76" name="テキスト ボックス 47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77" name="直線コネクタ 47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78" name="テキスト ボックス 47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79" name="直線コネクタ 47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80" name="テキスト ボックス 47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81" name="直線コネクタ 48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82" name="テキスト ボックス 48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3" name="直線コネクタ 4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84" name="テキスト ボックス 48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8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93345</xdr:rowOff>
    </xdr:to>
    <xdr:cxnSp macro="">
      <xdr:nvCxnSpPr>
        <xdr:cNvPr id="486" name="直線コネクタ 485"/>
        <xdr:cNvCxnSpPr/>
      </xdr:nvCxnSpPr>
      <xdr:spPr>
        <a:xfrm flipV="1">
          <a:off x="16318864" y="1333500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97172</xdr:rowOff>
    </xdr:from>
    <xdr:ext cx="405111" cy="259045"/>
    <xdr:sp macro="" textlink="">
      <xdr:nvSpPr>
        <xdr:cNvPr id="487" name="【児童館】&#10;有形固定資産減価償却率最小値テキスト"/>
        <xdr:cNvSpPr txBox="1"/>
      </xdr:nvSpPr>
      <xdr:spPr>
        <a:xfrm>
          <a:off x="16408400" y="1467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428625</xdr:colOff>
      <xdr:row>85</xdr:row>
      <xdr:rowOff>93345</xdr:rowOff>
    </xdr:from>
    <xdr:to>
      <xdr:col>23</xdr:col>
      <xdr:colOff>606425</xdr:colOff>
      <xdr:row>85</xdr:row>
      <xdr:rowOff>93345</xdr:rowOff>
    </xdr:to>
    <xdr:cxnSp macro="">
      <xdr:nvCxnSpPr>
        <xdr:cNvPr id="488" name="直線コネクタ 487"/>
        <xdr:cNvCxnSpPr/>
      </xdr:nvCxnSpPr>
      <xdr:spPr>
        <a:xfrm>
          <a:off x="16230600" y="1466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89"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90" name="直線コネクタ 48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106697</xdr:rowOff>
    </xdr:from>
    <xdr:ext cx="405111" cy="259045"/>
    <xdr:sp macro="" textlink="">
      <xdr:nvSpPr>
        <xdr:cNvPr id="491" name="【児童館】&#10;有形固定資産減価償却率平均値テキスト"/>
        <xdr:cNvSpPr txBox="1"/>
      </xdr:nvSpPr>
      <xdr:spPr>
        <a:xfrm>
          <a:off x="16408400" y="14165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128270</xdr:rowOff>
    </xdr:from>
    <xdr:to>
      <xdr:col>23</xdr:col>
      <xdr:colOff>568325</xdr:colOff>
      <xdr:row>83</xdr:row>
      <xdr:rowOff>58420</xdr:rowOff>
    </xdr:to>
    <xdr:sp macro="" textlink="">
      <xdr:nvSpPr>
        <xdr:cNvPr id="492" name="フローチャート : 判断 491"/>
        <xdr:cNvSpPr/>
      </xdr:nvSpPr>
      <xdr:spPr>
        <a:xfrm>
          <a:off x="16268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105411</xdr:rowOff>
    </xdr:from>
    <xdr:to>
      <xdr:col>22</xdr:col>
      <xdr:colOff>415925</xdr:colOff>
      <xdr:row>84</xdr:row>
      <xdr:rowOff>35561</xdr:rowOff>
    </xdr:to>
    <xdr:sp macro="" textlink="">
      <xdr:nvSpPr>
        <xdr:cNvPr id="493" name="フローチャート : 判断 492"/>
        <xdr:cNvSpPr/>
      </xdr:nvSpPr>
      <xdr:spPr>
        <a:xfrm>
          <a:off x="15430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94" name="テキスト ボックス 4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95" name="テキスト ボックス 4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96" name="テキスト ボックス 4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97" name="テキスト ボックス 4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98" name="テキスト ボックス 4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82</xdr:row>
      <xdr:rowOff>93980</xdr:rowOff>
    </xdr:from>
    <xdr:to>
      <xdr:col>23</xdr:col>
      <xdr:colOff>568325</xdr:colOff>
      <xdr:row>83</xdr:row>
      <xdr:rowOff>24130</xdr:rowOff>
    </xdr:to>
    <xdr:sp macro="" textlink="">
      <xdr:nvSpPr>
        <xdr:cNvPr id="499" name="円/楕円 498"/>
        <xdr:cNvSpPr/>
      </xdr:nvSpPr>
      <xdr:spPr>
        <a:xfrm>
          <a:off x="162687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81</xdr:row>
      <xdr:rowOff>116857</xdr:rowOff>
    </xdr:from>
    <xdr:ext cx="405111" cy="259045"/>
    <xdr:sp macro="" textlink="">
      <xdr:nvSpPr>
        <xdr:cNvPr id="500" name="【児童館】&#10;有形固定資産減価償却率該当値テキスト"/>
        <xdr:cNvSpPr txBox="1"/>
      </xdr:nvSpPr>
      <xdr:spPr>
        <a:xfrm>
          <a:off x="16408400"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22</xdr:col>
      <xdr:colOff>314325</xdr:colOff>
      <xdr:row>82</xdr:row>
      <xdr:rowOff>132080</xdr:rowOff>
    </xdr:from>
    <xdr:to>
      <xdr:col>22</xdr:col>
      <xdr:colOff>415925</xdr:colOff>
      <xdr:row>83</xdr:row>
      <xdr:rowOff>62230</xdr:rowOff>
    </xdr:to>
    <xdr:sp macro="" textlink="">
      <xdr:nvSpPr>
        <xdr:cNvPr id="501" name="円/楕円 500"/>
        <xdr:cNvSpPr/>
      </xdr:nvSpPr>
      <xdr:spPr>
        <a:xfrm>
          <a:off x="154305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82</xdr:row>
      <xdr:rowOff>144780</xdr:rowOff>
    </xdr:from>
    <xdr:to>
      <xdr:col>23</xdr:col>
      <xdr:colOff>517525</xdr:colOff>
      <xdr:row>83</xdr:row>
      <xdr:rowOff>11430</xdr:rowOff>
    </xdr:to>
    <xdr:cxnSp macro="">
      <xdr:nvCxnSpPr>
        <xdr:cNvPr id="502" name="直線コネクタ 501"/>
        <xdr:cNvCxnSpPr/>
      </xdr:nvCxnSpPr>
      <xdr:spPr>
        <a:xfrm flipV="1">
          <a:off x="15481300" y="142036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84</xdr:row>
      <xdr:rowOff>26688</xdr:rowOff>
    </xdr:from>
    <xdr:ext cx="405111" cy="259045"/>
    <xdr:sp macro="" textlink="">
      <xdr:nvSpPr>
        <xdr:cNvPr id="503" name="n_1aveValue【児童館】&#10;有形固定資産減価償却率"/>
        <xdr:cNvSpPr txBox="1"/>
      </xdr:nvSpPr>
      <xdr:spPr>
        <a:xfrm>
          <a:off x="15266043"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a:t>
          </a:r>
          <a:endParaRPr kumimoji="1" lang="ja-JP" altLang="en-US" sz="1000" b="1">
            <a:solidFill>
              <a:srgbClr val="000080"/>
            </a:solidFill>
            <a:latin typeface="ＭＳ Ｐゴシック"/>
          </a:endParaRPr>
        </a:p>
      </xdr:txBody>
    </xdr:sp>
    <xdr:clientData/>
  </xdr:oneCellAnchor>
  <xdr:oneCellAnchor>
    <xdr:from>
      <xdr:col>22</xdr:col>
      <xdr:colOff>149868</xdr:colOff>
      <xdr:row>81</xdr:row>
      <xdr:rowOff>78757</xdr:rowOff>
    </xdr:from>
    <xdr:ext cx="405111" cy="259045"/>
    <xdr:sp macro="" textlink="">
      <xdr:nvSpPr>
        <xdr:cNvPr id="504" name="n_1mainValue【児童館】&#10;有形固定資産減価償却率"/>
        <xdr:cNvSpPr txBox="1"/>
      </xdr:nvSpPr>
      <xdr:spPr>
        <a:xfrm>
          <a:off x="15266043"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05" name="正方形/長方形 5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06" name="正方形/長方形 5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07" name="正方形/長方形 5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08" name="正方形/長方形 5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09" name="正方形/長方形 5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0" name="正方形/長方形 5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1" name="正方形/長方形 5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2" name="正方形/長方形 51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3" name="テキスト ボックス 51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14" name="直線コネクタ 51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15" name="直線コネクタ 51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16" name="テキスト ボックス 51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17" name="直線コネクタ 51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18" name="テキスト ボックス 51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19" name="直線コネクタ 51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20" name="テキスト ボックス 51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21" name="直線コネクタ 52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22" name="テキスト ボックス 52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23" name="直線コネクタ 52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24" name="テキスト ボックス 52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2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526" name="直線コネクタ 525"/>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527"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528" name="直線コネクタ 527"/>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529"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530" name="直線コネクタ 529"/>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101616</xdr:rowOff>
    </xdr:from>
    <xdr:ext cx="469744" cy="259045"/>
    <xdr:sp macro="" textlink="">
      <xdr:nvSpPr>
        <xdr:cNvPr id="531" name="【児童館】&#10;一人当たり面積平均値テキスト"/>
        <xdr:cNvSpPr txBox="1"/>
      </xdr:nvSpPr>
      <xdr:spPr>
        <a:xfrm>
          <a:off x="222504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532" name="フローチャート : 判断 531"/>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124461</xdr:rowOff>
    </xdr:from>
    <xdr:to>
      <xdr:col>31</xdr:col>
      <xdr:colOff>85725</xdr:colOff>
      <xdr:row>83</xdr:row>
      <xdr:rowOff>54611</xdr:rowOff>
    </xdr:to>
    <xdr:sp macro="" textlink="">
      <xdr:nvSpPr>
        <xdr:cNvPr id="533" name="フローチャート : 判断 532"/>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34" name="テキスト ボックス 53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35" name="テキスト ボックス 53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36" name="テキスト ボックス 53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37" name="テキスト ボックス 53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38" name="テキスト ボックス 53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147320</xdr:rowOff>
    </xdr:from>
    <xdr:to>
      <xdr:col>32</xdr:col>
      <xdr:colOff>238125</xdr:colOff>
      <xdr:row>85</xdr:row>
      <xdr:rowOff>77470</xdr:rowOff>
    </xdr:to>
    <xdr:sp macro="" textlink="">
      <xdr:nvSpPr>
        <xdr:cNvPr id="539" name="円/楕円 538"/>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62247</xdr:rowOff>
    </xdr:from>
    <xdr:ext cx="469744" cy="259045"/>
    <xdr:sp macro="" textlink="">
      <xdr:nvSpPr>
        <xdr:cNvPr id="540" name="【児童館】&#10;一人当たり面積該当値テキスト"/>
        <xdr:cNvSpPr txBox="1"/>
      </xdr:nvSpPr>
      <xdr:spPr>
        <a:xfrm>
          <a:off x="22250400" y="1446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0.008</a:t>
          </a:r>
          <a:endParaRPr kumimoji="1" lang="ja-JP" altLang="en-US" sz="1000" b="1">
            <a:solidFill>
              <a:srgbClr val="FF0000"/>
            </a:solidFill>
            <a:latin typeface="ＭＳ Ｐゴシック"/>
          </a:endParaRPr>
        </a:p>
      </xdr:txBody>
    </xdr:sp>
    <xdr:clientData/>
  </xdr:oneCellAnchor>
  <xdr:twoCellAnchor>
    <xdr:from>
      <xdr:col>30</xdr:col>
      <xdr:colOff>669925</xdr:colOff>
      <xdr:row>84</xdr:row>
      <xdr:rowOff>124461</xdr:rowOff>
    </xdr:from>
    <xdr:to>
      <xdr:col>31</xdr:col>
      <xdr:colOff>85725</xdr:colOff>
      <xdr:row>85</xdr:row>
      <xdr:rowOff>54611</xdr:rowOff>
    </xdr:to>
    <xdr:sp macro="" textlink="">
      <xdr:nvSpPr>
        <xdr:cNvPr id="541" name="円/楕円 540"/>
        <xdr:cNvSpPr/>
      </xdr:nvSpPr>
      <xdr:spPr>
        <a:xfrm>
          <a:off x="21272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85</xdr:row>
      <xdr:rowOff>3811</xdr:rowOff>
    </xdr:from>
    <xdr:to>
      <xdr:col>32</xdr:col>
      <xdr:colOff>187325</xdr:colOff>
      <xdr:row>85</xdr:row>
      <xdr:rowOff>26670</xdr:rowOff>
    </xdr:to>
    <xdr:cxnSp macro="">
      <xdr:nvCxnSpPr>
        <xdr:cNvPr id="542" name="直線コネクタ 541"/>
        <xdr:cNvCxnSpPr/>
      </xdr:nvCxnSpPr>
      <xdr:spPr>
        <a:xfrm>
          <a:off x="21323300" y="145770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71138</xdr:rowOff>
    </xdr:from>
    <xdr:ext cx="469744" cy="259045"/>
    <xdr:sp macro="" textlink="">
      <xdr:nvSpPr>
        <xdr:cNvPr id="543" name="n_1aveValue【児童館】&#10;一人当たり面積"/>
        <xdr:cNvSpPr txBox="1"/>
      </xdr:nvSpPr>
      <xdr:spPr>
        <a:xfrm>
          <a:off x="210757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45738</xdr:rowOff>
    </xdr:from>
    <xdr:ext cx="469744" cy="259045"/>
    <xdr:sp macro="" textlink="">
      <xdr:nvSpPr>
        <xdr:cNvPr id="544" name="n_1mainValue【児童館】&#10;一人当たり面積"/>
        <xdr:cNvSpPr txBox="1"/>
      </xdr:nvSpPr>
      <xdr:spPr>
        <a:xfrm>
          <a:off x="21075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45" name="正方形/長方形 5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46" name="正方形/長方形 5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47" name="正方形/長方形 5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48" name="正方形/長方形 5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49" name="正方形/長方形 5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0" name="正方形/長方形 5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1" name="正方形/長方形 5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52" name="正方形/長方形 5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53" name="テキスト ボックス 5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54" name="直線コネクタ 5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55" name="テキスト ボックス 55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56" name="直線コネクタ 55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57" name="テキスト ボックス 55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58" name="直線コネクタ 55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59" name="テキスト ボックス 55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60" name="直線コネクタ 55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61" name="テキスト ボックス 56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62" name="直線コネクタ 56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63" name="テキスト ボックス 562"/>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64" name="直線コネクタ 5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65" name="テキスト ボックス 56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87630</xdr:rowOff>
    </xdr:from>
    <xdr:to>
      <xdr:col>23</xdr:col>
      <xdr:colOff>516889</xdr:colOff>
      <xdr:row>108</xdr:row>
      <xdr:rowOff>110489</xdr:rowOff>
    </xdr:to>
    <xdr:cxnSp macro="">
      <xdr:nvCxnSpPr>
        <xdr:cNvPr id="567" name="直線コネクタ 566"/>
        <xdr:cNvCxnSpPr/>
      </xdr:nvCxnSpPr>
      <xdr:spPr>
        <a:xfrm flipV="1">
          <a:off x="16318864" y="17404080"/>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114316</xdr:rowOff>
    </xdr:from>
    <xdr:ext cx="405111" cy="259045"/>
    <xdr:sp macro="" textlink="">
      <xdr:nvSpPr>
        <xdr:cNvPr id="568" name="【公民館】&#10;有形固定資産減価償却率最小値テキスト"/>
        <xdr:cNvSpPr txBox="1"/>
      </xdr:nvSpPr>
      <xdr:spPr>
        <a:xfrm>
          <a:off x="16408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428625</xdr:colOff>
      <xdr:row>108</xdr:row>
      <xdr:rowOff>110489</xdr:rowOff>
    </xdr:from>
    <xdr:to>
      <xdr:col>23</xdr:col>
      <xdr:colOff>606425</xdr:colOff>
      <xdr:row>108</xdr:row>
      <xdr:rowOff>110489</xdr:rowOff>
    </xdr:to>
    <xdr:cxnSp macro="">
      <xdr:nvCxnSpPr>
        <xdr:cNvPr id="569" name="直線コネクタ 568"/>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34307</xdr:rowOff>
    </xdr:from>
    <xdr:ext cx="405111" cy="259045"/>
    <xdr:sp macro="" textlink="">
      <xdr:nvSpPr>
        <xdr:cNvPr id="570" name="【公民館】&#10;有形固定資産減価償却率最大値テキスト"/>
        <xdr:cNvSpPr txBox="1"/>
      </xdr:nvSpPr>
      <xdr:spPr>
        <a:xfrm>
          <a:off x="164084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101</xdr:row>
      <xdr:rowOff>87630</xdr:rowOff>
    </xdr:from>
    <xdr:to>
      <xdr:col>23</xdr:col>
      <xdr:colOff>606425</xdr:colOff>
      <xdr:row>101</xdr:row>
      <xdr:rowOff>87630</xdr:rowOff>
    </xdr:to>
    <xdr:cxnSp macro="">
      <xdr:nvCxnSpPr>
        <xdr:cNvPr id="571" name="直線コネクタ 570"/>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8399</xdr:rowOff>
    </xdr:from>
    <xdr:ext cx="405111" cy="259045"/>
    <xdr:sp macro="" textlink="">
      <xdr:nvSpPr>
        <xdr:cNvPr id="572" name="【公民館】&#10;有形固定資産減価償却率平均値テキスト"/>
        <xdr:cNvSpPr txBox="1"/>
      </xdr:nvSpPr>
      <xdr:spPr>
        <a:xfrm>
          <a:off x="16408400" y="18010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29972</xdr:rowOff>
    </xdr:from>
    <xdr:to>
      <xdr:col>23</xdr:col>
      <xdr:colOff>568325</xdr:colOff>
      <xdr:row>105</xdr:row>
      <xdr:rowOff>131572</xdr:rowOff>
    </xdr:to>
    <xdr:sp macro="" textlink="">
      <xdr:nvSpPr>
        <xdr:cNvPr id="573" name="フローチャート : 判断 572"/>
        <xdr:cNvSpPr/>
      </xdr:nvSpPr>
      <xdr:spPr>
        <a:xfrm>
          <a:off x="16268700" y="1803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91694</xdr:rowOff>
    </xdr:from>
    <xdr:to>
      <xdr:col>22</xdr:col>
      <xdr:colOff>415925</xdr:colOff>
      <xdr:row>106</xdr:row>
      <xdr:rowOff>21844</xdr:rowOff>
    </xdr:to>
    <xdr:sp macro="" textlink="">
      <xdr:nvSpPr>
        <xdr:cNvPr id="574" name="フローチャート : 判断 573"/>
        <xdr:cNvSpPr/>
      </xdr:nvSpPr>
      <xdr:spPr>
        <a:xfrm>
          <a:off x="154305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75" name="テキスト ボックス 5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76" name="テキスト ボックス 5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77" name="テキスト ボックス 5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78" name="テキスト ボックス 5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79" name="テキスト ボックス 5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144272</xdr:rowOff>
    </xdr:from>
    <xdr:to>
      <xdr:col>23</xdr:col>
      <xdr:colOff>568325</xdr:colOff>
      <xdr:row>103</xdr:row>
      <xdr:rowOff>74422</xdr:rowOff>
    </xdr:to>
    <xdr:sp macro="" textlink="">
      <xdr:nvSpPr>
        <xdr:cNvPr id="580" name="円/楕円 579"/>
        <xdr:cNvSpPr/>
      </xdr:nvSpPr>
      <xdr:spPr>
        <a:xfrm>
          <a:off x="16268700" y="176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167149</xdr:rowOff>
    </xdr:from>
    <xdr:ext cx="405111" cy="259045"/>
    <xdr:sp macro="" textlink="">
      <xdr:nvSpPr>
        <xdr:cNvPr id="581" name="【公民館】&#10;有形固定資産減価償却率該当値テキスト"/>
        <xdr:cNvSpPr txBox="1"/>
      </xdr:nvSpPr>
      <xdr:spPr>
        <a:xfrm>
          <a:off x="16408400" y="1748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18542</xdr:rowOff>
    </xdr:from>
    <xdr:to>
      <xdr:col>22</xdr:col>
      <xdr:colOff>415925</xdr:colOff>
      <xdr:row>103</xdr:row>
      <xdr:rowOff>120142</xdr:rowOff>
    </xdr:to>
    <xdr:sp macro="" textlink="">
      <xdr:nvSpPr>
        <xdr:cNvPr id="582" name="円/楕円 581"/>
        <xdr:cNvSpPr/>
      </xdr:nvSpPr>
      <xdr:spPr>
        <a:xfrm>
          <a:off x="15430500" y="1767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23622</xdr:rowOff>
    </xdr:from>
    <xdr:to>
      <xdr:col>23</xdr:col>
      <xdr:colOff>517525</xdr:colOff>
      <xdr:row>103</xdr:row>
      <xdr:rowOff>69342</xdr:rowOff>
    </xdr:to>
    <xdr:cxnSp macro="">
      <xdr:nvCxnSpPr>
        <xdr:cNvPr id="583" name="直線コネクタ 582"/>
        <xdr:cNvCxnSpPr/>
      </xdr:nvCxnSpPr>
      <xdr:spPr>
        <a:xfrm flipV="1">
          <a:off x="15481300" y="176829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106</xdr:row>
      <xdr:rowOff>12971</xdr:rowOff>
    </xdr:from>
    <xdr:ext cx="405111" cy="259045"/>
    <xdr:sp macro="" textlink="">
      <xdr:nvSpPr>
        <xdr:cNvPr id="584" name="n_1aveValue【公民館】&#10;有形固定資産減価償却率"/>
        <xdr:cNvSpPr txBox="1"/>
      </xdr:nvSpPr>
      <xdr:spPr>
        <a:xfrm>
          <a:off x="15266043" y="1818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136669</xdr:rowOff>
    </xdr:from>
    <xdr:ext cx="405111" cy="259045"/>
    <xdr:sp macro="" textlink="">
      <xdr:nvSpPr>
        <xdr:cNvPr id="585" name="n_1mainValue【公民館】&#10;有形固定資産減価償却率"/>
        <xdr:cNvSpPr txBox="1"/>
      </xdr:nvSpPr>
      <xdr:spPr>
        <a:xfrm>
          <a:off x="15266043" y="1745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86" name="正方形/長方形 5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87" name="正方形/長方形 5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88" name="正方形/長方形 5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89" name="正方形/長方形 5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0" name="正方形/長方形 5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1" name="正方形/長方形 5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92" name="正方形/長方形 5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93" name="正方形/長方形 5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94" name="テキスト ボックス 5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95" name="直線コネクタ 5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96" name="直線コネクタ 59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97" name="テキスト ボックス 59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98" name="直線コネクタ 59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99" name="テキスト ボックス 59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00" name="直線コネクタ 59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01" name="テキスト ボックス 60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02" name="直線コネクタ 60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03" name="テキスト ボックス 60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04" name="直線コネクタ 60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05" name="テキスト ボックス 60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06" name="直線コネクタ 6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07" name="テキスト ボックス 6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0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91439</xdr:rowOff>
    </xdr:from>
    <xdr:to>
      <xdr:col>32</xdr:col>
      <xdr:colOff>186689</xdr:colOff>
      <xdr:row>108</xdr:row>
      <xdr:rowOff>106680</xdr:rowOff>
    </xdr:to>
    <xdr:cxnSp macro="">
      <xdr:nvCxnSpPr>
        <xdr:cNvPr id="609" name="直線コネクタ 608"/>
        <xdr:cNvCxnSpPr/>
      </xdr:nvCxnSpPr>
      <xdr:spPr>
        <a:xfrm flipV="1">
          <a:off x="22160864" y="17064989"/>
          <a:ext cx="0" cy="155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110507</xdr:rowOff>
    </xdr:from>
    <xdr:ext cx="469744" cy="259045"/>
    <xdr:sp macro="" textlink="">
      <xdr:nvSpPr>
        <xdr:cNvPr id="610" name="【公民館】&#10;一人当たり面積最小値テキスト"/>
        <xdr:cNvSpPr txBox="1"/>
      </xdr:nvSpPr>
      <xdr:spPr>
        <a:xfrm>
          <a:off x="222504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108</xdr:row>
      <xdr:rowOff>106680</xdr:rowOff>
    </xdr:from>
    <xdr:to>
      <xdr:col>32</xdr:col>
      <xdr:colOff>276225</xdr:colOff>
      <xdr:row>108</xdr:row>
      <xdr:rowOff>106680</xdr:rowOff>
    </xdr:to>
    <xdr:cxnSp macro="">
      <xdr:nvCxnSpPr>
        <xdr:cNvPr id="611" name="直線コネクタ 610"/>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38116</xdr:rowOff>
    </xdr:from>
    <xdr:ext cx="469744" cy="259045"/>
    <xdr:sp macro="" textlink="">
      <xdr:nvSpPr>
        <xdr:cNvPr id="612" name="【公民館】&#10;一人当たり面積最大値テキスト"/>
        <xdr:cNvSpPr txBox="1"/>
      </xdr:nvSpPr>
      <xdr:spPr>
        <a:xfrm>
          <a:off x="22250400" y="168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0.421</a:t>
          </a:r>
          <a:endParaRPr kumimoji="1" lang="ja-JP" altLang="en-US" sz="1000" b="1">
            <a:latin typeface="ＭＳ Ｐゴシック"/>
          </a:endParaRPr>
        </a:p>
      </xdr:txBody>
    </xdr:sp>
    <xdr:clientData/>
  </xdr:oneCellAnchor>
  <xdr:twoCellAnchor>
    <xdr:from>
      <xdr:col>32</xdr:col>
      <xdr:colOff>98425</xdr:colOff>
      <xdr:row>99</xdr:row>
      <xdr:rowOff>91439</xdr:rowOff>
    </xdr:from>
    <xdr:to>
      <xdr:col>32</xdr:col>
      <xdr:colOff>276225</xdr:colOff>
      <xdr:row>99</xdr:row>
      <xdr:rowOff>91439</xdr:rowOff>
    </xdr:to>
    <xdr:cxnSp macro="">
      <xdr:nvCxnSpPr>
        <xdr:cNvPr id="613" name="直線コネクタ 612"/>
        <xdr:cNvCxnSpPr/>
      </xdr:nvCxnSpPr>
      <xdr:spPr>
        <a:xfrm>
          <a:off x="22072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120666</xdr:rowOff>
    </xdr:from>
    <xdr:ext cx="469744" cy="259045"/>
    <xdr:sp macro="" textlink="">
      <xdr:nvSpPr>
        <xdr:cNvPr id="614" name="【公民館】&#10;一人当たり面積平均値テキスト"/>
        <xdr:cNvSpPr txBox="1"/>
      </xdr:nvSpPr>
      <xdr:spPr>
        <a:xfrm>
          <a:off x="22250400" y="1812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0.091</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97789</xdr:rowOff>
    </xdr:from>
    <xdr:to>
      <xdr:col>32</xdr:col>
      <xdr:colOff>238125</xdr:colOff>
      <xdr:row>107</xdr:row>
      <xdr:rowOff>27939</xdr:rowOff>
    </xdr:to>
    <xdr:sp macro="" textlink="">
      <xdr:nvSpPr>
        <xdr:cNvPr id="615" name="フローチャート : 判断 614"/>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116839</xdr:rowOff>
    </xdr:from>
    <xdr:to>
      <xdr:col>31</xdr:col>
      <xdr:colOff>85725</xdr:colOff>
      <xdr:row>107</xdr:row>
      <xdr:rowOff>46989</xdr:rowOff>
    </xdr:to>
    <xdr:sp macro="" textlink="">
      <xdr:nvSpPr>
        <xdr:cNvPr id="616" name="フローチャート : 判断 615"/>
        <xdr:cNvSpPr/>
      </xdr:nvSpPr>
      <xdr:spPr>
        <a:xfrm>
          <a:off x="21272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17" name="テキスト ボックス 6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18" name="テキスト ボックス 6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19" name="テキスト ボックス 6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20" name="テキスト ボックス 6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1" name="テキスト ボックス 6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108</xdr:row>
      <xdr:rowOff>52070</xdr:rowOff>
    </xdr:from>
    <xdr:to>
      <xdr:col>32</xdr:col>
      <xdr:colOff>238125</xdr:colOff>
      <xdr:row>108</xdr:row>
      <xdr:rowOff>153670</xdr:rowOff>
    </xdr:to>
    <xdr:sp macro="" textlink="">
      <xdr:nvSpPr>
        <xdr:cNvPr id="622" name="円/楕円 621"/>
        <xdr:cNvSpPr/>
      </xdr:nvSpPr>
      <xdr:spPr>
        <a:xfrm>
          <a:off x="22110700" y="185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138447</xdr:rowOff>
    </xdr:from>
    <xdr:ext cx="469744" cy="259045"/>
    <xdr:sp macro="" textlink="">
      <xdr:nvSpPr>
        <xdr:cNvPr id="623" name="【公民館】&#10;一人当たり面積該当値テキスト"/>
        <xdr:cNvSpPr txBox="1"/>
      </xdr:nvSpPr>
      <xdr:spPr>
        <a:xfrm>
          <a:off x="22250400" y="1848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0.013</a:t>
          </a:r>
          <a:endParaRPr kumimoji="1" lang="ja-JP" altLang="en-US" sz="1000" b="1">
            <a:solidFill>
              <a:srgbClr val="FF0000"/>
            </a:solidFill>
            <a:latin typeface="ＭＳ Ｐゴシック"/>
          </a:endParaRPr>
        </a:p>
      </xdr:txBody>
    </xdr:sp>
    <xdr:clientData/>
  </xdr:oneCellAnchor>
  <xdr:twoCellAnchor>
    <xdr:from>
      <xdr:col>30</xdr:col>
      <xdr:colOff>669925</xdr:colOff>
      <xdr:row>108</xdr:row>
      <xdr:rowOff>52070</xdr:rowOff>
    </xdr:from>
    <xdr:to>
      <xdr:col>31</xdr:col>
      <xdr:colOff>85725</xdr:colOff>
      <xdr:row>108</xdr:row>
      <xdr:rowOff>153670</xdr:rowOff>
    </xdr:to>
    <xdr:sp macro="" textlink="">
      <xdr:nvSpPr>
        <xdr:cNvPr id="624" name="円/楕円 623"/>
        <xdr:cNvSpPr/>
      </xdr:nvSpPr>
      <xdr:spPr>
        <a:xfrm>
          <a:off x="21272500" y="185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108</xdr:row>
      <xdr:rowOff>102870</xdr:rowOff>
    </xdr:from>
    <xdr:to>
      <xdr:col>32</xdr:col>
      <xdr:colOff>187325</xdr:colOff>
      <xdr:row>108</xdr:row>
      <xdr:rowOff>102870</xdr:rowOff>
    </xdr:to>
    <xdr:cxnSp macro="">
      <xdr:nvCxnSpPr>
        <xdr:cNvPr id="625" name="直線コネクタ 624"/>
        <xdr:cNvCxnSpPr/>
      </xdr:nvCxnSpPr>
      <xdr:spPr>
        <a:xfrm>
          <a:off x="21323300" y="18619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63516</xdr:rowOff>
    </xdr:from>
    <xdr:ext cx="469744" cy="259045"/>
    <xdr:sp macro="" textlink="">
      <xdr:nvSpPr>
        <xdr:cNvPr id="626" name="n_1aveValue【公民館】&#10;一人当たり面積"/>
        <xdr:cNvSpPr txBox="1"/>
      </xdr:nvSpPr>
      <xdr:spPr>
        <a:xfrm>
          <a:off x="210757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144797</xdr:rowOff>
    </xdr:from>
    <xdr:ext cx="469744" cy="259045"/>
    <xdr:sp macro="" textlink="">
      <xdr:nvSpPr>
        <xdr:cNvPr id="627" name="n_1mainValue【公民館】&#10;一人当たり面積"/>
        <xdr:cNvSpPr txBox="1"/>
      </xdr:nvSpPr>
      <xdr:spPr>
        <a:xfrm>
          <a:off x="21075727" y="1866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28" name="正方形/長方形 6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29" name="正方形/長方形 6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30" name="テキスト ボックス 6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類似団体と比較して、特に有形固定資産減価償却率が高くなっている公共施設等は、保育所、公民館などが挙げられる。</a:t>
          </a:r>
          <a:endParaRPr lang="ja-JP" altLang="ja-JP" sz="1400">
            <a:effectLst/>
          </a:endParaRPr>
        </a:p>
        <a:p>
          <a:r>
            <a:rPr kumimoji="1" lang="ja-JP" altLang="ja-JP" sz="1100">
              <a:solidFill>
                <a:schemeClr val="dk1"/>
              </a:solidFill>
              <a:effectLst/>
              <a:latin typeface="+mn-lt"/>
              <a:ea typeface="+mn-ea"/>
              <a:cs typeface="+mn-cs"/>
            </a:rPr>
            <a:t>しかしながら、保育所については本市の子育て環境整備の政策として、民間活力を活用した民間保育所の誘致を早期に取り組んでおり、その結果として、市立保育園の維持管理に係る経費の削減につながっていると考えている。</a:t>
          </a:r>
          <a:endParaRPr lang="ja-JP" altLang="ja-JP" sz="1400">
            <a:effectLst/>
          </a:endParaRPr>
        </a:p>
        <a:p>
          <a:r>
            <a:rPr kumimoji="1" lang="ja-JP" altLang="ja-JP" sz="1100">
              <a:solidFill>
                <a:schemeClr val="dk1"/>
              </a:solidFill>
              <a:effectLst/>
              <a:latin typeface="+mn-lt"/>
              <a:ea typeface="+mn-ea"/>
              <a:cs typeface="+mn-cs"/>
            </a:rPr>
            <a:t>また、老朽化が進んでいる公民館についても、公共施設等総合管理計画に基づき、老朽化施設の検討を行っていく中で進めていく。</a:t>
          </a:r>
          <a:endParaRPr lang="ja-JP" altLang="ja-JP" sz="1400">
            <a:effectLst/>
          </a:endParaRPr>
        </a:p>
        <a:p>
          <a:r>
            <a:rPr kumimoji="1" lang="ja-JP" altLang="ja-JP" sz="1100">
              <a:solidFill>
                <a:schemeClr val="dk1"/>
              </a:solidFill>
              <a:effectLst/>
              <a:latin typeface="+mn-lt"/>
              <a:ea typeface="+mn-ea"/>
              <a:cs typeface="+mn-cs"/>
            </a:rPr>
            <a:t>一方で橋りょうは、有形固定資産減価償却率</a:t>
          </a:r>
          <a:r>
            <a:rPr kumimoji="1" lang="en-US" altLang="ja-JP" sz="1100">
              <a:solidFill>
                <a:schemeClr val="dk1"/>
              </a:solidFill>
              <a:effectLst/>
              <a:latin typeface="+mn-lt"/>
              <a:ea typeface="+mn-ea"/>
              <a:cs typeface="+mn-cs"/>
            </a:rPr>
            <a:t>23.9</a:t>
          </a:r>
          <a:r>
            <a:rPr kumimoji="1" lang="ja-JP" altLang="ja-JP" sz="1100">
              <a:solidFill>
                <a:schemeClr val="dk1"/>
              </a:solidFill>
              <a:effectLst/>
              <a:latin typeface="+mn-lt"/>
              <a:ea typeface="+mn-ea"/>
              <a:cs typeface="+mn-cs"/>
            </a:rPr>
            <a:t>％と類似団体内平均値を大きく下回っている状況にあり、これは、本市が管理する橋長１５ｍ以上の橋りょうについて計画的に耐震補強工事を進めてきた結果である。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埼玉県志木市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75,421
73,794
9.05
23,219,761
21,785,244
1,418,189
13,943,334
15,471,024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152400</xdr:rowOff>
    </xdr:from>
    <xdr:to>
      <xdr:col>6</xdr:col>
      <xdr:colOff>510540</xdr:colOff>
      <xdr:row>41</xdr:row>
      <xdr:rowOff>38100</xdr:rowOff>
    </xdr:to>
    <xdr:cxnSp macro="">
      <xdr:nvCxnSpPr>
        <xdr:cNvPr id="56" name="直線コネクタ 55"/>
        <xdr:cNvCxnSpPr/>
      </xdr:nvCxnSpPr>
      <xdr:spPr>
        <a:xfrm flipV="1">
          <a:off x="4634865" y="5638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41927</xdr:rowOff>
    </xdr:from>
    <xdr:ext cx="340478" cy="259045"/>
    <xdr:sp macro="" textlink="">
      <xdr:nvSpPr>
        <xdr:cNvPr id="57" name="【図書館】&#10;有形固定資産減価償却率最小値テキスト"/>
        <xdr:cNvSpPr txBox="1"/>
      </xdr:nvSpPr>
      <xdr:spPr>
        <a:xfrm>
          <a:off x="4724400" y="7071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422275</xdr:colOff>
      <xdr:row>41</xdr:row>
      <xdr:rowOff>38100</xdr:rowOff>
    </xdr:from>
    <xdr:to>
      <xdr:col>6</xdr:col>
      <xdr:colOff>600075</xdr:colOff>
      <xdr:row>41</xdr:row>
      <xdr:rowOff>38100</xdr:rowOff>
    </xdr:to>
    <xdr:cxnSp macro="">
      <xdr:nvCxnSpPr>
        <xdr:cNvPr id="58" name="直線コネクタ 57"/>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99077</xdr:rowOff>
    </xdr:from>
    <xdr:ext cx="405111" cy="259045"/>
    <xdr:sp macro="" textlink="">
      <xdr:nvSpPr>
        <xdr:cNvPr id="59" name="【図書館】&#10;有形固定資産減価償却率最大値テキスト"/>
        <xdr:cNvSpPr txBox="1"/>
      </xdr:nvSpPr>
      <xdr:spPr>
        <a:xfrm>
          <a:off x="47244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32</xdr:row>
      <xdr:rowOff>152400</xdr:rowOff>
    </xdr:from>
    <xdr:to>
      <xdr:col>6</xdr:col>
      <xdr:colOff>600075</xdr:colOff>
      <xdr:row>32</xdr:row>
      <xdr:rowOff>152400</xdr:rowOff>
    </xdr:to>
    <xdr:cxnSp macro="">
      <xdr:nvCxnSpPr>
        <xdr:cNvPr id="60" name="直線コネクタ 59"/>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160037</xdr:rowOff>
    </xdr:from>
    <xdr:ext cx="405111" cy="259045"/>
    <xdr:sp macro="" textlink="">
      <xdr:nvSpPr>
        <xdr:cNvPr id="61" name="【図書館】&#10;有形固定資産減価償却率平均値テキスト"/>
        <xdr:cNvSpPr txBox="1"/>
      </xdr:nvSpPr>
      <xdr:spPr>
        <a:xfrm>
          <a:off x="4724400" y="633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10160</xdr:rowOff>
    </xdr:from>
    <xdr:to>
      <xdr:col>6</xdr:col>
      <xdr:colOff>561975</xdr:colOff>
      <xdr:row>37</xdr:row>
      <xdr:rowOff>111760</xdr:rowOff>
    </xdr:to>
    <xdr:sp macro="" textlink="">
      <xdr:nvSpPr>
        <xdr:cNvPr id="62" name="フローチャート : 判断 61"/>
        <xdr:cNvSpPr/>
      </xdr:nvSpPr>
      <xdr:spPr>
        <a:xfrm>
          <a:off x="4584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151130</xdr:rowOff>
    </xdr:from>
    <xdr:to>
      <xdr:col>5</xdr:col>
      <xdr:colOff>409575</xdr:colOff>
      <xdr:row>37</xdr:row>
      <xdr:rowOff>81280</xdr:rowOff>
    </xdr:to>
    <xdr:sp macro="" textlink="">
      <xdr:nvSpPr>
        <xdr:cNvPr id="63" name="フローチャート : 判断 62"/>
        <xdr:cNvSpPr/>
      </xdr:nvSpPr>
      <xdr:spPr>
        <a:xfrm>
          <a:off x="3746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59690</xdr:rowOff>
    </xdr:from>
    <xdr:to>
      <xdr:col>6</xdr:col>
      <xdr:colOff>561975</xdr:colOff>
      <xdr:row>36</xdr:row>
      <xdr:rowOff>161290</xdr:rowOff>
    </xdr:to>
    <xdr:sp macro="" textlink="">
      <xdr:nvSpPr>
        <xdr:cNvPr id="69" name="円/楕円 68"/>
        <xdr:cNvSpPr/>
      </xdr:nvSpPr>
      <xdr:spPr>
        <a:xfrm>
          <a:off x="45847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82567</xdr:rowOff>
    </xdr:from>
    <xdr:ext cx="405111" cy="259045"/>
    <xdr:sp macro="" textlink="">
      <xdr:nvSpPr>
        <xdr:cNvPr id="70" name="【図書館】&#10;有形固定資産減価償却率該当値テキスト"/>
        <xdr:cNvSpPr txBox="1"/>
      </xdr:nvSpPr>
      <xdr:spPr>
        <a:xfrm>
          <a:off x="4724400"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97790</xdr:rowOff>
    </xdr:from>
    <xdr:to>
      <xdr:col>5</xdr:col>
      <xdr:colOff>409575</xdr:colOff>
      <xdr:row>37</xdr:row>
      <xdr:rowOff>27940</xdr:rowOff>
    </xdr:to>
    <xdr:sp macro="" textlink="">
      <xdr:nvSpPr>
        <xdr:cNvPr id="71" name="円/楕円 70"/>
        <xdr:cNvSpPr/>
      </xdr:nvSpPr>
      <xdr:spPr>
        <a:xfrm>
          <a:off x="3746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36</xdr:row>
      <xdr:rowOff>110490</xdr:rowOff>
    </xdr:from>
    <xdr:to>
      <xdr:col>6</xdr:col>
      <xdr:colOff>511175</xdr:colOff>
      <xdr:row>36</xdr:row>
      <xdr:rowOff>148590</xdr:rowOff>
    </xdr:to>
    <xdr:cxnSp macro="">
      <xdr:nvCxnSpPr>
        <xdr:cNvPr id="72" name="直線コネクタ 71"/>
        <xdr:cNvCxnSpPr/>
      </xdr:nvCxnSpPr>
      <xdr:spPr>
        <a:xfrm flipV="1">
          <a:off x="3797300" y="62826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72407</xdr:rowOff>
    </xdr:from>
    <xdr:ext cx="405111" cy="259045"/>
    <xdr:sp macro="" textlink="">
      <xdr:nvSpPr>
        <xdr:cNvPr id="73" name="n_1aveValue【図書館】&#10;有形固定資産減価償却率"/>
        <xdr:cNvSpPr txBox="1"/>
      </xdr:nvSpPr>
      <xdr:spPr>
        <a:xfrm>
          <a:off x="3582043"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44467</xdr:rowOff>
    </xdr:from>
    <xdr:ext cx="405111" cy="259045"/>
    <xdr:sp macro="" textlink="">
      <xdr:nvSpPr>
        <xdr:cNvPr id="74" name="n_1mainValue【図書館】&#10;有形固定資産減価償却率"/>
        <xdr:cNvSpPr txBox="1"/>
      </xdr:nvSpPr>
      <xdr:spPr>
        <a:xfrm>
          <a:off x="3582043"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95250</xdr:rowOff>
    </xdr:from>
    <xdr:to>
      <xdr:col>15</xdr:col>
      <xdr:colOff>180340</xdr:colOff>
      <xdr:row>42</xdr:row>
      <xdr:rowOff>19050</xdr:rowOff>
    </xdr:to>
    <xdr:cxnSp macro="">
      <xdr:nvCxnSpPr>
        <xdr:cNvPr id="98" name="直線コネクタ 97"/>
        <xdr:cNvCxnSpPr/>
      </xdr:nvCxnSpPr>
      <xdr:spPr>
        <a:xfrm flipV="1">
          <a:off x="10476865" y="575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22877</xdr:rowOff>
    </xdr:from>
    <xdr:ext cx="469744" cy="259045"/>
    <xdr:sp macro="" textlink="">
      <xdr:nvSpPr>
        <xdr:cNvPr id="99" name="【図書館】&#10;一人当たり面積最小値テキスト"/>
        <xdr:cNvSpPr txBox="1"/>
      </xdr:nvSpPr>
      <xdr:spPr>
        <a:xfrm>
          <a:off x="10566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42</xdr:row>
      <xdr:rowOff>19050</xdr:rowOff>
    </xdr:from>
    <xdr:to>
      <xdr:col>15</xdr:col>
      <xdr:colOff>269875</xdr:colOff>
      <xdr:row>42</xdr:row>
      <xdr:rowOff>19050</xdr:rowOff>
    </xdr:to>
    <xdr:cxnSp macro="">
      <xdr:nvCxnSpPr>
        <xdr:cNvPr id="100" name="直線コネクタ 99"/>
        <xdr:cNvCxnSpPr/>
      </xdr:nvCxnSpPr>
      <xdr:spPr>
        <a:xfrm>
          <a:off x="10388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41927</xdr:rowOff>
    </xdr:from>
    <xdr:ext cx="469744" cy="259045"/>
    <xdr:sp macro="" textlink="">
      <xdr:nvSpPr>
        <xdr:cNvPr id="101" name="【図書館】&#10;一人当たり面積最大値テキスト"/>
        <xdr:cNvSpPr txBox="1"/>
      </xdr:nvSpPr>
      <xdr:spPr>
        <a:xfrm>
          <a:off x="10566400"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15</xdr:col>
      <xdr:colOff>92075</xdr:colOff>
      <xdr:row>33</xdr:row>
      <xdr:rowOff>95250</xdr:rowOff>
    </xdr:from>
    <xdr:to>
      <xdr:col>15</xdr:col>
      <xdr:colOff>269875</xdr:colOff>
      <xdr:row>33</xdr:row>
      <xdr:rowOff>95250</xdr:rowOff>
    </xdr:to>
    <xdr:cxnSp macro="">
      <xdr:nvCxnSpPr>
        <xdr:cNvPr id="102" name="直線コネクタ 101"/>
        <xdr:cNvCxnSpPr/>
      </xdr:nvCxnSpPr>
      <xdr:spPr>
        <a:xfrm>
          <a:off x="10388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80027</xdr:rowOff>
    </xdr:from>
    <xdr:ext cx="469744" cy="259045"/>
    <xdr:sp macro="" textlink="">
      <xdr:nvSpPr>
        <xdr:cNvPr id="103" name="【図書館】&#10;一人当たり面積平均値テキスト"/>
        <xdr:cNvSpPr txBox="1"/>
      </xdr:nvSpPr>
      <xdr:spPr>
        <a:xfrm>
          <a:off x="10566400" y="642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101600</xdr:rowOff>
    </xdr:from>
    <xdr:to>
      <xdr:col>15</xdr:col>
      <xdr:colOff>231775</xdr:colOff>
      <xdr:row>38</xdr:row>
      <xdr:rowOff>31750</xdr:rowOff>
    </xdr:to>
    <xdr:sp macro="" textlink="">
      <xdr:nvSpPr>
        <xdr:cNvPr id="104" name="フローチャート : 判断 103"/>
        <xdr:cNvSpPr/>
      </xdr:nvSpPr>
      <xdr:spPr>
        <a:xfrm>
          <a:off x="10426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5" name="フローチャート : 判断 104"/>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158750</xdr:rowOff>
    </xdr:from>
    <xdr:to>
      <xdr:col>15</xdr:col>
      <xdr:colOff>231775</xdr:colOff>
      <xdr:row>37</xdr:row>
      <xdr:rowOff>88900</xdr:rowOff>
    </xdr:to>
    <xdr:sp macro="" textlink="">
      <xdr:nvSpPr>
        <xdr:cNvPr id="111" name="円/楕円 110"/>
        <xdr:cNvSpPr/>
      </xdr:nvSpPr>
      <xdr:spPr>
        <a:xfrm>
          <a:off x="104267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10177</xdr:rowOff>
    </xdr:from>
    <xdr:ext cx="469744" cy="259045"/>
    <xdr:sp macro="" textlink="">
      <xdr:nvSpPr>
        <xdr:cNvPr id="112" name="【図書館】&#10;一人当たり面積該当値テキスト"/>
        <xdr:cNvSpPr txBox="1"/>
      </xdr:nvSpPr>
      <xdr:spPr>
        <a:xfrm>
          <a:off x="10566400"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158750</xdr:rowOff>
    </xdr:from>
    <xdr:to>
      <xdr:col>14</xdr:col>
      <xdr:colOff>79375</xdr:colOff>
      <xdr:row>37</xdr:row>
      <xdr:rowOff>88900</xdr:rowOff>
    </xdr:to>
    <xdr:sp macro="" textlink="">
      <xdr:nvSpPr>
        <xdr:cNvPr id="113" name="円/楕円 112"/>
        <xdr:cNvSpPr/>
      </xdr:nvSpPr>
      <xdr:spPr>
        <a:xfrm>
          <a:off x="9588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37</xdr:row>
      <xdr:rowOff>38100</xdr:rowOff>
    </xdr:from>
    <xdr:to>
      <xdr:col>15</xdr:col>
      <xdr:colOff>180975</xdr:colOff>
      <xdr:row>37</xdr:row>
      <xdr:rowOff>38100</xdr:rowOff>
    </xdr:to>
    <xdr:cxnSp macro="">
      <xdr:nvCxnSpPr>
        <xdr:cNvPr id="114" name="直線コネクタ 113"/>
        <xdr:cNvCxnSpPr/>
      </xdr:nvCxnSpPr>
      <xdr:spPr>
        <a:xfrm>
          <a:off x="9639300" y="6381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41927</xdr:rowOff>
    </xdr:from>
    <xdr:ext cx="469744" cy="259045"/>
    <xdr:sp macro="" textlink="">
      <xdr:nvSpPr>
        <xdr:cNvPr id="115" name="n_1aveValue【図書館】&#10;一人当たり面積"/>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13</xdr:col>
      <xdr:colOff>466802</xdr:colOff>
      <xdr:row>35</xdr:row>
      <xdr:rowOff>105427</xdr:rowOff>
    </xdr:from>
    <xdr:ext cx="469744" cy="259045"/>
    <xdr:sp macro="" textlink="">
      <xdr:nvSpPr>
        <xdr:cNvPr id="116" name="n_1mainValue【図書館】&#10;一人当たり面積"/>
        <xdr:cNvSpPr txBox="1"/>
      </xdr:nvSpPr>
      <xdr:spPr>
        <a:xfrm>
          <a:off x="9391727" y="610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8" name="テキスト ボックス 12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6" name="テキスト ボックス 13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161925</xdr:rowOff>
    </xdr:from>
    <xdr:to>
      <xdr:col>6</xdr:col>
      <xdr:colOff>510540</xdr:colOff>
      <xdr:row>63</xdr:row>
      <xdr:rowOff>34290</xdr:rowOff>
    </xdr:to>
    <xdr:cxnSp macro="">
      <xdr:nvCxnSpPr>
        <xdr:cNvPr id="140" name="直線コネクタ 139"/>
        <xdr:cNvCxnSpPr/>
      </xdr:nvCxnSpPr>
      <xdr:spPr>
        <a:xfrm flipV="1">
          <a:off x="4634865" y="94202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38117</xdr:rowOff>
    </xdr:from>
    <xdr:ext cx="405111" cy="259045"/>
    <xdr:sp macro="" textlink="">
      <xdr:nvSpPr>
        <xdr:cNvPr id="141" name="【体育館・プール】&#10;有形固定資産減価償却率最小値テキスト"/>
        <xdr:cNvSpPr txBox="1"/>
      </xdr:nvSpPr>
      <xdr:spPr>
        <a:xfrm>
          <a:off x="47244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422275</xdr:colOff>
      <xdr:row>63</xdr:row>
      <xdr:rowOff>34290</xdr:rowOff>
    </xdr:from>
    <xdr:to>
      <xdr:col>6</xdr:col>
      <xdr:colOff>600075</xdr:colOff>
      <xdr:row>63</xdr:row>
      <xdr:rowOff>34290</xdr:rowOff>
    </xdr:to>
    <xdr:cxnSp macro="">
      <xdr:nvCxnSpPr>
        <xdr:cNvPr id="142" name="直線コネクタ 141"/>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108602</xdr:rowOff>
    </xdr:from>
    <xdr:ext cx="405111" cy="259045"/>
    <xdr:sp macro="" textlink="">
      <xdr:nvSpPr>
        <xdr:cNvPr id="143" name="【体育館・プール】&#10;有形固定資産減価償却率最大値テキスト"/>
        <xdr:cNvSpPr txBox="1"/>
      </xdr:nvSpPr>
      <xdr:spPr>
        <a:xfrm>
          <a:off x="4724400" y="919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54</xdr:row>
      <xdr:rowOff>161925</xdr:rowOff>
    </xdr:from>
    <xdr:to>
      <xdr:col>6</xdr:col>
      <xdr:colOff>600075</xdr:colOff>
      <xdr:row>54</xdr:row>
      <xdr:rowOff>161925</xdr:rowOff>
    </xdr:to>
    <xdr:cxnSp macro="">
      <xdr:nvCxnSpPr>
        <xdr:cNvPr id="144" name="直線コネクタ 143"/>
        <xdr:cNvCxnSpPr/>
      </xdr:nvCxnSpPr>
      <xdr:spPr>
        <a:xfrm>
          <a:off x="4546600" y="942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154322</xdr:rowOff>
    </xdr:from>
    <xdr:ext cx="405111" cy="259045"/>
    <xdr:sp macro="" textlink="">
      <xdr:nvSpPr>
        <xdr:cNvPr id="145" name="【体育館・プール】&#10;有形固定資産減価償却率平均値テキスト"/>
        <xdr:cNvSpPr txBox="1"/>
      </xdr:nvSpPr>
      <xdr:spPr>
        <a:xfrm>
          <a:off x="4724400" y="9926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46" name="フローチャート : 判断 145"/>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151130</xdr:rowOff>
    </xdr:from>
    <xdr:to>
      <xdr:col>5</xdr:col>
      <xdr:colOff>409575</xdr:colOff>
      <xdr:row>58</xdr:row>
      <xdr:rowOff>81280</xdr:rowOff>
    </xdr:to>
    <xdr:sp macro="" textlink="">
      <xdr:nvSpPr>
        <xdr:cNvPr id="147" name="フローチャート : 判断 146"/>
        <xdr:cNvSpPr/>
      </xdr:nvSpPr>
      <xdr:spPr>
        <a:xfrm>
          <a:off x="3746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71120</xdr:rowOff>
    </xdr:from>
    <xdr:to>
      <xdr:col>6</xdr:col>
      <xdr:colOff>561975</xdr:colOff>
      <xdr:row>56</xdr:row>
      <xdr:rowOff>1270</xdr:rowOff>
    </xdr:to>
    <xdr:sp macro="" textlink="">
      <xdr:nvSpPr>
        <xdr:cNvPr id="153" name="円/楕円 152"/>
        <xdr:cNvSpPr/>
      </xdr:nvSpPr>
      <xdr:spPr>
        <a:xfrm>
          <a:off x="4584700" y="950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54</xdr:row>
      <xdr:rowOff>93997</xdr:rowOff>
    </xdr:from>
    <xdr:ext cx="405111" cy="259045"/>
    <xdr:sp macro="" textlink="">
      <xdr:nvSpPr>
        <xdr:cNvPr id="154" name="【体育館・プール】&#10;有形固定資産減価償却率該当値テキスト"/>
        <xdr:cNvSpPr txBox="1"/>
      </xdr:nvSpPr>
      <xdr:spPr>
        <a:xfrm>
          <a:off x="4724400" y="935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55880</xdr:rowOff>
    </xdr:from>
    <xdr:to>
      <xdr:col>5</xdr:col>
      <xdr:colOff>409575</xdr:colOff>
      <xdr:row>55</xdr:row>
      <xdr:rowOff>157480</xdr:rowOff>
    </xdr:to>
    <xdr:sp macro="" textlink="">
      <xdr:nvSpPr>
        <xdr:cNvPr id="155" name="円/楕円 154"/>
        <xdr:cNvSpPr/>
      </xdr:nvSpPr>
      <xdr:spPr>
        <a:xfrm>
          <a:off x="3746500" y="948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55</xdr:row>
      <xdr:rowOff>106680</xdr:rowOff>
    </xdr:from>
    <xdr:to>
      <xdr:col>6</xdr:col>
      <xdr:colOff>511175</xdr:colOff>
      <xdr:row>55</xdr:row>
      <xdr:rowOff>121920</xdr:rowOff>
    </xdr:to>
    <xdr:cxnSp macro="">
      <xdr:nvCxnSpPr>
        <xdr:cNvPr id="156" name="直線コネクタ 155"/>
        <xdr:cNvCxnSpPr/>
      </xdr:nvCxnSpPr>
      <xdr:spPr>
        <a:xfrm>
          <a:off x="3797300" y="95364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72407</xdr:rowOff>
    </xdr:from>
    <xdr:ext cx="405111" cy="259045"/>
    <xdr:sp macro="" textlink="">
      <xdr:nvSpPr>
        <xdr:cNvPr id="157" name="n_1aveValue【体育館・プール】&#10;有形固定資産減価償却率"/>
        <xdr:cNvSpPr txBox="1"/>
      </xdr:nvSpPr>
      <xdr:spPr>
        <a:xfrm>
          <a:off x="3582043" y="1001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2557</xdr:rowOff>
    </xdr:from>
    <xdr:ext cx="405111" cy="259045"/>
    <xdr:sp macro="" textlink="">
      <xdr:nvSpPr>
        <xdr:cNvPr id="158" name="n_1mainValue【体育館・プール】&#10;有形固定資産減価償却率"/>
        <xdr:cNvSpPr txBox="1"/>
      </xdr:nvSpPr>
      <xdr:spPr>
        <a:xfrm>
          <a:off x="3582043" y="926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0" name="テキスト ボックス 16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2" name="テキスト ボックス 17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4" name="テキスト ボックス 17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6" name="テキスト ボックス 17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8" name="テキスト ボックス 17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0" name="テキスト ボックス 17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19050</xdr:rowOff>
    </xdr:from>
    <xdr:to>
      <xdr:col>15</xdr:col>
      <xdr:colOff>180340</xdr:colOff>
      <xdr:row>64</xdr:row>
      <xdr:rowOff>15240</xdr:rowOff>
    </xdr:to>
    <xdr:cxnSp macro="">
      <xdr:nvCxnSpPr>
        <xdr:cNvPr id="182" name="直線コネクタ 181"/>
        <xdr:cNvCxnSpPr/>
      </xdr:nvCxnSpPr>
      <xdr:spPr>
        <a:xfrm flipV="1">
          <a:off x="10476865" y="962025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83"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84" name="直線コネクタ 183"/>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137177</xdr:rowOff>
    </xdr:from>
    <xdr:ext cx="469744" cy="259045"/>
    <xdr:sp macro="" textlink="">
      <xdr:nvSpPr>
        <xdr:cNvPr id="185" name="【体育館・プール】&#10;一人当たり面積最大値テキスト"/>
        <xdr:cNvSpPr txBox="1"/>
      </xdr:nvSpPr>
      <xdr:spPr>
        <a:xfrm>
          <a:off x="10566400" y="93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56</xdr:row>
      <xdr:rowOff>19050</xdr:rowOff>
    </xdr:from>
    <xdr:to>
      <xdr:col>15</xdr:col>
      <xdr:colOff>269875</xdr:colOff>
      <xdr:row>56</xdr:row>
      <xdr:rowOff>19050</xdr:rowOff>
    </xdr:to>
    <xdr:cxnSp macro="">
      <xdr:nvCxnSpPr>
        <xdr:cNvPr id="186" name="直線コネクタ 185"/>
        <xdr:cNvCxnSpPr/>
      </xdr:nvCxnSpPr>
      <xdr:spPr>
        <a:xfrm>
          <a:off x="10388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6367</xdr:rowOff>
    </xdr:from>
    <xdr:ext cx="469744" cy="259045"/>
    <xdr:sp macro="" textlink="">
      <xdr:nvSpPr>
        <xdr:cNvPr id="187" name="【体育館・プール】&#10;一人当たり面積平均値テキスト"/>
        <xdr:cNvSpPr txBox="1"/>
      </xdr:nvSpPr>
      <xdr:spPr>
        <a:xfrm>
          <a:off x="105664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154940</xdr:rowOff>
    </xdr:from>
    <xdr:to>
      <xdr:col>15</xdr:col>
      <xdr:colOff>231775</xdr:colOff>
      <xdr:row>61</xdr:row>
      <xdr:rowOff>85090</xdr:rowOff>
    </xdr:to>
    <xdr:sp macro="" textlink="">
      <xdr:nvSpPr>
        <xdr:cNvPr id="188" name="フローチャート : 判断 187"/>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17780</xdr:rowOff>
    </xdr:from>
    <xdr:to>
      <xdr:col>14</xdr:col>
      <xdr:colOff>79375</xdr:colOff>
      <xdr:row>61</xdr:row>
      <xdr:rowOff>119380</xdr:rowOff>
    </xdr:to>
    <xdr:sp macro="" textlink="">
      <xdr:nvSpPr>
        <xdr:cNvPr id="189" name="フローチャート : 判断 188"/>
        <xdr:cNvSpPr/>
      </xdr:nvSpPr>
      <xdr:spPr>
        <a:xfrm>
          <a:off x="9588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67310</xdr:rowOff>
    </xdr:from>
    <xdr:to>
      <xdr:col>15</xdr:col>
      <xdr:colOff>231775</xdr:colOff>
      <xdr:row>62</xdr:row>
      <xdr:rowOff>168910</xdr:rowOff>
    </xdr:to>
    <xdr:sp macro="" textlink="">
      <xdr:nvSpPr>
        <xdr:cNvPr id="195" name="円/楕円 194"/>
        <xdr:cNvSpPr/>
      </xdr:nvSpPr>
      <xdr:spPr>
        <a:xfrm>
          <a:off x="104267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45737</xdr:rowOff>
    </xdr:from>
    <xdr:ext cx="469744" cy="259045"/>
    <xdr:sp macro="" textlink="">
      <xdr:nvSpPr>
        <xdr:cNvPr id="196" name="【体育館・プール】&#10;一人当たり面積該当値テキスト"/>
        <xdr:cNvSpPr txBox="1"/>
      </xdr:nvSpPr>
      <xdr:spPr>
        <a:xfrm>
          <a:off x="10566400" y="1067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0.079</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59690</xdr:rowOff>
    </xdr:from>
    <xdr:to>
      <xdr:col>14</xdr:col>
      <xdr:colOff>79375</xdr:colOff>
      <xdr:row>62</xdr:row>
      <xdr:rowOff>161290</xdr:rowOff>
    </xdr:to>
    <xdr:sp macro="" textlink="">
      <xdr:nvSpPr>
        <xdr:cNvPr id="197" name="円/楕円 196"/>
        <xdr:cNvSpPr/>
      </xdr:nvSpPr>
      <xdr:spPr>
        <a:xfrm>
          <a:off x="9588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110490</xdr:rowOff>
    </xdr:from>
    <xdr:to>
      <xdr:col>15</xdr:col>
      <xdr:colOff>180975</xdr:colOff>
      <xdr:row>62</xdr:row>
      <xdr:rowOff>118110</xdr:rowOff>
    </xdr:to>
    <xdr:cxnSp macro="">
      <xdr:nvCxnSpPr>
        <xdr:cNvPr id="198" name="直線コネクタ 197"/>
        <xdr:cNvCxnSpPr/>
      </xdr:nvCxnSpPr>
      <xdr:spPr>
        <a:xfrm>
          <a:off x="9639300" y="107403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59</xdr:row>
      <xdr:rowOff>135907</xdr:rowOff>
    </xdr:from>
    <xdr:ext cx="469744" cy="259045"/>
    <xdr:sp macro="" textlink="">
      <xdr:nvSpPr>
        <xdr:cNvPr id="199" name="n_1aveValue【体育館・プール】&#10;一人当たり面積"/>
        <xdr:cNvSpPr txBox="1"/>
      </xdr:nvSpPr>
      <xdr:spPr>
        <a:xfrm>
          <a:off x="9391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13</xdr:col>
      <xdr:colOff>466802</xdr:colOff>
      <xdr:row>62</xdr:row>
      <xdr:rowOff>152417</xdr:rowOff>
    </xdr:from>
    <xdr:ext cx="469744" cy="259045"/>
    <xdr:sp macro="" textlink="">
      <xdr:nvSpPr>
        <xdr:cNvPr id="200" name="n_1mainValue【体育館・プール】&#10;一人当たり面積"/>
        <xdr:cNvSpPr txBox="1"/>
      </xdr:nvSpPr>
      <xdr:spPr>
        <a:xfrm>
          <a:off x="9391727"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1" name="テキスト ボックス 21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2" name="直線コネクタ 21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3" name="テキスト ボックス 21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4" name="直線コネクタ 21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5" name="テキスト ボックス 21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6" name="直線コネクタ 21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7" name="テキスト ボックス 21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8" name="直線コネクタ 21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9" name="テキスト ボックス 21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0" name="直線コネクタ 21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1" name="テキスト ボックス 22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3" name="テキスト ボックス 22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19050</xdr:rowOff>
    </xdr:to>
    <xdr:cxnSp macro="">
      <xdr:nvCxnSpPr>
        <xdr:cNvPr id="225" name="直線コネクタ 224"/>
        <xdr:cNvCxnSpPr/>
      </xdr:nvCxnSpPr>
      <xdr:spPr>
        <a:xfrm flipV="1">
          <a:off x="4634865" y="1333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22877</xdr:rowOff>
    </xdr:from>
    <xdr:ext cx="405111" cy="259045"/>
    <xdr:sp macro="" textlink="">
      <xdr:nvSpPr>
        <xdr:cNvPr id="226" name="【福祉施設】&#10;有形固定資産減価償却率最小値テキスト"/>
        <xdr:cNvSpPr txBox="1"/>
      </xdr:nvSpPr>
      <xdr:spPr>
        <a:xfrm>
          <a:off x="47244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422275</xdr:colOff>
      <xdr:row>85</xdr:row>
      <xdr:rowOff>19050</xdr:rowOff>
    </xdr:from>
    <xdr:to>
      <xdr:col>6</xdr:col>
      <xdr:colOff>600075</xdr:colOff>
      <xdr:row>85</xdr:row>
      <xdr:rowOff>19050</xdr:rowOff>
    </xdr:to>
    <xdr:cxnSp macro="">
      <xdr:nvCxnSpPr>
        <xdr:cNvPr id="227" name="直線コネクタ 226"/>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28"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29" name="直線コネクタ 22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125747</xdr:rowOff>
    </xdr:from>
    <xdr:ext cx="405111" cy="259045"/>
    <xdr:sp macro="" textlink="">
      <xdr:nvSpPr>
        <xdr:cNvPr id="230" name="【福祉施設】&#10;有形固定資産減価償却率平均値テキスト"/>
        <xdr:cNvSpPr txBox="1"/>
      </xdr:nvSpPr>
      <xdr:spPr>
        <a:xfrm>
          <a:off x="47244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147320</xdr:rowOff>
    </xdr:from>
    <xdr:to>
      <xdr:col>6</xdr:col>
      <xdr:colOff>561975</xdr:colOff>
      <xdr:row>83</xdr:row>
      <xdr:rowOff>77470</xdr:rowOff>
    </xdr:to>
    <xdr:sp macro="" textlink="">
      <xdr:nvSpPr>
        <xdr:cNvPr id="231" name="フローチャート : 判断 230"/>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168275</xdr:rowOff>
    </xdr:from>
    <xdr:to>
      <xdr:col>5</xdr:col>
      <xdr:colOff>409575</xdr:colOff>
      <xdr:row>83</xdr:row>
      <xdr:rowOff>98425</xdr:rowOff>
    </xdr:to>
    <xdr:sp macro="" textlink="">
      <xdr:nvSpPr>
        <xdr:cNvPr id="232" name="フローチャート : 判断 231"/>
        <xdr:cNvSpPr/>
      </xdr:nvSpPr>
      <xdr:spPr>
        <a:xfrm>
          <a:off x="3746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636</xdr:rowOff>
    </xdr:from>
    <xdr:to>
      <xdr:col>6</xdr:col>
      <xdr:colOff>561975</xdr:colOff>
      <xdr:row>82</xdr:row>
      <xdr:rowOff>102236</xdr:rowOff>
    </xdr:to>
    <xdr:sp macro="" textlink="">
      <xdr:nvSpPr>
        <xdr:cNvPr id="238" name="円/楕円 237"/>
        <xdr:cNvSpPr/>
      </xdr:nvSpPr>
      <xdr:spPr>
        <a:xfrm>
          <a:off x="45847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23513</xdr:rowOff>
    </xdr:from>
    <xdr:ext cx="405111" cy="259045"/>
    <xdr:sp macro="" textlink="">
      <xdr:nvSpPr>
        <xdr:cNvPr id="239" name="【福祉施設】&#10;有形固定資産減価償却率該当値テキスト"/>
        <xdr:cNvSpPr txBox="1"/>
      </xdr:nvSpPr>
      <xdr:spPr>
        <a:xfrm>
          <a:off x="4724400"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38736</xdr:rowOff>
    </xdr:from>
    <xdr:to>
      <xdr:col>5</xdr:col>
      <xdr:colOff>409575</xdr:colOff>
      <xdr:row>82</xdr:row>
      <xdr:rowOff>140336</xdr:rowOff>
    </xdr:to>
    <xdr:sp macro="" textlink="">
      <xdr:nvSpPr>
        <xdr:cNvPr id="240" name="円/楕円 239"/>
        <xdr:cNvSpPr/>
      </xdr:nvSpPr>
      <xdr:spPr>
        <a:xfrm>
          <a:off x="3746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51436</xdr:rowOff>
    </xdr:from>
    <xdr:to>
      <xdr:col>6</xdr:col>
      <xdr:colOff>511175</xdr:colOff>
      <xdr:row>82</xdr:row>
      <xdr:rowOff>89536</xdr:rowOff>
    </xdr:to>
    <xdr:cxnSp macro="">
      <xdr:nvCxnSpPr>
        <xdr:cNvPr id="241" name="直線コネクタ 240"/>
        <xdr:cNvCxnSpPr/>
      </xdr:nvCxnSpPr>
      <xdr:spPr>
        <a:xfrm flipV="1">
          <a:off x="3797300" y="1411033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89552</xdr:rowOff>
    </xdr:from>
    <xdr:ext cx="405111" cy="259045"/>
    <xdr:sp macro="" textlink="">
      <xdr:nvSpPr>
        <xdr:cNvPr id="242" name="n_1aveValue【福祉施設】&#10;有形固定資産減価償却率"/>
        <xdr:cNvSpPr txBox="1"/>
      </xdr:nvSpPr>
      <xdr:spPr>
        <a:xfrm>
          <a:off x="3582043"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156863</xdr:rowOff>
    </xdr:from>
    <xdr:ext cx="405111" cy="259045"/>
    <xdr:sp macro="" textlink="">
      <xdr:nvSpPr>
        <xdr:cNvPr id="243" name="n_1mainValue【福祉施設】&#10;有形固定資産減価償却率"/>
        <xdr:cNvSpPr txBox="1"/>
      </xdr:nvSpPr>
      <xdr:spPr>
        <a:xfrm>
          <a:off x="3582043" y="1387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4" name="直線コネクタ 25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5" name="テキスト ボックス 25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6" name="直線コネクタ 25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7" name="テキスト ボックス 25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8" name="直線コネクタ 25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9" name="テキスト ボックス 25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0" name="直線コネクタ 25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1" name="テキスト ボックス 26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3" name="テキスト ボックス 26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70104</xdr:rowOff>
    </xdr:from>
    <xdr:to>
      <xdr:col>15</xdr:col>
      <xdr:colOff>180340</xdr:colOff>
      <xdr:row>86</xdr:row>
      <xdr:rowOff>28956</xdr:rowOff>
    </xdr:to>
    <xdr:cxnSp macro="">
      <xdr:nvCxnSpPr>
        <xdr:cNvPr id="265" name="直線コネクタ 264"/>
        <xdr:cNvCxnSpPr/>
      </xdr:nvCxnSpPr>
      <xdr:spPr>
        <a:xfrm flipV="1">
          <a:off x="10476865" y="1361465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32783</xdr:rowOff>
    </xdr:from>
    <xdr:ext cx="469744" cy="259045"/>
    <xdr:sp macro="" textlink="">
      <xdr:nvSpPr>
        <xdr:cNvPr id="266" name="【福祉施設】&#10;一人当たり面積最小値テキスト"/>
        <xdr:cNvSpPr txBox="1"/>
      </xdr:nvSpPr>
      <xdr:spPr>
        <a:xfrm>
          <a:off x="10566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86</xdr:row>
      <xdr:rowOff>28956</xdr:rowOff>
    </xdr:from>
    <xdr:to>
      <xdr:col>15</xdr:col>
      <xdr:colOff>269875</xdr:colOff>
      <xdr:row>86</xdr:row>
      <xdr:rowOff>28956</xdr:rowOff>
    </xdr:to>
    <xdr:cxnSp macro="">
      <xdr:nvCxnSpPr>
        <xdr:cNvPr id="267" name="直線コネクタ 266"/>
        <xdr:cNvCxnSpPr/>
      </xdr:nvCxnSpPr>
      <xdr:spPr>
        <a:xfrm>
          <a:off x="10388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16781</xdr:rowOff>
    </xdr:from>
    <xdr:ext cx="469744" cy="259045"/>
    <xdr:sp macro="" textlink="">
      <xdr:nvSpPr>
        <xdr:cNvPr id="268" name="【福祉施設】&#10;一人当たり面積最大値テキスト"/>
        <xdr:cNvSpPr txBox="1"/>
      </xdr:nvSpPr>
      <xdr:spPr>
        <a:xfrm>
          <a:off x="10566400" y="1338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0.511</a:t>
          </a:r>
          <a:endParaRPr kumimoji="1" lang="ja-JP" altLang="en-US" sz="1000" b="1">
            <a:latin typeface="ＭＳ Ｐゴシック"/>
          </a:endParaRPr>
        </a:p>
      </xdr:txBody>
    </xdr:sp>
    <xdr:clientData/>
  </xdr:oneCellAnchor>
  <xdr:twoCellAnchor>
    <xdr:from>
      <xdr:col>15</xdr:col>
      <xdr:colOff>92075</xdr:colOff>
      <xdr:row>79</xdr:row>
      <xdr:rowOff>70104</xdr:rowOff>
    </xdr:from>
    <xdr:to>
      <xdr:col>15</xdr:col>
      <xdr:colOff>269875</xdr:colOff>
      <xdr:row>79</xdr:row>
      <xdr:rowOff>70104</xdr:rowOff>
    </xdr:to>
    <xdr:cxnSp macro="">
      <xdr:nvCxnSpPr>
        <xdr:cNvPr id="269" name="直線コネクタ 268"/>
        <xdr:cNvCxnSpPr/>
      </xdr:nvCxnSpPr>
      <xdr:spPr>
        <a:xfrm>
          <a:off x="10388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170197</xdr:rowOff>
    </xdr:from>
    <xdr:ext cx="469744" cy="259045"/>
    <xdr:sp macro="" textlink="">
      <xdr:nvSpPr>
        <xdr:cNvPr id="270" name="【福祉施設】&#10;一人当たり面積平均値テキスト"/>
        <xdr:cNvSpPr txBox="1"/>
      </xdr:nvSpPr>
      <xdr:spPr>
        <a:xfrm>
          <a:off x="10566400" y="1440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147320</xdr:rowOff>
    </xdr:from>
    <xdr:to>
      <xdr:col>15</xdr:col>
      <xdr:colOff>231775</xdr:colOff>
      <xdr:row>85</xdr:row>
      <xdr:rowOff>77470</xdr:rowOff>
    </xdr:to>
    <xdr:sp macro="" textlink="">
      <xdr:nvSpPr>
        <xdr:cNvPr id="271" name="フローチャート : 判断 270"/>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135889</xdr:rowOff>
    </xdr:from>
    <xdr:to>
      <xdr:col>14</xdr:col>
      <xdr:colOff>79375</xdr:colOff>
      <xdr:row>85</xdr:row>
      <xdr:rowOff>66039</xdr:rowOff>
    </xdr:to>
    <xdr:sp macro="" textlink="">
      <xdr:nvSpPr>
        <xdr:cNvPr id="272" name="フローチャート : 判断 271"/>
        <xdr:cNvSpPr/>
      </xdr:nvSpPr>
      <xdr:spPr>
        <a:xfrm>
          <a:off x="9588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81026</xdr:rowOff>
    </xdr:from>
    <xdr:to>
      <xdr:col>15</xdr:col>
      <xdr:colOff>231775</xdr:colOff>
      <xdr:row>86</xdr:row>
      <xdr:rowOff>11176</xdr:rowOff>
    </xdr:to>
    <xdr:sp macro="" textlink="">
      <xdr:nvSpPr>
        <xdr:cNvPr id="278" name="円/楕円 277"/>
        <xdr:cNvSpPr/>
      </xdr:nvSpPr>
      <xdr:spPr>
        <a:xfrm>
          <a:off x="104267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167403</xdr:rowOff>
    </xdr:from>
    <xdr:ext cx="469744" cy="259045"/>
    <xdr:sp macro="" textlink="">
      <xdr:nvSpPr>
        <xdr:cNvPr id="279" name="【福祉施設】&#10;一人当たり面積該当値テキスト"/>
        <xdr:cNvSpPr txBox="1"/>
      </xdr:nvSpPr>
      <xdr:spPr>
        <a:xfrm>
          <a:off x="10566400" y="1456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0.034</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78739</xdr:rowOff>
    </xdr:from>
    <xdr:to>
      <xdr:col>14</xdr:col>
      <xdr:colOff>79375</xdr:colOff>
      <xdr:row>86</xdr:row>
      <xdr:rowOff>8889</xdr:rowOff>
    </xdr:to>
    <xdr:sp macro="" textlink="">
      <xdr:nvSpPr>
        <xdr:cNvPr id="280" name="円/楕円 279"/>
        <xdr:cNvSpPr/>
      </xdr:nvSpPr>
      <xdr:spPr>
        <a:xfrm>
          <a:off x="9588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129539</xdr:rowOff>
    </xdr:from>
    <xdr:to>
      <xdr:col>15</xdr:col>
      <xdr:colOff>180975</xdr:colOff>
      <xdr:row>85</xdr:row>
      <xdr:rowOff>131826</xdr:rowOff>
    </xdr:to>
    <xdr:cxnSp macro="">
      <xdr:nvCxnSpPr>
        <xdr:cNvPr id="281" name="直線コネクタ 280"/>
        <xdr:cNvCxnSpPr/>
      </xdr:nvCxnSpPr>
      <xdr:spPr>
        <a:xfrm>
          <a:off x="9639300" y="14702789"/>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82566</xdr:rowOff>
    </xdr:from>
    <xdr:ext cx="469744" cy="259045"/>
    <xdr:sp macro="" textlink="">
      <xdr:nvSpPr>
        <xdr:cNvPr id="282" name="n_1aveValue【福祉施設】&#10;一人当たり面積"/>
        <xdr:cNvSpPr txBox="1"/>
      </xdr:nvSpPr>
      <xdr:spPr>
        <a:xfrm>
          <a:off x="93917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0.085</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16</xdr:rowOff>
    </xdr:from>
    <xdr:ext cx="469744" cy="259045"/>
    <xdr:sp macro="" textlink="">
      <xdr:nvSpPr>
        <xdr:cNvPr id="283" name="n_1mainValue【福祉施設】&#10;一人当たり面積"/>
        <xdr:cNvSpPr txBox="1"/>
      </xdr:nvSpPr>
      <xdr:spPr>
        <a:xfrm>
          <a:off x="93917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4" name="正方形/長方形 2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5" name="正方形/長方形 2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6" name="正方形/長方形 2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7" name="正方形/長方形 2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8" name="正方形/長方形 2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9" name="正方形/長方形 2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0" name="正方形/長方形 2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1" name="正方形/長方形 29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2" name="テキスト ボックス 29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3" name="直線コネクタ 29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94" name="テキスト ボックス 29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95" name="直線コネクタ 29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96" name="テキスト ボックス 29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97" name="直線コネクタ 29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98" name="テキスト ボックス 29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99" name="直線コネクタ 29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0" name="テキスト ボックス 29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1" name="直線コネクタ 30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2" name="テキスト ボックス 30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3" name="直線コネクタ 30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304" name="テキスト ボックス 30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5" name="直線コネクタ 3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06" name="テキスト ボックス 30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xdr:rowOff>
    </xdr:from>
    <xdr:to>
      <xdr:col>6</xdr:col>
      <xdr:colOff>510540</xdr:colOff>
      <xdr:row>107</xdr:row>
      <xdr:rowOff>95250</xdr:rowOff>
    </xdr:to>
    <xdr:cxnSp macro="">
      <xdr:nvCxnSpPr>
        <xdr:cNvPr id="308" name="直線コネクタ 307"/>
        <xdr:cNvCxnSpPr/>
      </xdr:nvCxnSpPr>
      <xdr:spPr>
        <a:xfrm flipV="1">
          <a:off x="4634865" y="171526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99077</xdr:rowOff>
    </xdr:from>
    <xdr:ext cx="405111" cy="259045"/>
    <xdr:sp macro="" textlink="">
      <xdr:nvSpPr>
        <xdr:cNvPr id="309" name="【市民会館】&#10;有形固定資産減価償却率最小値テキスト"/>
        <xdr:cNvSpPr txBox="1"/>
      </xdr:nvSpPr>
      <xdr:spPr>
        <a:xfrm>
          <a:off x="4724400"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6</xdr:col>
      <xdr:colOff>422275</xdr:colOff>
      <xdr:row>107</xdr:row>
      <xdr:rowOff>95250</xdr:rowOff>
    </xdr:from>
    <xdr:to>
      <xdr:col>6</xdr:col>
      <xdr:colOff>600075</xdr:colOff>
      <xdr:row>107</xdr:row>
      <xdr:rowOff>95250</xdr:rowOff>
    </xdr:to>
    <xdr:cxnSp macro="">
      <xdr:nvCxnSpPr>
        <xdr:cNvPr id="310" name="直線コネクタ 309"/>
        <xdr:cNvCxnSpPr/>
      </xdr:nvCxnSpPr>
      <xdr:spPr>
        <a:xfrm>
          <a:off x="4546600" y="184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125747</xdr:rowOff>
    </xdr:from>
    <xdr:ext cx="405111" cy="259045"/>
    <xdr:sp macro="" textlink="">
      <xdr:nvSpPr>
        <xdr:cNvPr id="311" name="【市民会館】&#10;有形固定資産減価償却率最大値テキスト"/>
        <xdr:cNvSpPr txBox="1"/>
      </xdr:nvSpPr>
      <xdr:spPr>
        <a:xfrm>
          <a:off x="47244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100</xdr:row>
      <xdr:rowOff>7620</xdr:rowOff>
    </xdr:from>
    <xdr:to>
      <xdr:col>6</xdr:col>
      <xdr:colOff>600075</xdr:colOff>
      <xdr:row>100</xdr:row>
      <xdr:rowOff>7620</xdr:rowOff>
    </xdr:to>
    <xdr:cxnSp macro="">
      <xdr:nvCxnSpPr>
        <xdr:cNvPr id="312" name="直線コネクタ 311"/>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148607</xdr:rowOff>
    </xdr:from>
    <xdr:ext cx="405111" cy="259045"/>
    <xdr:sp macro="" textlink="">
      <xdr:nvSpPr>
        <xdr:cNvPr id="313" name="【市民会館】&#10;有形固定資産減価償却率平均値テキスト"/>
        <xdr:cNvSpPr txBox="1"/>
      </xdr:nvSpPr>
      <xdr:spPr>
        <a:xfrm>
          <a:off x="4724400" y="1780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170180</xdr:rowOff>
    </xdr:from>
    <xdr:to>
      <xdr:col>6</xdr:col>
      <xdr:colOff>561975</xdr:colOff>
      <xdr:row>104</xdr:row>
      <xdr:rowOff>100330</xdr:rowOff>
    </xdr:to>
    <xdr:sp macro="" textlink="">
      <xdr:nvSpPr>
        <xdr:cNvPr id="314" name="フローチャート : 判断 313"/>
        <xdr:cNvSpPr/>
      </xdr:nvSpPr>
      <xdr:spPr>
        <a:xfrm>
          <a:off x="45847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44450</xdr:rowOff>
    </xdr:from>
    <xdr:to>
      <xdr:col>5</xdr:col>
      <xdr:colOff>409575</xdr:colOff>
      <xdr:row>106</xdr:row>
      <xdr:rowOff>146050</xdr:rowOff>
    </xdr:to>
    <xdr:sp macro="" textlink="">
      <xdr:nvSpPr>
        <xdr:cNvPr id="315" name="フローチャート : 判断 314"/>
        <xdr:cNvSpPr/>
      </xdr:nvSpPr>
      <xdr:spPr>
        <a:xfrm>
          <a:off x="3746500" y="1821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6" name="テキスト ボックス 3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7" name="テキスト ボックス 3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8" name="テキスト ボックス 3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9" name="テキスト ボックス 3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0" name="テキスト ボックス 3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99</xdr:row>
      <xdr:rowOff>128270</xdr:rowOff>
    </xdr:from>
    <xdr:to>
      <xdr:col>6</xdr:col>
      <xdr:colOff>561975</xdr:colOff>
      <xdr:row>100</xdr:row>
      <xdr:rowOff>58420</xdr:rowOff>
    </xdr:to>
    <xdr:sp macro="" textlink="">
      <xdr:nvSpPr>
        <xdr:cNvPr id="321" name="円/楕円 320"/>
        <xdr:cNvSpPr/>
      </xdr:nvSpPr>
      <xdr:spPr>
        <a:xfrm>
          <a:off x="4584700" y="1710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99</xdr:row>
      <xdr:rowOff>81297</xdr:rowOff>
    </xdr:from>
    <xdr:ext cx="405111" cy="259045"/>
    <xdr:sp macro="" textlink="">
      <xdr:nvSpPr>
        <xdr:cNvPr id="322" name="【市民会館】&#10;有形固定資産減価償却率該当値テキスト"/>
        <xdr:cNvSpPr txBox="1"/>
      </xdr:nvSpPr>
      <xdr:spPr>
        <a:xfrm>
          <a:off x="4724400" y="17054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5</xdr:col>
      <xdr:colOff>307975</xdr:colOff>
      <xdr:row>100</xdr:row>
      <xdr:rowOff>36830</xdr:rowOff>
    </xdr:from>
    <xdr:to>
      <xdr:col>5</xdr:col>
      <xdr:colOff>409575</xdr:colOff>
      <xdr:row>100</xdr:row>
      <xdr:rowOff>138430</xdr:rowOff>
    </xdr:to>
    <xdr:sp macro="" textlink="">
      <xdr:nvSpPr>
        <xdr:cNvPr id="323" name="円/楕円 322"/>
        <xdr:cNvSpPr/>
      </xdr:nvSpPr>
      <xdr:spPr>
        <a:xfrm>
          <a:off x="3746500" y="1718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100</xdr:row>
      <xdr:rowOff>7620</xdr:rowOff>
    </xdr:from>
    <xdr:to>
      <xdr:col>6</xdr:col>
      <xdr:colOff>511175</xdr:colOff>
      <xdr:row>100</xdr:row>
      <xdr:rowOff>87630</xdr:rowOff>
    </xdr:to>
    <xdr:cxnSp macro="">
      <xdr:nvCxnSpPr>
        <xdr:cNvPr id="324" name="直線コネクタ 323"/>
        <xdr:cNvCxnSpPr/>
      </xdr:nvCxnSpPr>
      <xdr:spPr>
        <a:xfrm flipV="1">
          <a:off x="3797300" y="1715262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106</xdr:row>
      <xdr:rowOff>137177</xdr:rowOff>
    </xdr:from>
    <xdr:ext cx="405111" cy="259045"/>
    <xdr:sp macro="" textlink="">
      <xdr:nvSpPr>
        <xdr:cNvPr id="325" name="n_1aveValue【市民会館】&#10;有形固定資産減価償却率"/>
        <xdr:cNvSpPr txBox="1"/>
      </xdr:nvSpPr>
      <xdr:spPr>
        <a:xfrm>
          <a:off x="3582043" y="183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5</xdr:col>
      <xdr:colOff>143518</xdr:colOff>
      <xdr:row>98</xdr:row>
      <xdr:rowOff>154957</xdr:rowOff>
    </xdr:from>
    <xdr:ext cx="405111" cy="259045"/>
    <xdr:sp macro="" textlink="">
      <xdr:nvSpPr>
        <xdr:cNvPr id="326" name="n_1mainValue【市民会館】&#10;有形固定資産減価償却率"/>
        <xdr:cNvSpPr txBox="1"/>
      </xdr:nvSpPr>
      <xdr:spPr>
        <a:xfrm>
          <a:off x="3582043" y="1695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4" name="正方形/長方形 33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5" name="テキスト ボックス 33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6" name="直線コネクタ 33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37" name="直線コネクタ 33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38" name="テキスト ボックス 33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9" name="直線コネクタ 33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40" name="テキスト ボックス 33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1" name="直線コネクタ 34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42" name="テキスト ボックス 34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43" name="直線コネクタ 34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44" name="テキスト ボックス 34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5" name="直線コネクタ 34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46" name="テキスト ボックス 34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7" name="直線コネクタ 34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48" name="テキスト ボックス 34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91439</xdr:rowOff>
    </xdr:from>
    <xdr:to>
      <xdr:col>15</xdr:col>
      <xdr:colOff>180340</xdr:colOff>
      <xdr:row>108</xdr:row>
      <xdr:rowOff>45720</xdr:rowOff>
    </xdr:to>
    <xdr:cxnSp macro="">
      <xdr:nvCxnSpPr>
        <xdr:cNvPr id="350" name="直線コネクタ 349"/>
        <xdr:cNvCxnSpPr/>
      </xdr:nvCxnSpPr>
      <xdr:spPr>
        <a:xfrm flipV="1">
          <a:off x="10476865" y="17236439"/>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49547</xdr:rowOff>
    </xdr:from>
    <xdr:ext cx="469744" cy="259045"/>
    <xdr:sp macro="" textlink="">
      <xdr:nvSpPr>
        <xdr:cNvPr id="351" name="【市民会館】&#10;一人当たり面積最小値テキスト"/>
        <xdr:cNvSpPr txBox="1"/>
      </xdr:nvSpPr>
      <xdr:spPr>
        <a:xfrm>
          <a:off x="105664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15</xdr:col>
      <xdr:colOff>92075</xdr:colOff>
      <xdr:row>108</xdr:row>
      <xdr:rowOff>45720</xdr:rowOff>
    </xdr:from>
    <xdr:to>
      <xdr:col>15</xdr:col>
      <xdr:colOff>269875</xdr:colOff>
      <xdr:row>108</xdr:row>
      <xdr:rowOff>45720</xdr:rowOff>
    </xdr:to>
    <xdr:cxnSp macro="">
      <xdr:nvCxnSpPr>
        <xdr:cNvPr id="352" name="直線コネクタ 351"/>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38116</xdr:rowOff>
    </xdr:from>
    <xdr:ext cx="469744" cy="259045"/>
    <xdr:sp macro="" textlink="">
      <xdr:nvSpPr>
        <xdr:cNvPr id="353" name="【市民会館】&#10;一人当たり面積最大値テキスト"/>
        <xdr:cNvSpPr txBox="1"/>
      </xdr:nvSpPr>
      <xdr:spPr>
        <a:xfrm>
          <a:off x="105664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0.376</a:t>
          </a:r>
          <a:endParaRPr kumimoji="1" lang="ja-JP" altLang="en-US" sz="1000" b="1">
            <a:latin typeface="ＭＳ Ｐゴシック"/>
          </a:endParaRPr>
        </a:p>
      </xdr:txBody>
    </xdr:sp>
    <xdr:clientData/>
  </xdr:oneCellAnchor>
  <xdr:twoCellAnchor>
    <xdr:from>
      <xdr:col>15</xdr:col>
      <xdr:colOff>92075</xdr:colOff>
      <xdr:row>100</xdr:row>
      <xdr:rowOff>91439</xdr:rowOff>
    </xdr:from>
    <xdr:to>
      <xdr:col>15</xdr:col>
      <xdr:colOff>269875</xdr:colOff>
      <xdr:row>100</xdr:row>
      <xdr:rowOff>91439</xdr:rowOff>
    </xdr:to>
    <xdr:cxnSp macro="">
      <xdr:nvCxnSpPr>
        <xdr:cNvPr id="354" name="直線コネクタ 353"/>
        <xdr:cNvCxnSpPr/>
      </xdr:nvCxnSpPr>
      <xdr:spPr>
        <a:xfrm>
          <a:off x="10388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154957</xdr:rowOff>
    </xdr:from>
    <xdr:ext cx="469744" cy="259045"/>
    <xdr:sp macro="" textlink="">
      <xdr:nvSpPr>
        <xdr:cNvPr id="355" name="【市民会館】&#10;一人当たり面積平均値テキスト"/>
        <xdr:cNvSpPr txBox="1"/>
      </xdr:nvSpPr>
      <xdr:spPr>
        <a:xfrm>
          <a:off x="10566400" y="17985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132080</xdr:rowOff>
    </xdr:from>
    <xdr:to>
      <xdr:col>15</xdr:col>
      <xdr:colOff>231775</xdr:colOff>
      <xdr:row>106</xdr:row>
      <xdr:rowOff>62230</xdr:rowOff>
    </xdr:to>
    <xdr:sp macro="" textlink="">
      <xdr:nvSpPr>
        <xdr:cNvPr id="356" name="フローチャート : 判断 355"/>
        <xdr:cNvSpPr/>
      </xdr:nvSpPr>
      <xdr:spPr>
        <a:xfrm>
          <a:off x="10426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162561</xdr:rowOff>
    </xdr:from>
    <xdr:to>
      <xdr:col>14</xdr:col>
      <xdr:colOff>79375</xdr:colOff>
      <xdr:row>106</xdr:row>
      <xdr:rowOff>92711</xdr:rowOff>
    </xdr:to>
    <xdr:sp macro="" textlink="">
      <xdr:nvSpPr>
        <xdr:cNvPr id="357" name="フローチャート : 判断 356"/>
        <xdr:cNvSpPr/>
      </xdr:nvSpPr>
      <xdr:spPr>
        <a:xfrm>
          <a:off x="9588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8" name="テキスト ボックス 35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9" name="テキスト ボックス 35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0" name="テキスト ボックス 35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1" name="テキスト ボックス 36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2" name="テキスト ボックス 36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106</xdr:row>
      <xdr:rowOff>170180</xdr:rowOff>
    </xdr:from>
    <xdr:to>
      <xdr:col>15</xdr:col>
      <xdr:colOff>231775</xdr:colOff>
      <xdr:row>107</xdr:row>
      <xdr:rowOff>100330</xdr:rowOff>
    </xdr:to>
    <xdr:sp macro="" textlink="">
      <xdr:nvSpPr>
        <xdr:cNvPr id="363" name="円/楕円 362"/>
        <xdr:cNvSpPr/>
      </xdr:nvSpPr>
      <xdr:spPr>
        <a:xfrm>
          <a:off x="104267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148607</xdr:rowOff>
    </xdr:from>
    <xdr:ext cx="469744" cy="259045"/>
    <xdr:sp macro="" textlink="">
      <xdr:nvSpPr>
        <xdr:cNvPr id="364" name="【市民会館】&#10;一人当たり面積該当値テキスト"/>
        <xdr:cNvSpPr txBox="1"/>
      </xdr:nvSpPr>
      <xdr:spPr>
        <a:xfrm>
          <a:off x="10566400"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0.072</a:t>
          </a:r>
          <a:endParaRPr kumimoji="1" lang="ja-JP" altLang="en-US" sz="1000" b="1">
            <a:solidFill>
              <a:srgbClr val="FF0000"/>
            </a:solidFill>
            <a:latin typeface="ＭＳ Ｐゴシック"/>
          </a:endParaRPr>
        </a:p>
      </xdr:txBody>
    </xdr:sp>
    <xdr:clientData/>
  </xdr:oneCellAnchor>
  <xdr:twoCellAnchor>
    <xdr:from>
      <xdr:col>13</xdr:col>
      <xdr:colOff>663575</xdr:colOff>
      <xdr:row>106</xdr:row>
      <xdr:rowOff>162561</xdr:rowOff>
    </xdr:from>
    <xdr:to>
      <xdr:col>14</xdr:col>
      <xdr:colOff>79375</xdr:colOff>
      <xdr:row>107</xdr:row>
      <xdr:rowOff>92711</xdr:rowOff>
    </xdr:to>
    <xdr:sp macro="" textlink="">
      <xdr:nvSpPr>
        <xdr:cNvPr id="365" name="円/楕円 364"/>
        <xdr:cNvSpPr/>
      </xdr:nvSpPr>
      <xdr:spPr>
        <a:xfrm>
          <a:off x="9588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107</xdr:row>
      <xdr:rowOff>41911</xdr:rowOff>
    </xdr:from>
    <xdr:to>
      <xdr:col>15</xdr:col>
      <xdr:colOff>180975</xdr:colOff>
      <xdr:row>107</xdr:row>
      <xdr:rowOff>49530</xdr:rowOff>
    </xdr:to>
    <xdr:cxnSp macro="">
      <xdr:nvCxnSpPr>
        <xdr:cNvPr id="366" name="直線コネクタ 365"/>
        <xdr:cNvCxnSpPr/>
      </xdr:nvCxnSpPr>
      <xdr:spPr>
        <a:xfrm>
          <a:off x="9639300" y="183870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104</xdr:row>
      <xdr:rowOff>109238</xdr:rowOff>
    </xdr:from>
    <xdr:ext cx="469744" cy="259045"/>
    <xdr:sp macro="" textlink="">
      <xdr:nvSpPr>
        <xdr:cNvPr id="367" name="n_1aveValue【市民会館】&#10;一人当たり面積"/>
        <xdr:cNvSpPr txBox="1"/>
      </xdr:nvSpPr>
      <xdr:spPr>
        <a:xfrm>
          <a:off x="93917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oneCellAnchor>
    <xdr:from>
      <xdr:col>13</xdr:col>
      <xdr:colOff>466802</xdr:colOff>
      <xdr:row>107</xdr:row>
      <xdr:rowOff>83838</xdr:rowOff>
    </xdr:from>
    <xdr:ext cx="469744" cy="259045"/>
    <xdr:sp macro="" textlink="">
      <xdr:nvSpPr>
        <xdr:cNvPr id="368" name="n_1mainValue【市民会館】&#10;一人当たり面積"/>
        <xdr:cNvSpPr txBox="1"/>
      </xdr:nvSpPr>
      <xdr:spPr>
        <a:xfrm>
          <a:off x="93917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9" name="正方形/長方形 3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0" name="正方形/長方形 3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1" name="正方形/長方形 3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2" name="正方形/長方形 3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3" name="正方形/長方形 3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4" name="正方形/長方形 3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5" name="正方形/長方形 3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6" name="正方形/長方形 37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7" name="テキスト ボックス 3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78" name="直線コネクタ 3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79" name="テキスト ボックス 37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80" name="直線コネクタ 37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81" name="テキスト ボックス 38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82" name="直線コネクタ 38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83" name="テキスト ボックス 38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84" name="直線コネクタ 38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85" name="テキスト ボックス 38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86" name="直線コネクタ 38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87" name="テキスト ボックス 386"/>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89" name="テキスト ボックス 38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55626</xdr:rowOff>
    </xdr:from>
    <xdr:to>
      <xdr:col>23</xdr:col>
      <xdr:colOff>516889</xdr:colOff>
      <xdr:row>42</xdr:row>
      <xdr:rowOff>3048</xdr:rowOff>
    </xdr:to>
    <xdr:cxnSp macro="">
      <xdr:nvCxnSpPr>
        <xdr:cNvPr id="391" name="直線コネクタ 390"/>
        <xdr:cNvCxnSpPr/>
      </xdr:nvCxnSpPr>
      <xdr:spPr>
        <a:xfrm flipV="1">
          <a:off x="16318864" y="605637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6875</xdr:rowOff>
    </xdr:from>
    <xdr:ext cx="405111" cy="259045"/>
    <xdr:sp macro="" textlink="">
      <xdr:nvSpPr>
        <xdr:cNvPr id="392" name="【一般廃棄物処理施設】&#10;有形固定資産減価償却率最小値テキスト"/>
        <xdr:cNvSpPr txBox="1"/>
      </xdr:nvSpPr>
      <xdr:spPr>
        <a:xfrm>
          <a:off x="16408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42</xdr:row>
      <xdr:rowOff>3048</xdr:rowOff>
    </xdr:from>
    <xdr:to>
      <xdr:col>23</xdr:col>
      <xdr:colOff>606425</xdr:colOff>
      <xdr:row>42</xdr:row>
      <xdr:rowOff>3048</xdr:rowOff>
    </xdr:to>
    <xdr:cxnSp macro="">
      <xdr:nvCxnSpPr>
        <xdr:cNvPr id="393" name="直線コネクタ 392"/>
        <xdr:cNvCxnSpPr/>
      </xdr:nvCxnSpPr>
      <xdr:spPr>
        <a:xfrm>
          <a:off x="16230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2303</xdr:rowOff>
    </xdr:from>
    <xdr:ext cx="405111" cy="259045"/>
    <xdr:sp macro="" textlink="">
      <xdr:nvSpPr>
        <xdr:cNvPr id="394" name="【一般廃棄物処理施設】&#10;有形固定資産減価償却率最大値テキスト"/>
        <xdr:cNvSpPr txBox="1"/>
      </xdr:nvSpPr>
      <xdr:spPr>
        <a:xfrm>
          <a:off x="16408400" y="583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428625</xdr:colOff>
      <xdr:row>35</xdr:row>
      <xdr:rowOff>55626</xdr:rowOff>
    </xdr:from>
    <xdr:to>
      <xdr:col>23</xdr:col>
      <xdr:colOff>606425</xdr:colOff>
      <xdr:row>35</xdr:row>
      <xdr:rowOff>55626</xdr:rowOff>
    </xdr:to>
    <xdr:cxnSp macro="">
      <xdr:nvCxnSpPr>
        <xdr:cNvPr id="395" name="直線コネクタ 394"/>
        <xdr:cNvCxnSpPr/>
      </xdr:nvCxnSpPr>
      <xdr:spPr>
        <a:xfrm>
          <a:off x="16230600" y="605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151147</xdr:rowOff>
    </xdr:from>
    <xdr:ext cx="405111" cy="259045"/>
    <xdr:sp macro="" textlink="">
      <xdr:nvSpPr>
        <xdr:cNvPr id="396" name="【一般廃棄物処理施設】&#10;有形固定資産減価償却率平均値テキスト"/>
        <xdr:cNvSpPr txBox="1"/>
      </xdr:nvSpPr>
      <xdr:spPr>
        <a:xfrm>
          <a:off x="16408400" y="632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128270</xdr:rowOff>
    </xdr:from>
    <xdr:to>
      <xdr:col>23</xdr:col>
      <xdr:colOff>568325</xdr:colOff>
      <xdr:row>38</xdr:row>
      <xdr:rowOff>58420</xdr:rowOff>
    </xdr:to>
    <xdr:sp macro="" textlink="">
      <xdr:nvSpPr>
        <xdr:cNvPr id="397" name="フローチャート : 判断 396"/>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64262</xdr:rowOff>
    </xdr:from>
    <xdr:to>
      <xdr:col>22</xdr:col>
      <xdr:colOff>415925</xdr:colOff>
      <xdr:row>38</xdr:row>
      <xdr:rowOff>165862</xdr:rowOff>
    </xdr:to>
    <xdr:sp macro="" textlink="">
      <xdr:nvSpPr>
        <xdr:cNvPr id="398" name="フローチャート : 判断 397"/>
        <xdr:cNvSpPr/>
      </xdr:nvSpPr>
      <xdr:spPr>
        <a:xfrm>
          <a:off x="15430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99" name="テキスト ボックス 3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0" name="テキスト ボックス 3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1" name="テキスト ボックス 4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2" name="テキスト ボックス 4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3" name="テキスト ボックス 4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80264</xdr:rowOff>
    </xdr:from>
    <xdr:to>
      <xdr:col>23</xdr:col>
      <xdr:colOff>568325</xdr:colOff>
      <xdr:row>39</xdr:row>
      <xdr:rowOff>10414</xdr:rowOff>
    </xdr:to>
    <xdr:sp macro="" textlink="">
      <xdr:nvSpPr>
        <xdr:cNvPr id="404" name="円/楕円 403"/>
        <xdr:cNvSpPr/>
      </xdr:nvSpPr>
      <xdr:spPr>
        <a:xfrm>
          <a:off x="16268700" y="65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58691</xdr:rowOff>
    </xdr:from>
    <xdr:ext cx="405111" cy="259045"/>
    <xdr:sp macro="" textlink="">
      <xdr:nvSpPr>
        <xdr:cNvPr id="405" name="【一般廃棄物処理施設】&#10;有形固定資産減価償却率該当値テキスト"/>
        <xdr:cNvSpPr txBox="1"/>
      </xdr:nvSpPr>
      <xdr:spPr>
        <a:xfrm>
          <a:off x="16408400" y="657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oneCellAnchor>
    <xdr:from>
      <xdr:col>22</xdr:col>
      <xdr:colOff>149868</xdr:colOff>
      <xdr:row>37</xdr:row>
      <xdr:rowOff>10939</xdr:rowOff>
    </xdr:from>
    <xdr:ext cx="405111" cy="259045"/>
    <xdr:sp macro="" textlink="">
      <xdr:nvSpPr>
        <xdr:cNvPr id="406" name="n_1aveValue【一般廃棄物処理施設】&#10;有形固定資産減価償却率"/>
        <xdr:cNvSpPr txBox="1"/>
      </xdr:nvSpPr>
      <xdr:spPr>
        <a:xfrm>
          <a:off x="15266043" y="635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07" name="正方形/長方形 4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08" name="正方形/長方形 4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09" name="正方形/長方形 4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0" name="正方形/長方形 4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1" name="正方形/長方形 4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2" name="正方形/長方形 4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3" name="正方形/長方形 4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4" name="正方形/長方形 4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15" name="テキスト ボックス 4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16" name="直線コネクタ 4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17" name="直線コネクタ 41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18" name="テキスト ボックス 41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19" name="直線コネクタ 41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20" name="テキスト ボックス 419"/>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21" name="直線コネクタ 42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22" name="テキスト ボックス 42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23" name="直線コネクタ 42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24" name="テキスト ボックス 42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25" name="直線コネクタ 42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26" name="テキスト ボックス 42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27" name="直線コネクタ 4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28" name="テキスト ボックス 42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2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169598</xdr:rowOff>
    </xdr:from>
    <xdr:to>
      <xdr:col>32</xdr:col>
      <xdr:colOff>186689</xdr:colOff>
      <xdr:row>41</xdr:row>
      <xdr:rowOff>100416</xdr:rowOff>
    </xdr:to>
    <xdr:cxnSp macro="">
      <xdr:nvCxnSpPr>
        <xdr:cNvPr id="430" name="直線コネクタ 429"/>
        <xdr:cNvCxnSpPr/>
      </xdr:nvCxnSpPr>
      <xdr:spPr>
        <a:xfrm flipV="1">
          <a:off x="22160864" y="5827448"/>
          <a:ext cx="0" cy="1302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104243</xdr:rowOff>
    </xdr:from>
    <xdr:ext cx="534377" cy="259045"/>
    <xdr:sp macro="" textlink="">
      <xdr:nvSpPr>
        <xdr:cNvPr id="431" name="【一般廃棄物処理施設】&#10;一人当たり有形固定資産（償却資産）額最小値テキスト"/>
        <xdr:cNvSpPr txBox="1"/>
      </xdr:nvSpPr>
      <xdr:spPr>
        <a:xfrm>
          <a:off x="22250400" y="713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14,322</a:t>
          </a:r>
          <a:endParaRPr kumimoji="1" lang="ja-JP" altLang="en-US" sz="1000" b="1">
            <a:latin typeface="ＭＳ Ｐゴシック"/>
          </a:endParaRPr>
        </a:p>
      </xdr:txBody>
    </xdr:sp>
    <xdr:clientData/>
  </xdr:oneCellAnchor>
  <xdr:twoCellAnchor>
    <xdr:from>
      <xdr:col>32</xdr:col>
      <xdr:colOff>98425</xdr:colOff>
      <xdr:row>41</xdr:row>
      <xdr:rowOff>100416</xdr:rowOff>
    </xdr:from>
    <xdr:to>
      <xdr:col>32</xdr:col>
      <xdr:colOff>276225</xdr:colOff>
      <xdr:row>41</xdr:row>
      <xdr:rowOff>100416</xdr:rowOff>
    </xdr:to>
    <xdr:cxnSp macro="">
      <xdr:nvCxnSpPr>
        <xdr:cNvPr id="432" name="直線コネクタ 431"/>
        <xdr:cNvCxnSpPr/>
      </xdr:nvCxnSpPr>
      <xdr:spPr>
        <a:xfrm>
          <a:off x="22072600" y="712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116275</xdr:rowOff>
    </xdr:from>
    <xdr:ext cx="599010" cy="259045"/>
    <xdr:sp macro="" textlink="">
      <xdr:nvSpPr>
        <xdr:cNvPr id="433" name="【一般廃棄物処理施設】&#10;一人当たり有形固定資産（償却資産）額最大値テキスト"/>
        <xdr:cNvSpPr txBox="1"/>
      </xdr:nvSpPr>
      <xdr:spPr>
        <a:xfrm>
          <a:off x="22250400" y="560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185,243</a:t>
          </a:r>
          <a:endParaRPr kumimoji="1" lang="ja-JP" altLang="en-US" sz="1000" b="1">
            <a:latin typeface="ＭＳ Ｐゴシック"/>
          </a:endParaRPr>
        </a:p>
      </xdr:txBody>
    </xdr:sp>
    <xdr:clientData/>
  </xdr:oneCellAnchor>
  <xdr:twoCellAnchor>
    <xdr:from>
      <xdr:col>32</xdr:col>
      <xdr:colOff>98425</xdr:colOff>
      <xdr:row>33</xdr:row>
      <xdr:rowOff>169598</xdr:rowOff>
    </xdr:from>
    <xdr:to>
      <xdr:col>32</xdr:col>
      <xdr:colOff>276225</xdr:colOff>
      <xdr:row>33</xdr:row>
      <xdr:rowOff>169598</xdr:rowOff>
    </xdr:to>
    <xdr:cxnSp macro="">
      <xdr:nvCxnSpPr>
        <xdr:cNvPr id="434" name="直線コネクタ 433"/>
        <xdr:cNvCxnSpPr/>
      </xdr:nvCxnSpPr>
      <xdr:spPr>
        <a:xfrm>
          <a:off x="22072600" y="582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41290</xdr:rowOff>
    </xdr:from>
    <xdr:ext cx="534377" cy="259045"/>
    <xdr:sp macro="" textlink="">
      <xdr:nvSpPr>
        <xdr:cNvPr id="435" name="【一般廃棄物処理施設】&#10;一人当たり有形固定資産（償却資産）額平均値テキスト"/>
        <xdr:cNvSpPr txBox="1"/>
      </xdr:nvSpPr>
      <xdr:spPr>
        <a:xfrm>
          <a:off x="22250400" y="6556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18413</xdr:rowOff>
    </xdr:from>
    <xdr:to>
      <xdr:col>32</xdr:col>
      <xdr:colOff>238125</xdr:colOff>
      <xdr:row>39</xdr:row>
      <xdr:rowOff>120013</xdr:rowOff>
    </xdr:to>
    <xdr:sp macro="" textlink="">
      <xdr:nvSpPr>
        <xdr:cNvPr id="436" name="フローチャート : 判断 435"/>
        <xdr:cNvSpPr/>
      </xdr:nvSpPr>
      <xdr:spPr>
        <a:xfrm>
          <a:off x="22110700" y="670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47856</xdr:rowOff>
    </xdr:from>
    <xdr:to>
      <xdr:col>31</xdr:col>
      <xdr:colOff>85725</xdr:colOff>
      <xdr:row>39</xdr:row>
      <xdr:rowOff>149456</xdr:rowOff>
    </xdr:to>
    <xdr:sp macro="" textlink="">
      <xdr:nvSpPr>
        <xdr:cNvPr id="437" name="フローチャート : 判断 436"/>
        <xdr:cNvSpPr/>
      </xdr:nvSpPr>
      <xdr:spPr>
        <a:xfrm>
          <a:off x="21272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38" name="テキスト ボックス 43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39" name="テキスト ボックス 43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0" name="テキスト ボックス 43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1" name="テキスト ボックス 44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2" name="テキスト ボックス 44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9619</xdr:rowOff>
    </xdr:from>
    <xdr:to>
      <xdr:col>32</xdr:col>
      <xdr:colOff>238125</xdr:colOff>
      <xdr:row>41</xdr:row>
      <xdr:rowOff>111219</xdr:rowOff>
    </xdr:to>
    <xdr:sp macro="" textlink="">
      <xdr:nvSpPr>
        <xdr:cNvPr id="443" name="円/楕円 442"/>
        <xdr:cNvSpPr/>
      </xdr:nvSpPr>
      <xdr:spPr>
        <a:xfrm>
          <a:off x="22110700" y="703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95996</xdr:rowOff>
    </xdr:from>
    <xdr:ext cx="534377" cy="259045"/>
    <xdr:sp macro="" textlink="">
      <xdr:nvSpPr>
        <xdr:cNvPr id="444" name="【一般廃棄物処理施設】&#10;一人当たり有形固定資産（償却資産）額該当値テキスト"/>
        <xdr:cNvSpPr txBox="1"/>
      </xdr:nvSpPr>
      <xdr:spPr>
        <a:xfrm>
          <a:off x="22250400" y="695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19,571</a:t>
          </a:r>
          <a:endParaRPr kumimoji="1" lang="ja-JP" altLang="en-US" sz="1000" b="1">
            <a:solidFill>
              <a:srgbClr val="FF0000"/>
            </a:solidFill>
            <a:latin typeface="ＭＳ Ｐゴシック"/>
          </a:endParaRPr>
        </a:p>
      </xdr:txBody>
    </xdr:sp>
    <xdr:clientData/>
  </xdr:oneCellAnchor>
  <xdr:oneCellAnchor>
    <xdr:from>
      <xdr:col>30</xdr:col>
      <xdr:colOff>440836</xdr:colOff>
      <xdr:row>37</xdr:row>
      <xdr:rowOff>165983</xdr:rowOff>
    </xdr:from>
    <xdr:ext cx="534377" cy="259045"/>
    <xdr:sp macro="" textlink="">
      <xdr:nvSpPr>
        <xdr:cNvPr id="445" name="n_1aveValue【一般廃棄物処理施設】&#10;一人当たり有形固定資産（償却資産）額"/>
        <xdr:cNvSpPr txBox="1"/>
      </xdr:nvSpPr>
      <xdr:spPr>
        <a:xfrm>
          <a:off x="210434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59,553</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46" name="正方形/長方形 44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47" name="正方形/長方形 4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48" name="正方形/長方形 4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49" name="正方形/長方形 4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50" name="正方形/長方形 4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51" name="正方形/長方形 4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52" name="正方形/長方形 4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53" name="正方形/長方形 45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54" name="テキスト ボックス 45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55" name="直線コネクタ 45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56" name="直線コネクタ 45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57" name="テキスト ボックス 456"/>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58" name="直線コネクタ 45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59" name="テキスト ボックス 45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60" name="直線コネクタ 45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61" name="テキスト ボックス 46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62" name="直線コネクタ 46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63" name="テキスト ボックス 46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64" name="直線コネクタ 46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65" name="テキスト ボックス 46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6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20955</xdr:rowOff>
    </xdr:from>
    <xdr:to>
      <xdr:col>23</xdr:col>
      <xdr:colOff>516889</xdr:colOff>
      <xdr:row>63</xdr:row>
      <xdr:rowOff>85725</xdr:rowOff>
    </xdr:to>
    <xdr:cxnSp macro="">
      <xdr:nvCxnSpPr>
        <xdr:cNvPr id="469" name="直線コネクタ 468"/>
        <xdr:cNvCxnSpPr/>
      </xdr:nvCxnSpPr>
      <xdr:spPr>
        <a:xfrm flipV="1">
          <a:off x="16318864" y="9450705"/>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89552</xdr:rowOff>
    </xdr:from>
    <xdr:ext cx="340478" cy="259045"/>
    <xdr:sp macro="" textlink="">
      <xdr:nvSpPr>
        <xdr:cNvPr id="470" name="【保健センター・保健所】&#10;有形固定資産減価償却率最小値テキスト"/>
        <xdr:cNvSpPr txBox="1"/>
      </xdr:nvSpPr>
      <xdr:spPr>
        <a:xfrm>
          <a:off x="16408400" y="108909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428625</xdr:colOff>
      <xdr:row>63</xdr:row>
      <xdr:rowOff>85725</xdr:rowOff>
    </xdr:from>
    <xdr:to>
      <xdr:col>23</xdr:col>
      <xdr:colOff>606425</xdr:colOff>
      <xdr:row>63</xdr:row>
      <xdr:rowOff>85725</xdr:rowOff>
    </xdr:to>
    <xdr:cxnSp macro="">
      <xdr:nvCxnSpPr>
        <xdr:cNvPr id="471" name="直線コネクタ 470"/>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139082</xdr:rowOff>
    </xdr:from>
    <xdr:ext cx="405111" cy="259045"/>
    <xdr:sp macro="" textlink="">
      <xdr:nvSpPr>
        <xdr:cNvPr id="472" name="【保健センター・保健所】&#10;有形固定資産減価償却率最大値テキスト"/>
        <xdr:cNvSpPr txBox="1"/>
      </xdr:nvSpPr>
      <xdr:spPr>
        <a:xfrm>
          <a:off x="16408400" y="922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a:t>
          </a:r>
          <a:endParaRPr kumimoji="1" lang="ja-JP" altLang="en-US" sz="1000" b="1">
            <a:latin typeface="ＭＳ Ｐゴシック"/>
          </a:endParaRPr>
        </a:p>
      </xdr:txBody>
    </xdr:sp>
    <xdr:clientData/>
  </xdr:oneCellAnchor>
  <xdr:twoCellAnchor>
    <xdr:from>
      <xdr:col>23</xdr:col>
      <xdr:colOff>428625</xdr:colOff>
      <xdr:row>55</xdr:row>
      <xdr:rowOff>20955</xdr:rowOff>
    </xdr:from>
    <xdr:to>
      <xdr:col>23</xdr:col>
      <xdr:colOff>606425</xdr:colOff>
      <xdr:row>55</xdr:row>
      <xdr:rowOff>20955</xdr:rowOff>
    </xdr:to>
    <xdr:cxnSp macro="">
      <xdr:nvCxnSpPr>
        <xdr:cNvPr id="473" name="直線コネクタ 472"/>
        <xdr:cNvCxnSpPr/>
      </xdr:nvCxnSpPr>
      <xdr:spPr>
        <a:xfrm>
          <a:off x="16230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46372</xdr:rowOff>
    </xdr:from>
    <xdr:ext cx="405111" cy="259045"/>
    <xdr:sp macro="" textlink="">
      <xdr:nvSpPr>
        <xdr:cNvPr id="474" name="【保健センター・保健所】&#10;有形固定資産減価償却率平均値テキスト"/>
        <xdr:cNvSpPr txBox="1"/>
      </xdr:nvSpPr>
      <xdr:spPr>
        <a:xfrm>
          <a:off x="16408400" y="9819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23495</xdr:rowOff>
    </xdr:from>
    <xdr:to>
      <xdr:col>23</xdr:col>
      <xdr:colOff>568325</xdr:colOff>
      <xdr:row>58</xdr:row>
      <xdr:rowOff>125095</xdr:rowOff>
    </xdr:to>
    <xdr:sp macro="" textlink="">
      <xdr:nvSpPr>
        <xdr:cNvPr id="475" name="フローチャート : 判断 474"/>
        <xdr:cNvSpPr/>
      </xdr:nvSpPr>
      <xdr:spPr>
        <a:xfrm>
          <a:off x="162687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63500</xdr:rowOff>
    </xdr:from>
    <xdr:to>
      <xdr:col>22</xdr:col>
      <xdr:colOff>415925</xdr:colOff>
      <xdr:row>59</xdr:row>
      <xdr:rowOff>165100</xdr:rowOff>
    </xdr:to>
    <xdr:sp macro="" textlink="">
      <xdr:nvSpPr>
        <xdr:cNvPr id="476" name="フローチャート : 判断 475"/>
        <xdr:cNvSpPr/>
      </xdr:nvSpPr>
      <xdr:spPr>
        <a:xfrm>
          <a:off x="15430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77" name="テキスト ボックス 47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78" name="テキスト ボックス 47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79" name="テキスト ボックス 47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0" name="テキスト ボックス 47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81" name="テキスト ボックス 48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62</xdr:row>
      <xdr:rowOff>4445</xdr:rowOff>
    </xdr:from>
    <xdr:to>
      <xdr:col>23</xdr:col>
      <xdr:colOff>568325</xdr:colOff>
      <xdr:row>62</xdr:row>
      <xdr:rowOff>106045</xdr:rowOff>
    </xdr:to>
    <xdr:sp macro="" textlink="">
      <xdr:nvSpPr>
        <xdr:cNvPr id="482" name="円/楕円 481"/>
        <xdr:cNvSpPr/>
      </xdr:nvSpPr>
      <xdr:spPr>
        <a:xfrm>
          <a:off x="162687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61</xdr:row>
      <xdr:rowOff>154322</xdr:rowOff>
    </xdr:from>
    <xdr:ext cx="405111" cy="259045"/>
    <xdr:sp macro="" textlink="">
      <xdr:nvSpPr>
        <xdr:cNvPr id="483" name="【保健センター・保健所】&#10;有形固定資産減価償却率該当値テキスト"/>
        <xdr:cNvSpPr txBox="1"/>
      </xdr:nvSpPr>
      <xdr:spPr>
        <a:xfrm>
          <a:off x="16408400" y="1061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22</xdr:col>
      <xdr:colOff>314325</xdr:colOff>
      <xdr:row>62</xdr:row>
      <xdr:rowOff>55880</xdr:rowOff>
    </xdr:from>
    <xdr:to>
      <xdr:col>22</xdr:col>
      <xdr:colOff>415925</xdr:colOff>
      <xdr:row>62</xdr:row>
      <xdr:rowOff>157480</xdr:rowOff>
    </xdr:to>
    <xdr:sp macro="" textlink="">
      <xdr:nvSpPr>
        <xdr:cNvPr id="484" name="円/楕円 483"/>
        <xdr:cNvSpPr/>
      </xdr:nvSpPr>
      <xdr:spPr>
        <a:xfrm>
          <a:off x="15430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62</xdr:row>
      <xdr:rowOff>55245</xdr:rowOff>
    </xdr:from>
    <xdr:to>
      <xdr:col>23</xdr:col>
      <xdr:colOff>517525</xdr:colOff>
      <xdr:row>62</xdr:row>
      <xdr:rowOff>106680</xdr:rowOff>
    </xdr:to>
    <xdr:cxnSp macro="">
      <xdr:nvCxnSpPr>
        <xdr:cNvPr id="485" name="直線コネクタ 484"/>
        <xdr:cNvCxnSpPr/>
      </xdr:nvCxnSpPr>
      <xdr:spPr>
        <a:xfrm flipV="1">
          <a:off x="15481300" y="1068514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10177</xdr:rowOff>
    </xdr:from>
    <xdr:ext cx="405111" cy="259045"/>
    <xdr:sp macro="" textlink="">
      <xdr:nvSpPr>
        <xdr:cNvPr id="486" name="n_1aveValue【保健センター・保健所】&#10;有形固定資産減価償却率"/>
        <xdr:cNvSpPr txBox="1"/>
      </xdr:nvSpPr>
      <xdr:spPr>
        <a:xfrm>
          <a:off x="15266043"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oneCellAnchor>
    <xdr:from>
      <xdr:col>22</xdr:col>
      <xdr:colOff>149868</xdr:colOff>
      <xdr:row>62</xdr:row>
      <xdr:rowOff>148607</xdr:rowOff>
    </xdr:from>
    <xdr:ext cx="405111" cy="259045"/>
    <xdr:sp macro="" textlink="">
      <xdr:nvSpPr>
        <xdr:cNvPr id="487" name="n_1mainValue【保健センター・保健所】&#10;有形固定資産減価償却率"/>
        <xdr:cNvSpPr txBox="1"/>
      </xdr:nvSpPr>
      <xdr:spPr>
        <a:xfrm>
          <a:off x="15266043" y="1077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88" name="正方形/長方形 48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89" name="正方形/長方形 48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0" name="正方形/長方形 48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91" name="正方形/長方形 49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92" name="正方形/長方形 49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93" name="正方形/長方形 49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94" name="正方形/長方形 49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95" name="正方形/長方形 49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96" name="テキスト ボックス 49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97" name="直線コネクタ 49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98" name="直線コネクタ 49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99" name="テキスト ボックス 49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500" name="直線コネクタ 49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501" name="テキスト ボックス 50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502" name="直線コネクタ 50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503" name="テキスト ボックス 50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04" name="直線コネクタ 50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505" name="テキスト ボックス 50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06" name="直線コネクタ 50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07" name="テキスト ボックス 50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0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102870</xdr:rowOff>
    </xdr:from>
    <xdr:to>
      <xdr:col>32</xdr:col>
      <xdr:colOff>186689</xdr:colOff>
      <xdr:row>62</xdr:row>
      <xdr:rowOff>160020</xdr:rowOff>
    </xdr:to>
    <xdr:cxnSp macro="">
      <xdr:nvCxnSpPr>
        <xdr:cNvPr id="509" name="直線コネクタ 508"/>
        <xdr:cNvCxnSpPr/>
      </xdr:nvCxnSpPr>
      <xdr:spPr>
        <a:xfrm flipV="1">
          <a:off x="22160864" y="95326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510"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511" name="直線コネクタ 510"/>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49547</xdr:rowOff>
    </xdr:from>
    <xdr:ext cx="469744" cy="259045"/>
    <xdr:sp macro="" textlink="">
      <xdr:nvSpPr>
        <xdr:cNvPr id="512" name="【保健センター・保健所】&#10;一人当たり面積最大値テキスト"/>
        <xdr:cNvSpPr txBox="1"/>
      </xdr:nvSpPr>
      <xdr:spPr>
        <a:xfrm>
          <a:off x="222504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55</xdr:row>
      <xdr:rowOff>102870</xdr:rowOff>
    </xdr:from>
    <xdr:to>
      <xdr:col>32</xdr:col>
      <xdr:colOff>276225</xdr:colOff>
      <xdr:row>55</xdr:row>
      <xdr:rowOff>102870</xdr:rowOff>
    </xdr:to>
    <xdr:cxnSp macro="">
      <xdr:nvCxnSpPr>
        <xdr:cNvPr id="513" name="直線コネクタ 512"/>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132097</xdr:rowOff>
    </xdr:from>
    <xdr:ext cx="469744" cy="259045"/>
    <xdr:sp macro="" textlink="">
      <xdr:nvSpPr>
        <xdr:cNvPr id="514" name="【保健センター・保健所】&#10;一人当たり面積平均値テキスト"/>
        <xdr:cNvSpPr txBox="1"/>
      </xdr:nvSpPr>
      <xdr:spPr>
        <a:xfrm>
          <a:off x="22250400" y="1024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109220</xdr:rowOff>
    </xdr:from>
    <xdr:to>
      <xdr:col>32</xdr:col>
      <xdr:colOff>238125</xdr:colOff>
      <xdr:row>61</xdr:row>
      <xdr:rowOff>39370</xdr:rowOff>
    </xdr:to>
    <xdr:sp macro="" textlink="">
      <xdr:nvSpPr>
        <xdr:cNvPr id="515" name="フローチャート : 判断 514"/>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29210</xdr:rowOff>
    </xdr:from>
    <xdr:to>
      <xdr:col>31</xdr:col>
      <xdr:colOff>85725</xdr:colOff>
      <xdr:row>59</xdr:row>
      <xdr:rowOff>130810</xdr:rowOff>
    </xdr:to>
    <xdr:sp macro="" textlink="">
      <xdr:nvSpPr>
        <xdr:cNvPr id="516" name="フローチャート : 判断 515"/>
        <xdr:cNvSpPr/>
      </xdr:nvSpPr>
      <xdr:spPr>
        <a:xfrm>
          <a:off x="2127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17" name="テキスト ボックス 51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18" name="テキスト ボックス 51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19" name="テキスト ボックス 51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20" name="テキスト ボックス 51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21" name="テキスト ボックス 52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63500</xdr:rowOff>
    </xdr:from>
    <xdr:to>
      <xdr:col>32</xdr:col>
      <xdr:colOff>238125</xdr:colOff>
      <xdr:row>62</xdr:row>
      <xdr:rowOff>165100</xdr:rowOff>
    </xdr:to>
    <xdr:sp macro="" textlink="">
      <xdr:nvSpPr>
        <xdr:cNvPr id="522" name="円/楕円 521"/>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149877</xdr:rowOff>
    </xdr:from>
    <xdr:ext cx="469744" cy="259045"/>
    <xdr:sp macro="" textlink="">
      <xdr:nvSpPr>
        <xdr:cNvPr id="523" name="【保健センター・保健所】&#10;一人当たり面積該当値テキスト"/>
        <xdr:cNvSpPr txBox="1"/>
      </xdr:nvSpPr>
      <xdr:spPr>
        <a:xfrm>
          <a:off x="22250400" y="1060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0.010</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63500</xdr:rowOff>
    </xdr:from>
    <xdr:to>
      <xdr:col>31</xdr:col>
      <xdr:colOff>85725</xdr:colOff>
      <xdr:row>62</xdr:row>
      <xdr:rowOff>165100</xdr:rowOff>
    </xdr:to>
    <xdr:sp macro="" textlink="">
      <xdr:nvSpPr>
        <xdr:cNvPr id="524" name="円/楕円 523"/>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114300</xdr:rowOff>
    </xdr:from>
    <xdr:to>
      <xdr:col>32</xdr:col>
      <xdr:colOff>187325</xdr:colOff>
      <xdr:row>62</xdr:row>
      <xdr:rowOff>114300</xdr:rowOff>
    </xdr:to>
    <xdr:cxnSp macro="">
      <xdr:nvCxnSpPr>
        <xdr:cNvPr id="525" name="直線コネクタ 524"/>
        <xdr:cNvCxnSpPr/>
      </xdr:nvCxnSpPr>
      <xdr:spPr>
        <a:xfrm>
          <a:off x="21323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57</xdr:row>
      <xdr:rowOff>147337</xdr:rowOff>
    </xdr:from>
    <xdr:ext cx="469744" cy="259045"/>
    <xdr:sp macro="" textlink="">
      <xdr:nvSpPr>
        <xdr:cNvPr id="526" name="n_1aveValue【保健センター・保健所】&#10;一人当たり面積"/>
        <xdr:cNvSpPr txBox="1"/>
      </xdr:nvSpPr>
      <xdr:spPr>
        <a:xfrm>
          <a:off x="210757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0.034</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156227</xdr:rowOff>
    </xdr:from>
    <xdr:ext cx="469744" cy="259045"/>
    <xdr:sp macro="" textlink="">
      <xdr:nvSpPr>
        <xdr:cNvPr id="527" name="n_1main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35" name="正方形/長方形 5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36" name="正方形/長方形 5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7" name="正方形/長方形 5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8" name="正方形/長方形 5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9" name="正方形/長方形 5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0" name="正方形/長方形 5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1" name="正方形/長方形 5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2" name="正方形/長方形 5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3" name="正方形/長方形 5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44" name="正方形/長方形 5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45" name="正方形/長方形 5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46" name="正方形/長方形 5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47" name="正方形/長方形 5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48" name="正方形/長方形 5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49" name="正方形/長方形 5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0" name="正方形/長方形 5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51" name="正方形/長方形 5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52" name="テキスト ボックス 5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53" name="直線コネクタ 5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54" name="直線コネクタ 5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55" name="テキスト ボックス 55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56" name="直線コネクタ 5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57" name="テキスト ボックス 5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58" name="直線コネクタ 5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59" name="テキスト ボックス 5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60" name="直線コネクタ 5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61" name="テキスト ボックス 5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62" name="直線コネクタ 5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63" name="テキスト ボックス 5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64" name="直線コネクタ 5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65" name="テキスト ボックス 56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66" name="直線コネクタ 5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67" name="テキスト ボックス 56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6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90895</xdr:rowOff>
    </xdr:from>
    <xdr:to>
      <xdr:col>23</xdr:col>
      <xdr:colOff>516889</xdr:colOff>
      <xdr:row>108</xdr:row>
      <xdr:rowOff>81099</xdr:rowOff>
    </xdr:to>
    <xdr:cxnSp macro="">
      <xdr:nvCxnSpPr>
        <xdr:cNvPr id="569" name="直線コネクタ 568"/>
        <xdr:cNvCxnSpPr/>
      </xdr:nvCxnSpPr>
      <xdr:spPr>
        <a:xfrm flipV="1">
          <a:off x="16318864" y="1723589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84926</xdr:rowOff>
    </xdr:from>
    <xdr:ext cx="340478" cy="259045"/>
    <xdr:sp macro="" textlink="">
      <xdr:nvSpPr>
        <xdr:cNvPr id="570" name="【庁舎】&#10;有形固定資産減価償却率最小値テキスト"/>
        <xdr:cNvSpPr txBox="1"/>
      </xdr:nvSpPr>
      <xdr:spPr>
        <a:xfrm>
          <a:off x="164084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428625</xdr:colOff>
      <xdr:row>108</xdr:row>
      <xdr:rowOff>81099</xdr:rowOff>
    </xdr:from>
    <xdr:to>
      <xdr:col>23</xdr:col>
      <xdr:colOff>606425</xdr:colOff>
      <xdr:row>108</xdr:row>
      <xdr:rowOff>81099</xdr:rowOff>
    </xdr:to>
    <xdr:cxnSp macro="">
      <xdr:nvCxnSpPr>
        <xdr:cNvPr id="571" name="直線コネクタ 570"/>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37572</xdr:rowOff>
    </xdr:from>
    <xdr:ext cx="405111" cy="259045"/>
    <xdr:sp macro="" textlink="">
      <xdr:nvSpPr>
        <xdr:cNvPr id="572" name="【庁舎】&#10;有形固定資産減価償却率最大値テキスト"/>
        <xdr:cNvSpPr txBox="1"/>
      </xdr:nvSpPr>
      <xdr:spPr>
        <a:xfrm>
          <a:off x="16408400" y="1701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23</xdr:col>
      <xdr:colOff>428625</xdr:colOff>
      <xdr:row>100</xdr:row>
      <xdr:rowOff>90895</xdr:rowOff>
    </xdr:from>
    <xdr:to>
      <xdr:col>23</xdr:col>
      <xdr:colOff>606425</xdr:colOff>
      <xdr:row>100</xdr:row>
      <xdr:rowOff>90895</xdr:rowOff>
    </xdr:to>
    <xdr:cxnSp macro="">
      <xdr:nvCxnSpPr>
        <xdr:cNvPr id="573" name="直線コネクタ 572"/>
        <xdr:cNvCxnSpPr/>
      </xdr:nvCxnSpPr>
      <xdr:spPr>
        <a:xfrm>
          <a:off x="16230600" y="1723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85470</xdr:rowOff>
    </xdr:from>
    <xdr:ext cx="405111" cy="259045"/>
    <xdr:sp macro="" textlink="">
      <xdr:nvSpPr>
        <xdr:cNvPr id="574" name="【庁舎】&#10;有形固定資産減価償却率平均値テキスト"/>
        <xdr:cNvSpPr txBox="1"/>
      </xdr:nvSpPr>
      <xdr:spPr>
        <a:xfrm>
          <a:off x="16408400" y="177448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107043</xdr:rowOff>
    </xdr:from>
    <xdr:to>
      <xdr:col>23</xdr:col>
      <xdr:colOff>568325</xdr:colOff>
      <xdr:row>104</xdr:row>
      <xdr:rowOff>37193</xdr:rowOff>
    </xdr:to>
    <xdr:sp macro="" textlink="">
      <xdr:nvSpPr>
        <xdr:cNvPr id="575" name="フローチャート : 判断 574"/>
        <xdr:cNvSpPr/>
      </xdr:nvSpPr>
      <xdr:spPr>
        <a:xfrm>
          <a:off x="162687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18869</xdr:rowOff>
    </xdr:from>
    <xdr:to>
      <xdr:col>22</xdr:col>
      <xdr:colOff>415925</xdr:colOff>
      <xdr:row>103</xdr:row>
      <xdr:rowOff>120469</xdr:rowOff>
    </xdr:to>
    <xdr:sp macro="" textlink="">
      <xdr:nvSpPr>
        <xdr:cNvPr id="576" name="フローチャート : 判断 575"/>
        <xdr:cNvSpPr/>
      </xdr:nvSpPr>
      <xdr:spPr>
        <a:xfrm>
          <a:off x="15430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77" name="テキスト ボックス 5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78" name="テキスト ボックス 5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79" name="テキスト ボックス 5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0" name="テキスト ボックス 5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81" name="テキスト ボックス 5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100</xdr:row>
      <xdr:rowOff>64588</xdr:rowOff>
    </xdr:from>
    <xdr:to>
      <xdr:col>23</xdr:col>
      <xdr:colOff>568325</xdr:colOff>
      <xdr:row>100</xdr:row>
      <xdr:rowOff>166188</xdr:rowOff>
    </xdr:to>
    <xdr:sp macro="" textlink="">
      <xdr:nvSpPr>
        <xdr:cNvPr id="582" name="円/楕円 581"/>
        <xdr:cNvSpPr/>
      </xdr:nvSpPr>
      <xdr:spPr>
        <a:xfrm>
          <a:off x="16268700" y="172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164572</xdr:rowOff>
    </xdr:from>
    <xdr:ext cx="405111" cy="259045"/>
    <xdr:sp macro="" textlink="">
      <xdr:nvSpPr>
        <xdr:cNvPr id="583" name="【庁舎】&#10;有形固定資産減価償却率該当値テキスト"/>
        <xdr:cNvSpPr txBox="1"/>
      </xdr:nvSpPr>
      <xdr:spPr>
        <a:xfrm>
          <a:off x="16408400" y="1713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22</xdr:col>
      <xdr:colOff>314325</xdr:colOff>
      <xdr:row>100</xdr:row>
      <xdr:rowOff>93980</xdr:rowOff>
    </xdr:from>
    <xdr:to>
      <xdr:col>22</xdr:col>
      <xdr:colOff>415925</xdr:colOff>
      <xdr:row>101</xdr:row>
      <xdr:rowOff>24130</xdr:rowOff>
    </xdr:to>
    <xdr:sp macro="" textlink="">
      <xdr:nvSpPr>
        <xdr:cNvPr id="584" name="円/楕円 583"/>
        <xdr:cNvSpPr/>
      </xdr:nvSpPr>
      <xdr:spPr>
        <a:xfrm>
          <a:off x="15430500" y="172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100</xdr:row>
      <xdr:rowOff>115388</xdr:rowOff>
    </xdr:from>
    <xdr:to>
      <xdr:col>23</xdr:col>
      <xdr:colOff>517525</xdr:colOff>
      <xdr:row>100</xdr:row>
      <xdr:rowOff>144780</xdr:rowOff>
    </xdr:to>
    <xdr:cxnSp macro="">
      <xdr:nvCxnSpPr>
        <xdr:cNvPr id="585" name="直線コネクタ 584"/>
        <xdr:cNvCxnSpPr/>
      </xdr:nvCxnSpPr>
      <xdr:spPr>
        <a:xfrm flipV="1">
          <a:off x="15481300" y="1726038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111596</xdr:rowOff>
    </xdr:from>
    <xdr:ext cx="405111" cy="259045"/>
    <xdr:sp macro="" textlink="">
      <xdr:nvSpPr>
        <xdr:cNvPr id="586" name="n_1aveValue【庁舎】&#10;有形固定資産減価償却率"/>
        <xdr:cNvSpPr txBox="1"/>
      </xdr:nvSpPr>
      <xdr:spPr>
        <a:xfrm>
          <a:off x="15266043" y="1777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40657</xdr:rowOff>
    </xdr:from>
    <xdr:ext cx="405111" cy="259045"/>
    <xdr:sp macro="" textlink="">
      <xdr:nvSpPr>
        <xdr:cNvPr id="587" name="n_1mainValue【庁舎】&#10;有形固定資産減価償却率"/>
        <xdr:cNvSpPr txBox="1"/>
      </xdr:nvSpPr>
      <xdr:spPr>
        <a:xfrm>
          <a:off x="15266043" y="1701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88" name="正方形/長方形 5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89" name="正方形/長方形 5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0" name="正方形/長方形 5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1" name="正方形/長方形 5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2" name="正方形/長方形 5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3" name="正方形/長方形 5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94" name="正方形/長方形 5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95" name="正方形/長方形 5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96" name="テキスト ボックス 5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97" name="直線コネクタ 5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98" name="直線コネクタ 59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99" name="テキスト ボックス 59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00" name="直線コネクタ 59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01" name="テキスト ボックス 60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02" name="直線コネクタ 60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03" name="テキスト ボックス 60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04" name="直線コネクタ 60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05" name="テキスト ボックス 60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06" name="直線コネクタ 60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07" name="テキスト ボックス 60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08" name="直線コネクタ 6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09" name="テキスト ボックス 6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1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167639</xdr:rowOff>
    </xdr:from>
    <xdr:to>
      <xdr:col>32</xdr:col>
      <xdr:colOff>186689</xdr:colOff>
      <xdr:row>108</xdr:row>
      <xdr:rowOff>30480</xdr:rowOff>
    </xdr:to>
    <xdr:cxnSp macro="">
      <xdr:nvCxnSpPr>
        <xdr:cNvPr id="611" name="直線コネクタ 610"/>
        <xdr:cNvCxnSpPr/>
      </xdr:nvCxnSpPr>
      <xdr:spPr>
        <a:xfrm flipV="1">
          <a:off x="22160864" y="17141189"/>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34307</xdr:rowOff>
    </xdr:from>
    <xdr:ext cx="469744" cy="259045"/>
    <xdr:sp macro="" textlink="">
      <xdr:nvSpPr>
        <xdr:cNvPr id="612" name="【庁舎】&#10;一人当たり面積最小値テキスト"/>
        <xdr:cNvSpPr txBox="1"/>
      </xdr:nvSpPr>
      <xdr:spPr>
        <a:xfrm>
          <a:off x="22250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108</xdr:row>
      <xdr:rowOff>30480</xdr:rowOff>
    </xdr:from>
    <xdr:to>
      <xdr:col>32</xdr:col>
      <xdr:colOff>276225</xdr:colOff>
      <xdr:row>108</xdr:row>
      <xdr:rowOff>30480</xdr:rowOff>
    </xdr:to>
    <xdr:cxnSp macro="">
      <xdr:nvCxnSpPr>
        <xdr:cNvPr id="613" name="直線コネクタ 612"/>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114316</xdr:rowOff>
    </xdr:from>
    <xdr:ext cx="469744" cy="259045"/>
    <xdr:sp macro="" textlink="">
      <xdr:nvSpPr>
        <xdr:cNvPr id="614" name="【庁舎】&#10;一人当たり面積最大値テキスト"/>
        <xdr:cNvSpPr txBox="1"/>
      </xdr:nvSpPr>
      <xdr:spPr>
        <a:xfrm>
          <a:off x="222504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99</xdr:row>
      <xdr:rowOff>167639</xdr:rowOff>
    </xdr:from>
    <xdr:to>
      <xdr:col>32</xdr:col>
      <xdr:colOff>276225</xdr:colOff>
      <xdr:row>99</xdr:row>
      <xdr:rowOff>167639</xdr:rowOff>
    </xdr:to>
    <xdr:cxnSp macro="">
      <xdr:nvCxnSpPr>
        <xdr:cNvPr id="615" name="直線コネクタ 614"/>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116857</xdr:rowOff>
    </xdr:from>
    <xdr:ext cx="469744" cy="259045"/>
    <xdr:sp macro="" textlink="">
      <xdr:nvSpPr>
        <xdr:cNvPr id="616" name="【庁舎】&#10;一人当たり面積平均値テキスト"/>
        <xdr:cNvSpPr txBox="1"/>
      </xdr:nvSpPr>
      <xdr:spPr>
        <a:xfrm>
          <a:off x="22250400" y="17776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93980</xdr:rowOff>
    </xdr:from>
    <xdr:to>
      <xdr:col>32</xdr:col>
      <xdr:colOff>238125</xdr:colOff>
      <xdr:row>105</xdr:row>
      <xdr:rowOff>24130</xdr:rowOff>
    </xdr:to>
    <xdr:sp macro="" textlink="">
      <xdr:nvSpPr>
        <xdr:cNvPr id="617" name="フローチャート : 判断 616"/>
        <xdr:cNvSpPr/>
      </xdr:nvSpPr>
      <xdr:spPr>
        <a:xfrm>
          <a:off x="22110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154939</xdr:rowOff>
    </xdr:from>
    <xdr:to>
      <xdr:col>31</xdr:col>
      <xdr:colOff>85725</xdr:colOff>
      <xdr:row>105</xdr:row>
      <xdr:rowOff>85089</xdr:rowOff>
    </xdr:to>
    <xdr:sp macro="" textlink="">
      <xdr:nvSpPr>
        <xdr:cNvPr id="618" name="フローチャート : 判断 617"/>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19" name="テキスト ボックス 6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20" name="テキスト ボックス 6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21" name="テキスト ボックス 6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22" name="テキスト ボックス 6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3" name="テキスト ボックス 6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44450</xdr:rowOff>
    </xdr:from>
    <xdr:to>
      <xdr:col>32</xdr:col>
      <xdr:colOff>238125</xdr:colOff>
      <xdr:row>105</xdr:row>
      <xdr:rowOff>146050</xdr:rowOff>
    </xdr:to>
    <xdr:sp macro="" textlink="">
      <xdr:nvSpPr>
        <xdr:cNvPr id="624" name="円/楕円 623"/>
        <xdr:cNvSpPr/>
      </xdr:nvSpPr>
      <xdr:spPr>
        <a:xfrm>
          <a:off x="221107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22877</xdr:rowOff>
    </xdr:from>
    <xdr:ext cx="469744" cy="259045"/>
    <xdr:sp macro="" textlink="">
      <xdr:nvSpPr>
        <xdr:cNvPr id="625" name="【庁舎】&#10;一人当たり面積該当値テキスト"/>
        <xdr:cNvSpPr txBox="1"/>
      </xdr:nvSpPr>
      <xdr:spPr>
        <a:xfrm>
          <a:off x="22250400"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0.150</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36830</xdr:rowOff>
    </xdr:from>
    <xdr:to>
      <xdr:col>31</xdr:col>
      <xdr:colOff>85725</xdr:colOff>
      <xdr:row>105</xdr:row>
      <xdr:rowOff>138430</xdr:rowOff>
    </xdr:to>
    <xdr:sp macro="" textlink="">
      <xdr:nvSpPr>
        <xdr:cNvPr id="626" name="円/楕円 625"/>
        <xdr:cNvSpPr/>
      </xdr:nvSpPr>
      <xdr:spPr>
        <a:xfrm>
          <a:off x="21272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87630</xdr:rowOff>
    </xdr:from>
    <xdr:to>
      <xdr:col>32</xdr:col>
      <xdr:colOff>187325</xdr:colOff>
      <xdr:row>105</xdr:row>
      <xdr:rowOff>95250</xdr:rowOff>
    </xdr:to>
    <xdr:cxnSp macro="">
      <xdr:nvCxnSpPr>
        <xdr:cNvPr id="627" name="直線コネクタ 626"/>
        <xdr:cNvCxnSpPr/>
      </xdr:nvCxnSpPr>
      <xdr:spPr>
        <a:xfrm>
          <a:off x="21323300" y="18089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101616</xdr:rowOff>
    </xdr:from>
    <xdr:ext cx="469744" cy="259045"/>
    <xdr:sp macro="" textlink="">
      <xdr:nvSpPr>
        <xdr:cNvPr id="628" name="n_1aveValue【庁舎】&#10;一人当たり面積"/>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129557</xdr:rowOff>
    </xdr:from>
    <xdr:ext cx="469744" cy="259045"/>
    <xdr:sp macro="" textlink="">
      <xdr:nvSpPr>
        <xdr:cNvPr id="629" name="n_1mainValue【庁舎】&#10;一人当たり面積"/>
        <xdr:cNvSpPr txBox="1"/>
      </xdr:nvSpPr>
      <xdr:spPr>
        <a:xfrm>
          <a:off x="210757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30" name="正方形/長方形 6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1" name="正方形/長方形 6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32" name="テキスト ボックス 6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特に、庁舎、市民会館、体育館が類似団体内平均値と比較して、有形固定資産減価償却率を大きく上回っている。</a:t>
          </a:r>
          <a:endParaRPr lang="ja-JP" altLang="ja-JP" sz="1400">
            <a:effectLst/>
          </a:endParaRPr>
        </a:p>
        <a:p>
          <a:r>
            <a:rPr kumimoji="1" lang="ja-JP" altLang="ja-JP" sz="1100">
              <a:solidFill>
                <a:schemeClr val="dk1"/>
              </a:solidFill>
              <a:effectLst/>
              <a:latin typeface="+mn-lt"/>
              <a:ea typeface="+mn-ea"/>
              <a:cs typeface="+mn-cs"/>
            </a:rPr>
            <a:t>庁舎については、現在、新市庁舎建設に向けての検討を開始している状況であり、平成</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年度の供用開始を目標に進めているところである。</a:t>
          </a:r>
          <a:endParaRPr lang="ja-JP" altLang="ja-JP" sz="1400">
            <a:effectLst/>
          </a:endParaRPr>
        </a:p>
        <a:p>
          <a:r>
            <a:rPr kumimoji="1" lang="ja-JP" altLang="ja-JP" sz="1100">
              <a:solidFill>
                <a:schemeClr val="dk1"/>
              </a:solidFill>
              <a:effectLst/>
              <a:latin typeface="+mn-lt"/>
              <a:ea typeface="+mn-ea"/>
              <a:cs typeface="+mn-cs"/>
            </a:rPr>
            <a:t>なお、市民会館、体育館については、建設から</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年以上が経過しているが、大規模な改修工事や耐震補強工事が実施できていない状況であることから、平成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年度に策定した新行政改革プランに位置付けられている民間活力の導入（ＰＰＰ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ＰＦＩ）の可否の検討など、改善に向けた取り組みを進めていく。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埼玉県志木市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75,421
73,794
9.05
23,219,761
21,785,244
1,418,189
13,943,334
15,471,024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大型マンションの建設等に伴う人口の増加により、類似団体内平均値を上回る財政力指数ではあるが、近年の指数は横ばいが続いている状況である。</a:t>
          </a:r>
          <a:endParaRPr kumimoji="1" lang="en-US" altLang="ja-JP" sz="1300">
            <a:latin typeface="ＭＳ Ｐゴシック"/>
          </a:endParaRPr>
        </a:p>
        <a:p>
          <a:r>
            <a:rPr kumimoji="1" lang="ja-JP" altLang="en-US" sz="1300">
              <a:latin typeface="ＭＳ Ｐゴシック"/>
            </a:rPr>
            <a:t>　今後においても、歳入の確保に努めるため、平成３１年度決算における個人市民税の納税率を全国平均以上（９８．２％）にすることを目標に設定し、市税等の徴収業務の強化に取り組むことで、財政基盤を強固なものとす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107950</xdr:rowOff>
    </xdr:from>
    <xdr:to>
      <xdr:col>7</xdr:col>
      <xdr:colOff>152400</xdr:colOff>
      <xdr:row>38</xdr:row>
      <xdr:rowOff>132080</xdr:rowOff>
    </xdr:to>
    <xdr:cxnSp macro="">
      <xdr:nvCxnSpPr>
        <xdr:cNvPr id="66" name="直線コネクタ 65"/>
        <xdr:cNvCxnSpPr/>
      </xdr:nvCxnSpPr>
      <xdr:spPr>
        <a:xfrm flipV="1">
          <a:off x="4114800" y="66230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17</xdr:rowOff>
    </xdr:from>
    <xdr:ext cx="762000" cy="259045"/>
    <xdr:sp macro="" textlink="">
      <xdr:nvSpPr>
        <xdr:cNvPr id="67"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132080</xdr:rowOff>
    </xdr:from>
    <xdr:to>
      <xdr:col>6</xdr:col>
      <xdr:colOff>0</xdr:colOff>
      <xdr:row>38</xdr:row>
      <xdr:rowOff>132080</xdr:rowOff>
    </xdr:to>
    <xdr:cxnSp macro="">
      <xdr:nvCxnSpPr>
        <xdr:cNvPr id="69" name="直線コネクタ 68"/>
        <xdr:cNvCxnSpPr/>
      </xdr:nvCxnSpPr>
      <xdr:spPr>
        <a:xfrm>
          <a:off x="3225800" y="6647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138447</xdr:rowOff>
    </xdr:from>
    <xdr:ext cx="736600" cy="259045"/>
    <xdr:sp macro="" textlink="">
      <xdr:nvSpPr>
        <xdr:cNvPr id="71" name="テキスト ボックス 70"/>
        <xdr:cNvSpPr txBox="1"/>
      </xdr:nvSpPr>
      <xdr:spPr>
        <a:xfrm>
          <a:off x="3733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132080</xdr:rowOff>
    </xdr:from>
    <xdr:to>
      <xdr:col>4</xdr:col>
      <xdr:colOff>482600</xdr:colOff>
      <xdr:row>38</xdr:row>
      <xdr:rowOff>132080</xdr:rowOff>
    </xdr:to>
    <xdr:cxnSp macro="">
      <xdr:nvCxnSpPr>
        <xdr:cNvPr id="72" name="直線コネクタ 71"/>
        <xdr:cNvCxnSpPr/>
      </xdr:nvCxnSpPr>
      <xdr:spPr>
        <a:xfrm>
          <a:off x="2336800" y="6647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132080</xdr:rowOff>
    </xdr:from>
    <xdr:to>
      <xdr:col>3</xdr:col>
      <xdr:colOff>279400</xdr:colOff>
      <xdr:row>38</xdr:row>
      <xdr:rowOff>132080</xdr:rowOff>
    </xdr:to>
    <xdr:cxnSp macro="">
      <xdr:nvCxnSpPr>
        <xdr:cNvPr id="75" name="直線コネクタ 74"/>
        <xdr:cNvCxnSpPr/>
      </xdr:nvCxnSpPr>
      <xdr:spPr>
        <a:xfrm>
          <a:off x="1447800" y="6647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160037</xdr:rowOff>
    </xdr:from>
    <xdr:ext cx="762000" cy="259045"/>
    <xdr:sp macro="" textlink="">
      <xdr:nvSpPr>
        <xdr:cNvPr id="79" name="テキスト ボックス 78"/>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38</xdr:row>
      <xdr:rowOff>57150</xdr:rowOff>
    </xdr:from>
    <xdr:to>
      <xdr:col>7</xdr:col>
      <xdr:colOff>203200</xdr:colOff>
      <xdr:row>38</xdr:row>
      <xdr:rowOff>158750</xdr:rowOff>
    </xdr:to>
    <xdr:sp macro="" textlink="">
      <xdr:nvSpPr>
        <xdr:cNvPr id="85" name="円/楕円 84"/>
        <xdr:cNvSpPr/>
      </xdr:nvSpPr>
      <xdr:spPr>
        <a:xfrm>
          <a:off x="4902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73677</xdr:rowOff>
    </xdr:from>
    <xdr:ext cx="762000" cy="259045"/>
    <xdr:sp macro="" textlink="">
      <xdr:nvSpPr>
        <xdr:cNvPr id="86" name="財政力該当値テキスト"/>
        <xdr:cNvSpPr txBox="1"/>
      </xdr:nvSpPr>
      <xdr:spPr>
        <a:xfrm>
          <a:off x="5041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81280</xdr:rowOff>
    </xdr:from>
    <xdr:to>
      <xdr:col>6</xdr:col>
      <xdr:colOff>50800</xdr:colOff>
      <xdr:row>39</xdr:row>
      <xdr:rowOff>11430</xdr:rowOff>
    </xdr:to>
    <xdr:sp macro="" textlink="">
      <xdr:nvSpPr>
        <xdr:cNvPr id="87" name="円/楕円 86"/>
        <xdr:cNvSpPr/>
      </xdr:nvSpPr>
      <xdr:spPr>
        <a:xfrm>
          <a:off x="4064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21607</xdr:rowOff>
    </xdr:from>
    <xdr:ext cx="736600" cy="259045"/>
    <xdr:sp macro="" textlink="">
      <xdr:nvSpPr>
        <xdr:cNvPr id="88" name="テキスト ボックス 87"/>
        <xdr:cNvSpPr txBox="1"/>
      </xdr:nvSpPr>
      <xdr:spPr>
        <a:xfrm>
          <a:off x="3733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81280</xdr:rowOff>
    </xdr:from>
    <xdr:to>
      <xdr:col>4</xdr:col>
      <xdr:colOff>533400</xdr:colOff>
      <xdr:row>39</xdr:row>
      <xdr:rowOff>11430</xdr:rowOff>
    </xdr:to>
    <xdr:sp macro="" textlink="">
      <xdr:nvSpPr>
        <xdr:cNvPr id="89" name="円/楕円 88"/>
        <xdr:cNvSpPr/>
      </xdr:nvSpPr>
      <xdr:spPr>
        <a:xfrm>
          <a:off x="3175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21607</xdr:rowOff>
    </xdr:from>
    <xdr:ext cx="762000" cy="259045"/>
    <xdr:sp macro="" textlink="">
      <xdr:nvSpPr>
        <xdr:cNvPr id="90" name="テキスト ボックス 89"/>
        <xdr:cNvSpPr txBox="1"/>
      </xdr:nvSpPr>
      <xdr:spPr>
        <a:xfrm>
          <a:off x="2844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81280</xdr:rowOff>
    </xdr:from>
    <xdr:to>
      <xdr:col>3</xdr:col>
      <xdr:colOff>330200</xdr:colOff>
      <xdr:row>39</xdr:row>
      <xdr:rowOff>11430</xdr:rowOff>
    </xdr:to>
    <xdr:sp macro="" textlink="">
      <xdr:nvSpPr>
        <xdr:cNvPr id="91" name="円/楕円 90"/>
        <xdr:cNvSpPr/>
      </xdr:nvSpPr>
      <xdr:spPr>
        <a:xfrm>
          <a:off x="2286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21607</xdr:rowOff>
    </xdr:from>
    <xdr:ext cx="762000" cy="259045"/>
    <xdr:sp macro="" textlink="">
      <xdr:nvSpPr>
        <xdr:cNvPr id="92" name="テキスト ボックス 91"/>
        <xdr:cNvSpPr txBox="1"/>
      </xdr:nvSpPr>
      <xdr:spPr>
        <a:xfrm>
          <a:off x="1955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81280</xdr:rowOff>
    </xdr:from>
    <xdr:to>
      <xdr:col>2</xdr:col>
      <xdr:colOff>127000</xdr:colOff>
      <xdr:row>39</xdr:row>
      <xdr:rowOff>11430</xdr:rowOff>
    </xdr:to>
    <xdr:sp macro="" textlink="">
      <xdr:nvSpPr>
        <xdr:cNvPr id="93" name="円/楕円 92"/>
        <xdr:cNvSpPr/>
      </xdr:nvSpPr>
      <xdr:spPr>
        <a:xfrm>
          <a:off x="1397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21607</xdr:rowOff>
    </xdr:from>
    <xdr:ext cx="762000" cy="259045"/>
    <xdr:sp macro="" textlink="">
      <xdr:nvSpPr>
        <xdr:cNvPr id="94" name="テキスト ボックス 93"/>
        <xdr:cNvSpPr txBox="1"/>
      </xdr:nvSpPr>
      <xdr:spPr>
        <a:xfrm>
          <a:off x="1066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間保育園等の新規開園や耐震化・老朽化に伴う建設事業の起債償還の開始により、扶助費・公債費が増加傾向にあることから、平成２８年度決算においては９４．３％と類似団体内平均値を上回り、過年度と比較しても財政の硬直化が進んでいる。</a:t>
          </a:r>
          <a:endParaRPr kumimoji="1" lang="en-US" altLang="ja-JP" sz="1300">
            <a:latin typeface="ＭＳ Ｐゴシック"/>
          </a:endParaRPr>
        </a:p>
        <a:p>
          <a:r>
            <a:rPr kumimoji="1" lang="ja-JP" altLang="en-US" sz="1300">
              <a:latin typeface="ＭＳ Ｐゴシック"/>
            </a:rPr>
            <a:t>　平成２９年度は、平成２９年２月に策定した新行政改革プランに基づき、事務事業の見直しや使用料、手数料、利用料金の見直しを実施する年であることから、経常経費の削減・歳入の確保に努め、経常収支比率の改善につなげていく。</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80772</xdr:rowOff>
    </xdr:from>
    <xdr:to>
      <xdr:col>7</xdr:col>
      <xdr:colOff>152400</xdr:colOff>
      <xdr:row>62</xdr:row>
      <xdr:rowOff>131318</xdr:rowOff>
    </xdr:to>
    <xdr:cxnSp macro="">
      <xdr:nvCxnSpPr>
        <xdr:cNvPr id="127" name="直線コネクタ 126"/>
        <xdr:cNvCxnSpPr/>
      </xdr:nvCxnSpPr>
      <xdr:spPr>
        <a:xfrm>
          <a:off x="4114800" y="10539222"/>
          <a:ext cx="8382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72915</xdr:rowOff>
    </xdr:from>
    <xdr:ext cx="762000" cy="259045"/>
    <xdr:sp macro="" textlink="">
      <xdr:nvSpPr>
        <xdr:cNvPr id="128" name="財政構造の弾力性平均値テキスト"/>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80772</xdr:rowOff>
    </xdr:from>
    <xdr:to>
      <xdr:col>6</xdr:col>
      <xdr:colOff>0</xdr:colOff>
      <xdr:row>61</xdr:row>
      <xdr:rowOff>85598</xdr:rowOff>
    </xdr:to>
    <xdr:cxnSp macro="">
      <xdr:nvCxnSpPr>
        <xdr:cNvPr id="130" name="直線コネクタ 129"/>
        <xdr:cNvCxnSpPr/>
      </xdr:nvCxnSpPr>
      <xdr:spPr>
        <a:xfrm flipV="1">
          <a:off x="3225800" y="1053922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41419</xdr:rowOff>
    </xdr:from>
    <xdr:ext cx="736600" cy="259045"/>
    <xdr:sp macro="" textlink="">
      <xdr:nvSpPr>
        <xdr:cNvPr id="132" name="テキスト ボックス 131"/>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107442</xdr:rowOff>
    </xdr:from>
    <xdr:to>
      <xdr:col>4</xdr:col>
      <xdr:colOff>482600</xdr:colOff>
      <xdr:row>61</xdr:row>
      <xdr:rowOff>85598</xdr:rowOff>
    </xdr:to>
    <xdr:cxnSp macro="">
      <xdr:nvCxnSpPr>
        <xdr:cNvPr id="133" name="直線コネクタ 132"/>
        <xdr:cNvCxnSpPr/>
      </xdr:nvCxnSpPr>
      <xdr:spPr>
        <a:xfrm>
          <a:off x="2336800" y="10394442"/>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2811</xdr:rowOff>
    </xdr:from>
    <xdr:ext cx="762000" cy="259045"/>
    <xdr:sp macro="" textlink="">
      <xdr:nvSpPr>
        <xdr:cNvPr id="135" name="テキスト ボックス 134"/>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107442</xdr:rowOff>
    </xdr:from>
    <xdr:to>
      <xdr:col>3</xdr:col>
      <xdr:colOff>279400</xdr:colOff>
      <xdr:row>61</xdr:row>
      <xdr:rowOff>46990</xdr:rowOff>
    </xdr:to>
    <xdr:cxnSp macro="">
      <xdr:nvCxnSpPr>
        <xdr:cNvPr id="136" name="直線コネクタ 135"/>
        <xdr:cNvCxnSpPr/>
      </xdr:nvCxnSpPr>
      <xdr:spPr>
        <a:xfrm flipV="1">
          <a:off x="1447800" y="1039444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38" name="テキスト ボックス 137"/>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140479</xdr:rowOff>
    </xdr:from>
    <xdr:ext cx="762000" cy="259045"/>
    <xdr:sp macro="" textlink="">
      <xdr:nvSpPr>
        <xdr:cNvPr id="140" name="テキスト ボックス 139"/>
        <xdr:cNvSpPr txBox="1"/>
      </xdr:nvSpPr>
      <xdr:spPr>
        <a:xfrm>
          <a:off x="1066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80518</xdr:rowOff>
    </xdr:from>
    <xdr:to>
      <xdr:col>7</xdr:col>
      <xdr:colOff>203200</xdr:colOff>
      <xdr:row>63</xdr:row>
      <xdr:rowOff>10668</xdr:rowOff>
    </xdr:to>
    <xdr:sp macro="" textlink="">
      <xdr:nvSpPr>
        <xdr:cNvPr id="146" name="円/楕円 145"/>
        <xdr:cNvSpPr/>
      </xdr:nvSpPr>
      <xdr:spPr>
        <a:xfrm>
          <a:off x="49022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52595</xdr:rowOff>
    </xdr:from>
    <xdr:ext cx="762000" cy="259045"/>
    <xdr:sp macro="" textlink="">
      <xdr:nvSpPr>
        <xdr:cNvPr id="147" name="財政構造の弾力性該当値テキスト"/>
        <xdr:cNvSpPr txBox="1"/>
      </xdr:nvSpPr>
      <xdr:spPr>
        <a:xfrm>
          <a:off x="5041900" y="1068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29972</xdr:rowOff>
    </xdr:from>
    <xdr:to>
      <xdr:col>6</xdr:col>
      <xdr:colOff>50800</xdr:colOff>
      <xdr:row>61</xdr:row>
      <xdr:rowOff>131572</xdr:rowOff>
    </xdr:to>
    <xdr:sp macro="" textlink="">
      <xdr:nvSpPr>
        <xdr:cNvPr id="148" name="円/楕円 147"/>
        <xdr:cNvSpPr/>
      </xdr:nvSpPr>
      <xdr:spPr>
        <a:xfrm>
          <a:off x="4064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141749</xdr:rowOff>
    </xdr:from>
    <xdr:ext cx="736600" cy="259045"/>
    <xdr:sp macro="" textlink="">
      <xdr:nvSpPr>
        <xdr:cNvPr id="149" name="テキスト ボックス 148"/>
        <xdr:cNvSpPr txBox="1"/>
      </xdr:nvSpPr>
      <xdr:spPr>
        <a:xfrm>
          <a:off x="3733800" y="10257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34798</xdr:rowOff>
    </xdr:from>
    <xdr:to>
      <xdr:col>4</xdr:col>
      <xdr:colOff>533400</xdr:colOff>
      <xdr:row>61</xdr:row>
      <xdr:rowOff>136398</xdr:rowOff>
    </xdr:to>
    <xdr:sp macro="" textlink="">
      <xdr:nvSpPr>
        <xdr:cNvPr id="150" name="円/楕円 149"/>
        <xdr:cNvSpPr/>
      </xdr:nvSpPr>
      <xdr:spPr>
        <a:xfrm>
          <a:off x="3175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146575</xdr:rowOff>
    </xdr:from>
    <xdr:ext cx="762000" cy="259045"/>
    <xdr:sp macro="" textlink="">
      <xdr:nvSpPr>
        <xdr:cNvPr id="151" name="テキスト ボックス 150"/>
        <xdr:cNvSpPr txBox="1"/>
      </xdr:nvSpPr>
      <xdr:spPr>
        <a:xfrm>
          <a:off x="2844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56642</xdr:rowOff>
    </xdr:from>
    <xdr:to>
      <xdr:col>3</xdr:col>
      <xdr:colOff>330200</xdr:colOff>
      <xdr:row>60</xdr:row>
      <xdr:rowOff>158242</xdr:rowOff>
    </xdr:to>
    <xdr:sp macro="" textlink="">
      <xdr:nvSpPr>
        <xdr:cNvPr id="152" name="円/楕円 151"/>
        <xdr:cNvSpPr/>
      </xdr:nvSpPr>
      <xdr:spPr>
        <a:xfrm>
          <a:off x="2286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168419</xdr:rowOff>
    </xdr:from>
    <xdr:ext cx="762000" cy="259045"/>
    <xdr:sp macro="" textlink="">
      <xdr:nvSpPr>
        <xdr:cNvPr id="153" name="テキスト ボックス 152"/>
        <xdr:cNvSpPr txBox="1"/>
      </xdr:nvSpPr>
      <xdr:spPr>
        <a:xfrm>
          <a:off x="1955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167640</xdr:rowOff>
    </xdr:from>
    <xdr:to>
      <xdr:col>2</xdr:col>
      <xdr:colOff>127000</xdr:colOff>
      <xdr:row>61</xdr:row>
      <xdr:rowOff>97790</xdr:rowOff>
    </xdr:to>
    <xdr:sp macro="" textlink="">
      <xdr:nvSpPr>
        <xdr:cNvPr id="154" name="円/楕円 153"/>
        <xdr:cNvSpPr/>
      </xdr:nvSpPr>
      <xdr:spPr>
        <a:xfrm>
          <a:off x="1397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107967</xdr:rowOff>
    </xdr:from>
    <xdr:ext cx="762000" cy="259045"/>
    <xdr:sp macro="" textlink="">
      <xdr:nvSpPr>
        <xdr:cNvPr id="155" name="テキスト ボックス 154"/>
        <xdr:cNvSpPr txBox="1"/>
      </xdr:nvSpPr>
      <xdr:spPr>
        <a:xfrm>
          <a:off x="1066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[88,261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100">
              <a:latin typeface="ＭＳ Ｐゴシック"/>
            </a:rPr>
            <a:t>人件費・物件費の人口１人当たりの決算額は類似団体内平均値を下回っている。</a:t>
          </a:r>
          <a:endParaRPr kumimoji="1" lang="en-US" altLang="ja-JP" sz="1100">
            <a:latin typeface="ＭＳ Ｐゴシック"/>
          </a:endParaRPr>
        </a:p>
        <a:p>
          <a:r>
            <a:rPr kumimoji="1" lang="ja-JP" altLang="en-US" sz="1100">
              <a:latin typeface="ＭＳ Ｐゴシック"/>
            </a:rPr>
            <a:t>　これは、常備消防業務やごみの中間処理業務、障がい者支援施設運営等を一部事務組合で運営しているため、負担金として支出していることから、補助費等に計上されていることが要因として挙げられる。</a:t>
          </a:r>
          <a:endParaRPr kumimoji="1" lang="en-US" altLang="ja-JP" sz="1100">
            <a:latin typeface="ＭＳ Ｐゴシック"/>
          </a:endParaRPr>
        </a:p>
        <a:p>
          <a:r>
            <a:rPr kumimoji="1" lang="ja-JP" altLang="en-US" sz="1100">
              <a:latin typeface="ＭＳ Ｐゴシック"/>
            </a:rPr>
            <a:t>　なお、一部事務組合等の人件費・物件費等に充てる負担金を合計した場合、人口１人当たりの金額はおよそ</a:t>
          </a:r>
          <a:r>
            <a:rPr kumimoji="1" lang="en-US" altLang="ja-JP" sz="1100">
              <a:latin typeface="ＭＳ Ｐゴシック"/>
            </a:rPr>
            <a:t>15,000</a:t>
          </a:r>
          <a:r>
            <a:rPr kumimoji="1" lang="ja-JP" altLang="en-US" sz="1100">
              <a:latin typeface="ＭＳ Ｐゴシック"/>
            </a:rPr>
            <a:t>円となり、類似団体平均と大きな差は生じない。</a:t>
          </a:r>
          <a:endParaRPr kumimoji="1" lang="en-US" altLang="ja-JP" sz="1100">
            <a:latin typeface="ＭＳ Ｐゴシック"/>
          </a:endParaRPr>
        </a:p>
        <a:p>
          <a:r>
            <a:rPr kumimoji="1" lang="ja-JP" altLang="en-US" sz="1100">
              <a:latin typeface="ＭＳ Ｐゴシック"/>
            </a:rPr>
            <a:t>　平成２９年度は、志木市新行政改革プランに基づき事務事業の見直しを実施することから、歳出の抑制に努めていく。</a:t>
          </a: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120621</xdr:rowOff>
    </xdr:from>
    <xdr:to>
      <xdr:col>7</xdr:col>
      <xdr:colOff>152400</xdr:colOff>
      <xdr:row>82</xdr:row>
      <xdr:rowOff>150422</xdr:rowOff>
    </xdr:to>
    <xdr:cxnSp macro="">
      <xdr:nvCxnSpPr>
        <xdr:cNvPr id="190" name="直線コネクタ 189"/>
        <xdr:cNvCxnSpPr/>
      </xdr:nvCxnSpPr>
      <xdr:spPr>
        <a:xfrm flipV="1">
          <a:off x="4114800" y="14179521"/>
          <a:ext cx="838200" cy="2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133746</xdr:rowOff>
    </xdr:from>
    <xdr:ext cx="762000" cy="259045"/>
    <xdr:sp macro="" textlink="">
      <xdr:nvSpPr>
        <xdr:cNvPr id="191" name="人件費・物件費等の状況平均値テキスト"/>
        <xdr:cNvSpPr txBox="1"/>
      </xdr:nvSpPr>
      <xdr:spPr>
        <a:xfrm>
          <a:off x="5041900" y="1436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97014</xdr:rowOff>
    </xdr:from>
    <xdr:to>
      <xdr:col>6</xdr:col>
      <xdr:colOff>0</xdr:colOff>
      <xdr:row>82</xdr:row>
      <xdr:rowOff>150422</xdr:rowOff>
    </xdr:to>
    <xdr:cxnSp macro="">
      <xdr:nvCxnSpPr>
        <xdr:cNvPr id="193" name="直線コネクタ 192"/>
        <xdr:cNvCxnSpPr/>
      </xdr:nvCxnSpPr>
      <xdr:spPr>
        <a:xfrm>
          <a:off x="3225800" y="14155914"/>
          <a:ext cx="889000" cy="5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51300</xdr:rowOff>
    </xdr:from>
    <xdr:ext cx="736600" cy="259045"/>
    <xdr:sp macro="" textlink="">
      <xdr:nvSpPr>
        <xdr:cNvPr id="195" name="テキスト ボックス 194"/>
        <xdr:cNvSpPr txBox="1"/>
      </xdr:nvSpPr>
      <xdr:spPr>
        <a:xfrm>
          <a:off x="3733800" y="14453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20844</xdr:rowOff>
    </xdr:from>
    <xdr:to>
      <xdr:col>4</xdr:col>
      <xdr:colOff>482600</xdr:colOff>
      <xdr:row>82</xdr:row>
      <xdr:rowOff>97014</xdr:rowOff>
    </xdr:to>
    <xdr:cxnSp macro="">
      <xdr:nvCxnSpPr>
        <xdr:cNvPr id="196" name="直線コネクタ 195"/>
        <xdr:cNvCxnSpPr/>
      </xdr:nvCxnSpPr>
      <xdr:spPr>
        <a:xfrm>
          <a:off x="2336800" y="14079744"/>
          <a:ext cx="889000" cy="7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84915</xdr:rowOff>
    </xdr:from>
    <xdr:ext cx="762000" cy="259045"/>
    <xdr:sp macro="" textlink="">
      <xdr:nvSpPr>
        <xdr:cNvPr id="198" name="テキスト ボックス 197"/>
        <xdr:cNvSpPr txBox="1"/>
      </xdr:nvSpPr>
      <xdr:spPr>
        <a:xfrm>
          <a:off x="2844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20844</xdr:rowOff>
    </xdr:from>
    <xdr:to>
      <xdr:col>3</xdr:col>
      <xdr:colOff>279400</xdr:colOff>
      <xdr:row>82</xdr:row>
      <xdr:rowOff>78835</xdr:rowOff>
    </xdr:to>
    <xdr:cxnSp macro="">
      <xdr:nvCxnSpPr>
        <xdr:cNvPr id="199" name="直線コネクタ 198"/>
        <xdr:cNvCxnSpPr/>
      </xdr:nvCxnSpPr>
      <xdr:spPr>
        <a:xfrm flipV="1">
          <a:off x="1447800" y="14079744"/>
          <a:ext cx="889000" cy="5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71711</xdr:rowOff>
    </xdr:from>
    <xdr:ext cx="762000" cy="259045"/>
    <xdr:sp macro="" textlink="">
      <xdr:nvSpPr>
        <xdr:cNvPr id="201" name="テキスト ボックス 200"/>
        <xdr:cNvSpPr txBox="1"/>
      </xdr:nvSpPr>
      <xdr:spPr>
        <a:xfrm>
          <a:off x="1955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51495</xdr:rowOff>
    </xdr:from>
    <xdr:ext cx="762000" cy="259045"/>
    <xdr:sp macro="" textlink="">
      <xdr:nvSpPr>
        <xdr:cNvPr id="203" name="テキスト ボックス 202"/>
        <xdr:cNvSpPr txBox="1"/>
      </xdr:nvSpPr>
      <xdr:spPr>
        <a:xfrm>
          <a:off x="1066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69821</xdr:rowOff>
    </xdr:from>
    <xdr:to>
      <xdr:col>7</xdr:col>
      <xdr:colOff>203200</xdr:colOff>
      <xdr:row>82</xdr:row>
      <xdr:rowOff>171421</xdr:rowOff>
    </xdr:to>
    <xdr:sp macro="" textlink="">
      <xdr:nvSpPr>
        <xdr:cNvPr id="209" name="円/楕円 208"/>
        <xdr:cNvSpPr/>
      </xdr:nvSpPr>
      <xdr:spPr>
        <a:xfrm>
          <a:off x="4902200" y="1412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86348</xdr:rowOff>
    </xdr:from>
    <xdr:ext cx="762000" cy="259045"/>
    <xdr:sp macro="" textlink="">
      <xdr:nvSpPr>
        <xdr:cNvPr id="210" name="人件費・物件費等の状況該当値テキスト"/>
        <xdr:cNvSpPr txBox="1"/>
      </xdr:nvSpPr>
      <xdr:spPr>
        <a:xfrm>
          <a:off x="5041900" y="139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88,261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99622</xdr:rowOff>
    </xdr:from>
    <xdr:to>
      <xdr:col>6</xdr:col>
      <xdr:colOff>50800</xdr:colOff>
      <xdr:row>83</xdr:row>
      <xdr:rowOff>29772</xdr:rowOff>
    </xdr:to>
    <xdr:sp macro="" textlink="">
      <xdr:nvSpPr>
        <xdr:cNvPr id="211" name="円/楕円 210"/>
        <xdr:cNvSpPr/>
      </xdr:nvSpPr>
      <xdr:spPr>
        <a:xfrm>
          <a:off x="4064000" y="1415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39949</xdr:rowOff>
    </xdr:from>
    <xdr:ext cx="736600" cy="259045"/>
    <xdr:sp macro="" textlink="">
      <xdr:nvSpPr>
        <xdr:cNvPr id="212" name="テキスト ボックス 211"/>
        <xdr:cNvSpPr txBox="1"/>
      </xdr:nvSpPr>
      <xdr:spPr>
        <a:xfrm>
          <a:off x="3733800" y="13927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90,484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46214</xdr:rowOff>
    </xdr:from>
    <xdr:to>
      <xdr:col>4</xdr:col>
      <xdr:colOff>533400</xdr:colOff>
      <xdr:row>82</xdr:row>
      <xdr:rowOff>147814</xdr:rowOff>
    </xdr:to>
    <xdr:sp macro="" textlink="">
      <xdr:nvSpPr>
        <xdr:cNvPr id="213" name="円/楕円 212"/>
        <xdr:cNvSpPr/>
      </xdr:nvSpPr>
      <xdr:spPr>
        <a:xfrm>
          <a:off x="3175000" y="1410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157991</xdr:rowOff>
    </xdr:from>
    <xdr:ext cx="762000" cy="259045"/>
    <xdr:sp macro="" textlink="">
      <xdr:nvSpPr>
        <xdr:cNvPr id="214" name="テキスト ボックス 213"/>
        <xdr:cNvSpPr txBox="1"/>
      </xdr:nvSpPr>
      <xdr:spPr>
        <a:xfrm>
          <a:off x="2844800" y="1387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86,500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141494</xdr:rowOff>
    </xdr:from>
    <xdr:to>
      <xdr:col>3</xdr:col>
      <xdr:colOff>330200</xdr:colOff>
      <xdr:row>82</xdr:row>
      <xdr:rowOff>71644</xdr:rowOff>
    </xdr:to>
    <xdr:sp macro="" textlink="">
      <xdr:nvSpPr>
        <xdr:cNvPr id="215" name="円/楕円 214"/>
        <xdr:cNvSpPr/>
      </xdr:nvSpPr>
      <xdr:spPr>
        <a:xfrm>
          <a:off x="2286000" y="14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81821</xdr:rowOff>
    </xdr:from>
    <xdr:ext cx="762000" cy="259045"/>
    <xdr:sp macro="" textlink="">
      <xdr:nvSpPr>
        <xdr:cNvPr id="216" name="テキスト ボックス 215"/>
        <xdr:cNvSpPr txBox="1"/>
      </xdr:nvSpPr>
      <xdr:spPr>
        <a:xfrm>
          <a:off x="1955800" y="13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80,818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28035</xdr:rowOff>
    </xdr:from>
    <xdr:to>
      <xdr:col>2</xdr:col>
      <xdr:colOff>127000</xdr:colOff>
      <xdr:row>82</xdr:row>
      <xdr:rowOff>129635</xdr:rowOff>
    </xdr:to>
    <xdr:sp macro="" textlink="">
      <xdr:nvSpPr>
        <xdr:cNvPr id="217" name="円/楕円 216"/>
        <xdr:cNvSpPr/>
      </xdr:nvSpPr>
      <xdr:spPr>
        <a:xfrm>
          <a:off x="1397000" y="1408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139812</xdr:rowOff>
    </xdr:from>
    <xdr:ext cx="762000" cy="259045"/>
    <xdr:sp macro="" textlink="">
      <xdr:nvSpPr>
        <xdr:cNvPr id="218" name="テキスト ボックス 217"/>
        <xdr:cNvSpPr txBox="1"/>
      </xdr:nvSpPr>
      <xdr:spPr>
        <a:xfrm>
          <a:off x="1066800" y="1385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85,144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２６年度と平成２８年度に昇任選考制度を改善し、昇任・昇格者の増加が見込まれるとともに、初任給は国と比較して４号給高く設定していることから、継続的な採用を行うことで、ラスパイレス指数の上昇に努め、一層の給与水準の適正化に努めていく。</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90109</xdr:rowOff>
    </xdr:to>
    <xdr:cxnSp macro="">
      <xdr:nvCxnSpPr>
        <xdr:cNvPr id="249" name="直線コネクタ 248"/>
        <xdr:cNvCxnSpPr/>
      </xdr:nvCxnSpPr>
      <xdr:spPr>
        <a:xfrm flipV="1">
          <a:off x="17018000" y="13720234"/>
          <a:ext cx="0" cy="1114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62186</xdr:rowOff>
    </xdr:from>
    <xdr:ext cx="762000" cy="259045"/>
    <xdr:sp macro="" textlink="">
      <xdr:nvSpPr>
        <xdr:cNvPr id="250" name="給与水準   （国との比較）最小値テキスト"/>
        <xdr:cNvSpPr txBox="1"/>
      </xdr:nvSpPr>
      <xdr:spPr>
        <a:xfrm>
          <a:off x="17106900" y="148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90109</xdr:rowOff>
    </xdr:from>
    <xdr:to>
      <xdr:col>24</xdr:col>
      <xdr:colOff>647700</xdr:colOff>
      <xdr:row>86</xdr:row>
      <xdr:rowOff>90109</xdr:rowOff>
    </xdr:to>
    <xdr:cxnSp macro="">
      <xdr:nvCxnSpPr>
        <xdr:cNvPr id="251" name="直線コネクタ 250"/>
        <xdr:cNvCxnSpPr/>
      </xdr:nvCxnSpPr>
      <xdr:spPr>
        <a:xfrm>
          <a:off x="16929100" y="1483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2"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3" name="直線コネクタ 252"/>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87388</xdr:rowOff>
    </xdr:from>
    <xdr:to>
      <xdr:col>24</xdr:col>
      <xdr:colOff>558800</xdr:colOff>
      <xdr:row>83</xdr:row>
      <xdr:rowOff>121859</xdr:rowOff>
    </xdr:to>
    <xdr:cxnSp macro="">
      <xdr:nvCxnSpPr>
        <xdr:cNvPr id="254" name="直線コネクタ 253"/>
        <xdr:cNvCxnSpPr/>
      </xdr:nvCxnSpPr>
      <xdr:spPr>
        <a:xfrm>
          <a:off x="16179800" y="14317738"/>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5"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56" name="フローチャート : 判断 255"/>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132443</xdr:rowOff>
    </xdr:from>
    <xdr:to>
      <xdr:col>23</xdr:col>
      <xdr:colOff>406400</xdr:colOff>
      <xdr:row>83</xdr:row>
      <xdr:rowOff>87388</xdr:rowOff>
    </xdr:to>
    <xdr:cxnSp macro="">
      <xdr:nvCxnSpPr>
        <xdr:cNvPr id="257" name="直線コネクタ 256"/>
        <xdr:cNvCxnSpPr/>
      </xdr:nvCxnSpPr>
      <xdr:spPr>
        <a:xfrm>
          <a:off x="15290800" y="14191343"/>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117021</xdr:rowOff>
    </xdr:from>
    <xdr:to>
      <xdr:col>23</xdr:col>
      <xdr:colOff>457200</xdr:colOff>
      <xdr:row>84</xdr:row>
      <xdr:rowOff>47171</xdr:rowOff>
    </xdr:to>
    <xdr:sp macro="" textlink="">
      <xdr:nvSpPr>
        <xdr:cNvPr id="258" name="フローチャート : 判断 257"/>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31948</xdr:rowOff>
    </xdr:from>
    <xdr:ext cx="736600" cy="259045"/>
    <xdr:sp macro="" textlink="">
      <xdr:nvSpPr>
        <xdr:cNvPr id="259" name="テキスト ボックス 258"/>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132443</xdr:rowOff>
    </xdr:from>
    <xdr:to>
      <xdr:col>22</xdr:col>
      <xdr:colOff>203200</xdr:colOff>
      <xdr:row>83</xdr:row>
      <xdr:rowOff>6955</xdr:rowOff>
    </xdr:to>
    <xdr:cxnSp macro="">
      <xdr:nvCxnSpPr>
        <xdr:cNvPr id="260" name="直線コネクタ 259"/>
        <xdr:cNvCxnSpPr/>
      </xdr:nvCxnSpPr>
      <xdr:spPr>
        <a:xfrm flipV="1">
          <a:off x="14401800" y="1419134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1" name="フローチャート : 判断 260"/>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2" name="テキスト ボックス 261"/>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6955</xdr:rowOff>
    </xdr:from>
    <xdr:to>
      <xdr:col>21</xdr:col>
      <xdr:colOff>0</xdr:colOff>
      <xdr:row>87</xdr:row>
      <xdr:rowOff>68036</xdr:rowOff>
    </xdr:to>
    <xdr:cxnSp macro="">
      <xdr:nvCxnSpPr>
        <xdr:cNvPr id="263" name="直線コネクタ 262"/>
        <xdr:cNvCxnSpPr/>
      </xdr:nvCxnSpPr>
      <xdr:spPr>
        <a:xfrm flipV="1">
          <a:off x="13512800" y="14237305"/>
          <a:ext cx="889000" cy="74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4" name="フローチャート : 判断 263"/>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5" name="テキスト ボックス 264"/>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66" name="フローチャート : 判断 265"/>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67" name="テキスト ボックス 266"/>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73" name="円/楕円 272"/>
        <xdr:cNvSpPr/>
      </xdr:nvSpPr>
      <xdr:spPr>
        <a:xfrm>
          <a:off x="169672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87586</xdr:rowOff>
    </xdr:from>
    <xdr:ext cx="762000" cy="259045"/>
    <xdr:sp macro="" textlink="">
      <xdr:nvSpPr>
        <xdr:cNvPr id="274" name="給与水準   （国との比較）該当値テキスト"/>
        <xdr:cNvSpPr txBox="1"/>
      </xdr:nvSpPr>
      <xdr:spPr>
        <a:xfrm>
          <a:off x="17106900" y="1414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36588</xdr:rowOff>
    </xdr:from>
    <xdr:to>
      <xdr:col>23</xdr:col>
      <xdr:colOff>457200</xdr:colOff>
      <xdr:row>83</xdr:row>
      <xdr:rowOff>138188</xdr:rowOff>
    </xdr:to>
    <xdr:sp macro="" textlink="">
      <xdr:nvSpPr>
        <xdr:cNvPr id="275" name="円/楕円 274"/>
        <xdr:cNvSpPr/>
      </xdr:nvSpPr>
      <xdr:spPr>
        <a:xfrm>
          <a:off x="16129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148365</xdr:rowOff>
    </xdr:from>
    <xdr:ext cx="736600" cy="259045"/>
    <xdr:sp macro="" textlink="">
      <xdr:nvSpPr>
        <xdr:cNvPr id="276" name="テキスト ボックス 275"/>
        <xdr:cNvSpPr txBox="1"/>
      </xdr:nvSpPr>
      <xdr:spPr>
        <a:xfrm>
          <a:off x="15798800" y="1403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81643</xdr:rowOff>
    </xdr:from>
    <xdr:to>
      <xdr:col>22</xdr:col>
      <xdr:colOff>254000</xdr:colOff>
      <xdr:row>83</xdr:row>
      <xdr:rowOff>11793</xdr:rowOff>
    </xdr:to>
    <xdr:sp macro="" textlink="">
      <xdr:nvSpPr>
        <xdr:cNvPr id="277" name="円/楕円 276"/>
        <xdr:cNvSpPr/>
      </xdr:nvSpPr>
      <xdr:spPr>
        <a:xfrm>
          <a:off x="15240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78" name="テキスト ボックス 277"/>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127605</xdr:rowOff>
    </xdr:from>
    <xdr:to>
      <xdr:col>21</xdr:col>
      <xdr:colOff>50800</xdr:colOff>
      <xdr:row>83</xdr:row>
      <xdr:rowOff>57755</xdr:rowOff>
    </xdr:to>
    <xdr:sp macro="" textlink="">
      <xdr:nvSpPr>
        <xdr:cNvPr id="279" name="円/楕円 278"/>
        <xdr:cNvSpPr/>
      </xdr:nvSpPr>
      <xdr:spPr>
        <a:xfrm>
          <a:off x="14351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67932</xdr:rowOff>
    </xdr:from>
    <xdr:ext cx="762000" cy="259045"/>
    <xdr:sp macro="" textlink="">
      <xdr:nvSpPr>
        <xdr:cNvPr id="280" name="テキスト ボックス 279"/>
        <xdr:cNvSpPr txBox="1"/>
      </xdr:nvSpPr>
      <xdr:spPr>
        <a:xfrm>
          <a:off x="14020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17236</xdr:rowOff>
    </xdr:from>
    <xdr:to>
      <xdr:col>19</xdr:col>
      <xdr:colOff>533400</xdr:colOff>
      <xdr:row>87</xdr:row>
      <xdr:rowOff>118836</xdr:rowOff>
    </xdr:to>
    <xdr:sp macro="" textlink="">
      <xdr:nvSpPr>
        <xdr:cNvPr id="281" name="円/楕円 280"/>
        <xdr:cNvSpPr/>
      </xdr:nvSpPr>
      <xdr:spPr>
        <a:xfrm>
          <a:off x="13462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129013</xdr:rowOff>
    </xdr:from>
    <xdr:ext cx="762000" cy="259045"/>
    <xdr:sp macro="" textlink="">
      <xdr:nvSpPr>
        <xdr:cNvPr id="282" name="テキスト ボックス 281"/>
        <xdr:cNvSpPr txBox="1"/>
      </xdr:nvSpPr>
      <xdr:spPr>
        <a:xfrm>
          <a:off x="13131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平成２７年３月に志木市定員管理計画</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第３期</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を策定し、職員数の適正化に取り組んでいるところであるが、市の人口も増加傾向が続いていることから、類似団体平均を下回っている状況である。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今後も、定員管理計画に基づき、再任用制度の活用や計画的な職員採用等により、引き続き適正な定員管理に努める。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2" name="直線コネクタ 311"/>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3"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4" name="直線コネクタ 313"/>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5"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6" name="直線コネクタ 315"/>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5821</xdr:rowOff>
    </xdr:from>
    <xdr:to>
      <xdr:col>24</xdr:col>
      <xdr:colOff>558800</xdr:colOff>
      <xdr:row>59</xdr:row>
      <xdr:rowOff>17886</xdr:rowOff>
    </xdr:to>
    <xdr:cxnSp macro="">
      <xdr:nvCxnSpPr>
        <xdr:cNvPr id="317" name="直線コネクタ 316"/>
        <xdr:cNvCxnSpPr/>
      </xdr:nvCxnSpPr>
      <xdr:spPr>
        <a:xfrm>
          <a:off x="16179800" y="10121371"/>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75371</xdr:rowOff>
    </xdr:from>
    <xdr:ext cx="762000" cy="259045"/>
    <xdr:sp macro="" textlink="">
      <xdr:nvSpPr>
        <xdr:cNvPr id="318" name="定員管理の状況平均値テキスト"/>
        <xdr:cNvSpPr txBox="1"/>
      </xdr:nvSpPr>
      <xdr:spPr>
        <a:xfrm>
          <a:off x="17106900" y="1036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9" name="フローチャート : 判断 318"/>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1799</xdr:rowOff>
    </xdr:from>
    <xdr:to>
      <xdr:col>23</xdr:col>
      <xdr:colOff>406400</xdr:colOff>
      <xdr:row>59</xdr:row>
      <xdr:rowOff>5821</xdr:rowOff>
    </xdr:to>
    <xdr:cxnSp macro="">
      <xdr:nvCxnSpPr>
        <xdr:cNvPr id="320" name="直線コネクタ 319"/>
        <xdr:cNvCxnSpPr/>
      </xdr:nvCxnSpPr>
      <xdr:spPr>
        <a:xfrm>
          <a:off x="15290800" y="1011734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21" name="フローチャート : 判断 320"/>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165540</xdr:rowOff>
    </xdr:from>
    <xdr:ext cx="736600" cy="259045"/>
    <xdr:sp macro="" textlink="">
      <xdr:nvSpPr>
        <xdr:cNvPr id="322" name="テキスト ボックス 321"/>
        <xdr:cNvSpPr txBox="1"/>
      </xdr:nvSpPr>
      <xdr:spPr>
        <a:xfrm>
          <a:off x="15798800" y="1045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1799</xdr:rowOff>
    </xdr:from>
    <xdr:to>
      <xdr:col>22</xdr:col>
      <xdr:colOff>203200</xdr:colOff>
      <xdr:row>59</xdr:row>
      <xdr:rowOff>27940</xdr:rowOff>
    </xdr:to>
    <xdr:cxnSp macro="">
      <xdr:nvCxnSpPr>
        <xdr:cNvPr id="323" name="直線コネクタ 322"/>
        <xdr:cNvCxnSpPr/>
      </xdr:nvCxnSpPr>
      <xdr:spPr>
        <a:xfrm flipV="1">
          <a:off x="14401800" y="10117349"/>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4" name="フローチャート : 判断 323"/>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5" name="テキスト ボックス 324"/>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108903</xdr:rowOff>
    </xdr:from>
    <xdr:to>
      <xdr:col>21</xdr:col>
      <xdr:colOff>0</xdr:colOff>
      <xdr:row>59</xdr:row>
      <xdr:rowOff>27940</xdr:rowOff>
    </xdr:to>
    <xdr:cxnSp macro="">
      <xdr:nvCxnSpPr>
        <xdr:cNvPr id="326" name="直線コネクタ 325"/>
        <xdr:cNvCxnSpPr/>
      </xdr:nvCxnSpPr>
      <xdr:spPr>
        <a:xfrm>
          <a:off x="13512800" y="10053003"/>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7" name="フローチャート : 判断 326"/>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28" name="テキスト ボックス 327"/>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9" name="フローチャート : 判断 328"/>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0" name="テキスト ボックス 329"/>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138536</xdr:rowOff>
    </xdr:from>
    <xdr:to>
      <xdr:col>24</xdr:col>
      <xdr:colOff>609600</xdr:colOff>
      <xdr:row>59</xdr:row>
      <xdr:rowOff>68686</xdr:rowOff>
    </xdr:to>
    <xdr:sp macro="" textlink="">
      <xdr:nvSpPr>
        <xdr:cNvPr id="336" name="円/楕円 335"/>
        <xdr:cNvSpPr/>
      </xdr:nvSpPr>
      <xdr:spPr>
        <a:xfrm>
          <a:off x="16967200" y="1008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155063</xdr:rowOff>
    </xdr:from>
    <xdr:ext cx="762000" cy="259045"/>
    <xdr:sp macro="" textlink="">
      <xdr:nvSpPr>
        <xdr:cNvPr id="337" name="定員管理の状況該当値テキスト"/>
        <xdr:cNvSpPr txBox="1"/>
      </xdr:nvSpPr>
      <xdr:spPr>
        <a:xfrm>
          <a:off x="17106900" y="992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126471</xdr:rowOff>
    </xdr:from>
    <xdr:to>
      <xdr:col>23</xdr:col>
      <xdr:colOff>457200</xdr:colOff>
      <xdr:row>59</xdr:row>
      <xdr:rowOff>56621</xdr:rowOff>
    </xdr:to>
    <xdr:sp macro="" textlink="">
      <xdr:nvSpPr>
        <xdr:cNvPr id="338" name="円/楕円 337"/>
        <xdr:cNvSpPr/>
      </xdr:nvSpPr>
      <xdr:spPr>
        <a:xfrm>
          <a:off x="16129000" y="1007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66798</xdr:rowOff>
    </xdr:from>
    <xdr:ext cx="736600" cy="259045"/>
    <xdr:sp macro="" textlink="">
      <xdr:nvSpPr>
        <xdr:cNvPr id="339" name="テキスト ボックス 338"/>
        <xdr:cNvSpPr txBox="1"/>
      </xdr:nvSpPr>
      <xdr:spPr>
        <a:xfrm>
          <a:off x="15798800" y="983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122449</xdr:rowOff>
    </xdr:from>
    <xdr:to>
      <xdr:col>22</xdr:col>
      <xdr:colOff>254000</xdr:colOff>
      <xdr:row>59</xdr:row>
      <xdr:rowOff>52599</xdr:rowOff>
    </xdr:to>
    <xdr:sp macro="" textlink="">
      <xdr:nvSpPr>
        <xdr:cNvPr id="340" name="円/楕円 339"/>
        <xdr:cNvSpPr/>
      </xdr:nvSpPr>
      <xdr:spPr>
        <a:xfrm>
          <a:off x="15240000" y="1006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62776</xdr:rowOff>
    </xdr:from>
    <xdr:ext cx="762000" cy="259045"/>
    <xdr:sp macro="" textlink="">
      <xdr:nvSpPr>
        <xdr:cNvPr id="341" name="テキスト ボックス 340"/>
        <xdr:cNvSpPr txBox="1"/>
      </xdr:nvSpPr>
      <xdr:spPr>
        <a:xfrm>
          <a:off x="14909800" y="983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148590</xdr:rowOff>
    </xdr:from>
    <xdr:to>
      <xdr:col>21</xdr:col>
      <xdr:colOff>50800</xdr:colOff>
      <xdr:row>59</xdr:row>
      <xdr:rowOff>78740</xdr:rowOff>
    </xdr:to>
    <xdr:sp macro="" textlink="">
      <xdr:nvSpPr>
        <xdr:cNvPr id="342" name="円/楕円 341"/>
        <xdr:cNvSpPr/>
      </xdr:nvSpPr>
      <xdr:spPr>
        <a:xfrm>
          <a:off x="14351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88917</xdr:rowOff>
    </xdr:from>
    <xdr:ext cx="762000" cy="259045"/>
    <xdr:sp macro="" textlink="">
      <xdr:nvSpPr>
        <xdr:cNvPr id="343" name="テキスト ボックス 342"/>
        <xdr:cNvSpPr txBox="1"/>
      </xdr:nvSpPr>
      <xdr:spPr>
        <a:xfrm>
          <a:off x="14020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58103</xdr:rowOff>
    </xdr:from>
    <xdr:to>
      <xdr:col>19</xdr:col>
      <xdr:colOff>533400</xdr:colOff>
      <xdr:row>58</xdr:row>
      <xdr:rowOff>159703</xdr:rowOff>
    </xdr:to>
    <xdr:sp macro="" textlink="">
      <xdr:nvSpPr>
        <xdr:cNvPr id="344" name="円/楕円 343"/>
        <xdr:cNvSpPr/>
      </xdr:nvSpPr>
      <xdr:spPr>
        <a:xfrm>
          <a:off x="13462000" y="100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169880</xdr:rowOff>
    </xdr:from>
    <xdr:ext cx="762000" cy="259045"/>
    <xdr:sp macro="" textlink="">
      <xdr:nvSpPr>
        <xdr:cNvPr id="345" name="テキスト ボックス 344"/>
        <xdr:cNvSpPr txBox="1"/>
      </xdr:nvSpPr>
      <xdr:spPr>
        <a:xfrm>
          <a:off x="13131800" y="977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平成２６年度決算以降、微増で推移しているが、類似団体内平均値との比較でも非常に低い数値を維持している。</a:t>
          </a:r>
          <a:endParaRPr kumimoji="1" lang="en-US" altLang="ja-JP" sz="1300">
            <a:latin typeface="ＭＳ Ｐゴシック"/>
          </a:endParaRPr>
        </a:p>
        <a:p>
          <a:r>
            <a:rPr kumimoji="1" lang="ja-JP" altLang="en-US" sz="1300">
              <a:latin typeface="ＭＳ Ｐゴシック"/>
            </a:rPr>
            <a:t>　今後においても、国庫支出金や公共施設安心安全化基金を有効に活用するとともに、地方債の計画的な借入を行い、地方債の抑制に努め、健全な財政運営を行っていく。</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70" name="直線コネクタ 369"/>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71"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2" name="直線コネクタ 371"/>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3"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4" name="直線コネクタ 373"/>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50165</xdr:rowOff>
    </xdr:from>
    <xdr:to>
      <xdr:col>24</xdr:col>
      <xdr:colOff>558800</xdr:colOff>
      <xdr:row>37</xdr:row>
      <xdr:rowOff>74295</xdr:rowOff>
    </xdr:to>
    <xdr:cxnSp macro="">
      <xdr:nvCxnSpPr>
        <xdr:cNvPr id="375" name="直線コネクタ 374"/>
        <xdr:cNvCxnSpPr/>
      </xdr:nvCxnSpPr>
      <xdr:spPr>
        <a:xfrm>
          <a:off x="16179800" y="639381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32720</xdr:rowOff>
    </xdr:from>
    <xdr:ext cx="762000" cy="259045"/>
    <xdr:sp macro="" textlink="">
      <xdr:nvSpPr>
        <xdr:cNvPr id="376" name="公債費負担の状況平均値テキスト"/>
        <xdr:cNvSpPr txBox="1"/>
      </xdr:nvSpPr>
      <xdr:spPr>
        <a:xfrm>
          <a:off x="17106900" y="6719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7" name="フローチャート : 判断 376"/>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26035</xdr:rowOff>
    </xdr:from>
    <xdr:to>
      <xdr:col>23</xdr:col>
      <xdr:colOff>406400</xdr:colOff>
      <xdr:row>37</xdr:row>
      <xdr:rowOff>50165</xdr:rowOff>
    </xdr:to>
    <xdr:cxnSp macro="">
      <xdr:nvCxnSpPr>
        <xdr:cNvPr id="378" name="直線コネクタ 377"/>
        <xdr:cNvCxnSpPr/>
      </xdr:nvCxnSpPr>
      <xdr:spPr>
        <a:xfrm>
          <a:off x="15290800" y="636968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9" name="フローチャート : 判断 378"/>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153052</xdr:rowOff>
    </xdr:from>
    <xdr:ext cx="736600" cy="259045"/>
    <xdr:sp macro="" textlink="">
      <xdr:nvSpPr>
        <xdr:cNvPr id="380" name="テキスト ボックス 379"/>
        <xdr:cNvSpPr txBox="1"/>
      </xdr:nvSpPr>
      <xdr:spPr>
        <a:xfrm>
          <a:off x="15798800" y="683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26035</xdr:rowOff>
    </xdr:from>
    <xdr:to>
      <xdr:col>22</xdr:col>
      <xdr:colOff>203200</xdr:colOff>
      <xdr:row>37</xdr:row>
      <xdr:rowOff>44133</xdr:rowOff>
    </xdr:to>
    <xdr:cxnSp macro="">
      <xdr:nvCxnSpPr>
        <xdr:cNvPr id="381" name="直線コネクタ 380"/>
        <xdr:cNvCxnSpPr/>
      </xdr:nvCxnSpPr>
      <xdr:spPr>
        <a:xfrm flipV="1">
          <a:off x="14401800" y="636968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2" name="フローチャート : 判断 381"/>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90187</xdr:rowOff>
    </xdr:from>
    <xdr:ext cx="762000" cy="259045"/>
    <xdr:sp macro="" textlink="">
      <xdr:nvSpPr>
        <xdr:cNvPr id="383" name="テキスト ボックス 382"/>
        <xdr:cNvSpPr txBox="1"/>
      </xdr:nvSpPr>
      <xdr:spPr>
        <a:xfrm>
          <a:off x="14909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44133</xdr:rowOff>
    </xdr:from>
    <xdr:to>
      <xdr:col>21</xdr:col>
      <xdr:colOff>0</xdr:colOff>
      <xdr:row>37</xdr:row>
      <xdr:rowOff>56197</xdr:rowOff>
    </xdr:to>
    <xdr:cxnSp macro="">
      <xdr:nvCxnSpPr>
        <xdr:cNvPr id="384" name="直線コネクタ 383"/>
        <xdr:cNvCxnSpPr/>
      </xdr:nvCxnSpPr>
      <xdr:spPr>
        <a:xfrm flipV="1">
          <a:off x="13512800" y="6387783"/>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5" name="フローチャート : 判断 384"/>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138447</xdr:rowOff>
    </xdr:from>
    <xdr:ext cx="762000" cy="259045"/>
    <xdr:sp macro="" textlink="">
      <xdr:nvSpPr>
        <xdr:cNvPr id="386" name="テキスト ボックス 385"/>
        <xdr:cNvSpPr txBox="1"/>
      </xdr:nvSpPr>
      <xdr:spPr>
        <a:xfrm>
          <a:off x="14020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7" name="フローチャート : 判断 386"/>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9224</xdr:rowOff>
    </xdr:from>
    <xdr:ext cx="762000" cy="259045"/>
    <xdr:sp macro="" textlink="">
      <xdr:nvSpPr>
        <xdr:cNvPr id="388" name="テキスト ボックス 387"/>
        <xdr:cNvSpPr txBox="1"/>
      </xdr:nvSpPr>
      <xdr:spPr>
        <a:xfrm>
          <a:off x="13131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23495</xdr:rowOff>
    </xdr:from>
    <xdr:to>
      <xdr:col>24</xdr:col>
      <xdr:colOff>609600</xdr:colOff>
      <xdr:row>37</xdr:row>
      <xdr:rowOff>125095</xdr:rowOff>
    </xdr:to>
    <xdr:sp macro="" textlink="">
      <xdr:nvSpPr>
        <xdr:cNvPr id="394" name="円/楕円 393"/>
        <xdr:cNvSpPr/>
      </xdr:nvSpPr>
      <xdr:spPr>
        <a:xfrm>
          <a:off x="169672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40022</xdr:rowOff>
    </xdr:from>
    <xdr:ext cx="762000" cy="259045"/>
    <xdr:sp macro="" textlink="">
      <xdr:nvSpPr>
        <xdr:cNvPr id="395" name="公債費負担の状況該当値テキスト"/>
        <xdr:cNvSpPr txBox="1"/>
      </xdr:nvSpPr>
      <xdr:spPr>
        <a:xfrm>
          <a:off x="17106900" y="6212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170815</xdr:rowOff>
    </xdr:from>
    <xdr:to>
      <xdr:col>23</xdr:col>
      <xdr:colOff>457200</xdr:colOff>
      <xdr:row>37</xdr:row>
      <xdr:rowOff>100965</xdr:rowOff>
    </xdr:to>
    <xdr:sp macro="" textlink="">
      <xdr:nvSpPr>
        <xdr:cNvPr id="396" name="円/楕円 395"/>
        <xdr:cNvSpPr/>
      </xdr:nvSpPr>
      <xdr:spPr>
        <a:xfrm>
          <a:off x="161290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111142</xdr:rowOff>
    </xdr:from>
    <xdr:ext cx="736600" cy="259045"/>
    <xdr:sp macro="" textlink="">
      <xdr:nvSpPr>
        <xdr:cNvPr id="397" name="テキスト ボックス 396"/>
        <xdr:cNvSpPr txBox="1"/>
      </xdr:nvSpPr>
      <xdr:spPr>
        <a:xfrm>
          <a:off x="15798800" y="6111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146685</xdr:rowOff>
    </xdr:from>
    <xdr:to>
      <xdr:col>22</xdr:col>
      <xdr:colOff>254000</xdr:colOff>
      <xdr:row>37</xdr:row>
      <xdr:rowOff>76835</xdr:rowOff>
    </xdr:to>
    <xdr:sp macro="" textlink="">
      <xdr:nvSpPr>
        <xdr:cNvPr id="398" name="円/楕円 397"/>
        <xdr:cNvSpPr/>
      </xdr:nvSpPr>
      <xdr:spPr>
        <a:xfrm>
          <a:off x="152400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87012</xdr:rowOff>
    </xdr:from>
    <xdr:ext cx="762000" cy="259045"/>
    <xdr:sp macro="" textlink="">
      <xdr:nvSpPr>
        <xdr:cNvPr id="399" name="テキスト ボックス 398"/>
        <xdr:cNvSpPr txBox="1"/>
      </xdr:nvSpPr>
      <xdr:spPr>
        <a:xfrm>
          <a:off x="14909800" y="608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164783</xdr:rowOff>
    </xdr:from>
    <xdr:to>
      <xdr:col>21</xdr:col>
      <xdr:colOff>50800</xdr:colOff>
      <xdr:row>37</xdr:row>
      <xdr:rowOff>94933</xdr:rowOff>
    </xdr:to>
    <xdr:sp macro="" textlink="">
      <xdr:nvSpPr>
        <xdr:cNvPr id="400" name="円/楕円 399"/>
        <xdr:cNvSpPr/>
      </xdr:nvSpPr>
      <xdr:spPr>
        <a:xfrm>
          <a:off x="14351000" y="63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105110</xdr:rowOff>
    </xdr:from>
    <xdr:ext cx="762000" cy="259045"/>
    <xdr:sp macro="" textlink="">
      <xdr:nvSpPr>
        <xdr:cNvPr id="401" name="テキスト ボックス 400"/>
        <xdr:cNvSpPr txBox="1"/>
      </xdr:nvSpPr>
      <xdr:spPr>
        <a:xfrm>
          <a:off x="14020800" y="610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5397</xdr:rowOff>
    </xdr:from>
    <xdr:to>
      <xdr:col>19</xdr:col>
      <xdr:colOff>533400</xdr:colOff>
      <xdr:row>37</xdr:row>
      <xdr:rowOff>106997</xdr:rowOff>
    </xdr:to>
    <xdr:sp macro="" textlink="">
      <xdr:nvSpPr>
        <xdr:cNvPr id="402" name="円/楕円 401"/>
        <xdr:cNvSpPr/>
      </xdr:nvSpPr>
      <xdr:spPr>
        <a:xfrm>
          <a:off x="134620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117174</xdr:rowOff>
    </xdr:from>
    <xdr:ext cx="762000" cy="259045"/>
    <xdr:sp macro="" textlink="">
      <xdr:nvSpPr>
        <xdr:cNvPr id="403" name="テキスト ボックス 402"/>
        <xdr:cNvSpPr txBox="1"/>
      </xdr:nvSpPr>
      <xdr:spPr>
        <a:xfrm>
          <a:off x="13131800" y="611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平成２７年度に引き続き、平成２８年度も類似団体内順位１位を維持している。</a:t>
          </a:r>
          <a:endParaRPr kumimoji="1" lang="en-US" altLang="ja-JP" sz="1300">
            <a:latin typeface="ＭＳ Ｐゴシック"/>
          </a:endParaRPr>
        </a:p>
        <a:p>
          <a:r>
            <a:rPr kumimoji="1" lang="ja-JP" altLang="en-US" sz="1300">
              <a:latin typeface="ＭＳ Ｐゴシック"/>
            </a:rPr>
            <a:t>　主な要因としては、企業会計地方債残高の減少により公営企業債繰入見込額が減額したことや、職員の新陳代謝による退職手当負担見込額の減少などに伴い、将来負担額が減額となったことなどが挙げられる。</a:t>
          </a:r>
          <a:endParaRPr kumimoji="1" lang="en-US" altLang="ja-JP" sz="1300">
            <a:latin typeface="ＭＳ Ｐゴシック"/>
          </a:endParaRPr>
        </a:p>
        <a:p>
          <a:r>
            <a:rPr kumimoji="1" lang="ja-JP" altLang="en-US" sz="1300">
              <a:latin typeface="ＭＳ Ｐゴシック"/>
            </a:rPr>
            <a:t>　しかしながら、新市庁舎建設事業が平成２９年度より本格始動し、多額の財政出動が今後見込まれることから、地方債の借入にあたっては、引き続き、計画的な借入を行い、健全な財政運営に努めていく。</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2" name="直線コネクタ 431"/>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3"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4" name="直線コネクタ 433"/>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4123</xdr:rowOff>
    </xdr:from>
    <xdr:ext cx="762000" cy="259045"/>
    <xdr:sp macro="" textlink="">
      <xdr:nvSpPr>
        <xdr:cNvPr id="437" name="将来負担の状況平均値テキスト"/>
        <xdr:cNvSpPr txBox="1"/>
      </xdr:nvSpPr>
      <xdr:spPr>
        <a:xfrm>
          <a:off x="17106900" y="2575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8" name="フローチャート : 判断 437"/>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39" name="フローチャート : 判断 438"/>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130150</xdr:rowOff>
    </xdr:from>
    <xdr:ext cx="736600" cy="259045"/>
    <xdr:sp macro="" textlink="">
      <xdr:nvSpPr>
        <xdr:cNvPr id="440" name="テキスト ボックス 439"/>
        <xdr:cNvSpPr txBox="1"/>
      </xdr:nvSpPr>
      <xdr:spPr>
        <a:xfrm>
          <a:off x="15798800" y="2359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117306</xdr:rowOff>
    </xdr:from>
    <xdr:to>
      <xdr:col>22</xdr:col>
      <xdr:colOff>254000</xdr:colOff>
      <xdr:row>16</xdr:row>
      <xdr:rowOff>47456</xdr:rowOff>
    </xdr:to>
    <xdr:sp macro="" textlink="">
      <xdr:nvSpPr>
        <xdr:cNvPr id="441" name="フローチャート : 判断 440"/>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42" name="テキスト ボックス 441"/>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152696</xdr:rowOff>
    </xdr:from>
    <xdr:to>
      <xdr:col>21</xdr:col>
      <xdr:colOff>50800</xdr:colOff>
      <xdr:row>16</xdr:row>
      <xdr:rowOff>82846</xdr:rowOff>
    </xdr:to>
    <xdr:sp macro="" textlink="">
      <xdr:nvSpPr>
        <xdr:cNvPr id="443" name="フローチャート : 判断 442"/>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44" name="テキスト ボックス 443"/>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5" name="フローチャート : 判断 444"/>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46" name="テキスト ボックス 445"/>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埼玉県志木市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75,421
73,794
9.05
23,219,761
21,785,244
1,418,189
13,943,334
15,471,024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類似団体と比べると、人件費にかかる経常収支比率は低くなっているが、要因として、消防業務を一部事務組合で行っていること、業務の一部を民間委託化したことが挙げられる。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今後は、これらを含めた人件費関係全体の増大を最小限に抑えつつ、安定した公共サービスを提供するため、志木市定員管理計画に沿って、適正な職員数を採用していく。</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1270</xdr:rowOff>
    </xdr:from>
    <xdr:to>
      <xdr:col>7</xdr:col>
      <xdr:colOff>15875</xdr:colOff>
      <xdr:row>35</xdr:row>
      <xdr:rowOff>14333</xdr:rowOff>
    </xdr:to>
    <xdr:cxnSp macro="">
      <xdr:nvCxnSpPr>
        <xdr:cNvPr id="68" name="直線コネクタ 67"/>
        <xdr:cNvCxnSpPr/>
      </xdr:nvCxnSpPr>
      <xdr:spPr>
        <a:xfrm>
          <a:off x="3987800" y="600202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118490</xdr:rowOff>
    </xdr:from>
    <xdr:ext cx="762000" cy="259045"/>
    <xdr:sp macro="" textlink="">
      <xdr:nvSpPr>
        <xdr:cNvPr id="69" name="人件費平均値テキスト"/>
        <xdr:cNvSpPr txBox="1"/>
      </xdr:nvSpPr>
      <xdr:spPr>
        <a:xfrm>
          <a:off x="4914900" y="6119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1270</xdr:rowOff>
    </xdr:from>
    <xdr:to>
      <xdr:col>5</xdr:col>
      <xdr:colOff>549275</xdr:colOff>
      <xdr:row>35</xdr:row>
      <xdr:rowOff>86178</xdr:rowOff>
    </xdr:to>
    <xdr:cxnSp macro="">
      <xdr:nvCxnSpPr>
        <xdr:cNvPr id="71" name="直線コネクタ 70"/>
        <xdr:cNvCxnSpPr/>
      </xdr:nvCxnSpPr>
      <xdr:spPr>
        <a:xfrm flipV="1">
          <a:off x="3098800" y="6002020"/>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3" name="テキスト ボックス 72"/>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127000</xdr:rowOff>
    </xdr:from>
    <xdr:to>
      <xdr:col>4</xdr:col>
      <xdr:colOff>346075</xdr:colOff>
      <xdr:row>35</xdr:row>
      <xdr:rowOff>86178</xdr:rowOff>
    </xdr:to>
    <xdr:cxnSp macro="">
      <xdr:nvCxnSpPr>
        <xdr:cNvPr id="74" name="直線コネクタ 73"/>
        <xdr:cNvCxnSpPr/>
      </xdr:nvCxnSpPr>
      <xdr:spPr>
        <a:xfrm>
          <a:off x="2209800" y="59563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61340</xdr:rowOff>
    </xdr:from>
    <xdr:ext cx="762000" cy="259045"/>
    <xdr:sp macro="" textlink="">
      <xdr:nvSpPr>
        <xdr:cNvPr id="76" name="テキスト ボックス 75"/>
        <xdr:cNvSpPr txBox="1"/>
      </xdr:nvSpPr>
      <xdr:spPr>
        <a:xfrm>
          <a:off x="2717800" y="623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127000</xdr:rowOff>
    </xdr:from>
    <xdr:to>
      <xdr:col>3</xdr:col>
      <xdr:colOff>142875</xdr:colOff>
      <xdr:row>35</xdr:row>
      <xdr:rowOff>53522</xdr:rowOff>
    </xdr:to>
    <xdr:cxnSp macro="">
      <xdr:nvCxnSpPr>
        <xdr:cNvPr id="77" name="直線コネクタ 76"/>
        <xdr:cNvCxnSpPr/>
      </xdr:nvCxnSpPr>
      <xdr:spPr>
        <a:xfrm flipV="1">
          <a:off x="1320800" y="59563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54808</xdr:rowOff>
    </xdr:from>
    <xdr:ext cx="762000" cy="259045"/>
    <xdr:sp macro="" textlink="">
      <xdr:nvSpPr>
        <xdr:cNvPr id="79" name="テキスト ボックス 78"/>
        <xdr:cNvSpPr txBox="1"/>
      </xdr:nvSpPr>
      <xdr:spPr>
        <a:xfrm>
          <a:off x="1828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113591</xdr:rowOff>
    </xdr:from>
    <xdr:ext cx="762000" cy="259045"/>
    <xdr:sp macro="" textlink="">
      <xdr:nvSpPr>
        <xdr:cNvPr id="81" name="テキスト ボックス 80"/>
        <xdr:cNvSpPr txBox="1"/>
      </xdr:nvSpPr>
      <xdr:spPr>
        <a:xfrm>
          <a:off x="939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134983</xdr:rowOff>
    </xdr:from>
    <xdr:to>
      <xdr:col>7</xdr:col>
      <xdr:colOff>66675</xdr:colOff>
      <xdr:row>35</xdr:row>
      <xdr:rowOff>65133</xdr:rowOff>
    </xdr:to>
    <xdr:sp macro="" textlink="">
      <xdr:nvSpPr>
        <xdr:cNvPr id="87" name="円/楕円 86"/>
        <xdr:cNvSpPr/>
      </xdr:nvSpPr>
      <xdr:spPr>
        <a:xfrm>
          <a:off x="4775200" y="596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151510</xdr:rowOff>
    </xdr:from>
    <xdr:ext cx="762000" cy="259045"/>
    <xdr:sp macro="" textlink="">
      <xdr:nvSpPr>
        <xdr:cNvPr id="88" name="人件費該当値テキスト"/>
        <xdr:cNvSpPr txBox="1"/>
      </xdr:nvSpPr>
      <xdr:spPr>
        <a:xfrm>
          <a:off x="4914900" y="580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121920</xdr:rowOff>
    </xdr:from>
    <xdr:to>
      <xdr:col>5</xdr:col>
      <xdr:colOff>600075</xdr:colOff>
      <xdr:row>35</xdr:row>
      <xdr:rowOff>52070</xdr:rowOff>
    </xdr:to>
    <xdr:sp macro="" textlink="">
      <xdr:nvSpPr>
        <xdr:cNvPr id="89" name="円/楕円 88"/>
        <xdr:cNvSpPr/>
      </xdr:nvSpPr>
      <xdr:spPr>
        <a:xfrm>
          <a:off x="3937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62247</xdr:rowOff>
    </xdr:from>
    <xdr:ext cx="736600" cy="259045"/>
    <xdr:sp macro="" textlink="">
      <xdr:nvSpPr>
        <xdr:cNvPr id="90" name="テキスト ボックス 89"/>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35378</xdr:rowOff>
    </xdr:from>
    <xdr:to>
      <xdr:col>4</xdr:col>
      <xdr:colOff>396875</xdr:colOff>
      <xdr:row>35</xdr:row>
      <xdr:rowOff>136978</xdr:rowOff>
    </xdr:to>
    <xdr:sp macro="" textlink="">
      <xdr:nvSpPr>
        <xdr:cNvPr id="91" name="円/楕円 90"/>
        <xdr:cNvSpPr/>
      </xdr:nvSpPr>
      <xdr:spPr>
        <a:xfrm>
          <a:off x="3048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147155</xdr:rowOff>
    </xdr:from>
    <xdr:ext cx="762000" cy="259045"/>
    <xdr:sp macro="" textlink="">
      <xdr:nvSpPr>
        <xdr:cNvPr id="92" name="テキスト ボックス 91"/>
        <xdr:cNvSpPr txBox="1"/>
      </xdr:nvSpPr>
      <xdr:spPr>
        <a:xfrm>
          <a:off x="2717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76200</xdr:rowOff>
    </xdr:from>
    <xdr:to>
      <xdr:col>3</xdr:col>
      <xdr:colOff>193675</xdr:colOff>
      <xdr:row>35</xdr:row>
      <xdr:rowOff>6350</xdr:rowOff>
    </xdr:to>
    <xdr:sp macro="" textlink="">
      <xdr:nvSpPr>
        <xdr:cNvPr id="93" name="円/楕円 92"/>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16527</xdr:rowOff>
    </xdr:from>
    <xdr:ext cx="762000" cy="259045"/>
    <xdr:sp macro="" textlink="">
      <xdr:nvSpPr>
        <xdr:cNvPr id="94" name="テキスト ボックス 93"/>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2722</xdr:rowOff>
    </xdr:from>
    <xdr:to>
      <xdr:col>1</xdr:col>
      <xdr:colOff>676275</xdr:colOff>
      <xdr:row>35</xdr:row>
      <xdr:rowOff>104322</xdr:rowOff>
    </xdr:to>
    <xdr:sp macro="" textlink="">
      <xdr:nvSpPr>
        <xdr:cNvPr id="95" name="円/楕円 94"/>
        <xdr:cNvSpPr/>
      </xdr:nvSpPr>
      <xdr:spPr>
        <a:xfrm>
          <a:off x="1270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114499</xdr:rowOff>
    </xdr:from>
    <xdr:ext cx="762000" cy="259045"/>
    <xdr:sp macro="" textlink="">
      <xdr:nvSpPr>
        <xdr:cNvPr id="96" name="テキスト ボックス 95"/>
        <xdr:cNvSpPr txBox="1"/>
      </xdr:nvSpPr>
      <xdr:spPr>
        <a:xfrm>
          <a:off x="939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物件費に係る経常収支比率が類似団体</a:t>
          </a:r>
          <a:r>
            <a:rPr kumimoji="1" lang="ja-JP" altLang="en-US" sz="1200">
              <a:solidFill>
                <a:schemeClr val="dk1"/>
              </a:solidFill>
              <a:effectLst/>
              <a:latin typeface="+mn-lt"/>
              <a:ea typeface="+mn-ea"/>
              <a:cs typeface="+mn-cs"/>
            </a:rPr>
            <a:t>平均</a:t>
          </a:r>
          <a:r>
            <a:rPr kumimoji="1" lang="ja-JP" altLang="ja-JP" sz="1200">
              <a:solidFill>
                <a:schemeClr val="dk1"/>
              </a:solidFill>
              <a:effectLst/>
              <a:latin typeface="+mn-lt"/>
              <a:ea typeface="+mn-ea"/>
              <a:cs typeface="+mn-cs"/>
            </a:rPr>
            <a:t>と比較して高くなっている要因は、志木市行政再生プラン（平成</a:t>
          </a:r>
          <a:r>
            <a:rPr kumimoji="1" lang="ja-JP" altLang="en-US" sz="1200">
              <a:solidFill>
                <a:schemeClr val="dk1"/>
              </a:solidFill>
              <a:effectLst/>
              <a:latin typeface="+mn-lt"/>
              <a:ea typeface="+mn-ea"/>
              <a:cs typeface="+mn-cs"/>
            </a:rPr>
            <a:t>１８</a:t>
          </a:r>
          <a:r>
            <a:rPr kumimoji="1" lang="ja-JP" altLang="ja-JP" sz="1200">
              <a:solidFill>
                <a:schemeClr val="dk1"/>
              </a:solidFill>
              <a:effectLst/>
              <a:latin typeface="+mn-lt"/>
              <a:ea typeface="+mn-ea"/>
              <a:cs typeface="+mn-cs"/>
            </a:rPr>
            <a:t>年度～</a:t>
          </a:r>
          <a:r>
            <a:rPr kumimoji="1" lang="ja-JP" altLang="en-US" sz="1200">
              <a:solidFill>
                <a:schemeClr val="dk1"/>
              </a:solidFill>
              <a:effectLst/>
              <a:latin typeface="+mn-lt"/>
              <a:ea typeface="+mn-ea"/>
              <a:cs typeface="+mn-cs"/>
            </a:rPr>
            <a:t>２２</a:t>
          </a:r>
          <a:r>
            <a:rPr kumimoji="1" lang="ja-JP" altLang="ja-JP" sz="1200">
              <a:solidFill>
                <a:schemeClr val="dk1"/>
              </a:solidFill>
              <a:effectLst/>
              <a:latin typeface="+mn-lt"/>
              <a:ea typeface="+mn-ea"/>
              <a:cs typeface="+mn-cs"/>
            </a:rPr>
            <a:t>年度）の取り組みにおいて、業務の民間委託化を推進し、職員人件費から委託料（物件費）へのシフトが起きているためである。</a:t>
          </a:r>
          <a:endParaRPr lang="ja-JP" altLang="ja-JP" sz="1200">
            <a:effectLst/>
          </a:endParaRPr>
        </a:p>
        <a:p>
          <a:r>
            <a:rPr kumimoji="1" lang="ja-JP" altLang="ja-JP" sz="1200">
              <a:solidFill>
                <a:schemeClr val="dk1"/>
              </a:solidFill>
              <a:effectLst/>
              <a:latin typeface="+mn-lt"/>
              <a:ea typeface="+mn-ea"/>
              <a:cs typeface="+mn-cs"/>
            </a:rPr>
            <a:t>　このことは、物件費が上昇していることに対し、人件費が類似団体と比較して低い比率にあることにも表れている。</a:t>
          </a:r>
          <a:endParaRPr lang="ja-JP" altLang="ja-JP" sz="1200">
            <a:effectLst/>
          </a:endParaRPr>
        </a:p>
        <a:p>
          <a:r>
            <a:rPr kumimoji="1" lang="ja-JP" altLang="ja-JP" sz="1200">
              <a:solidFill>
                <a:schemeClr val="dk1"/>
              </a:solidFill>
              <a:effectLst/>
              <a:latin typeface="+mn-lt"/>
              <a:ea typeface="+mn-ea"/>
              <a:cs typeface="+mn-cs"/>
            </a:rPr>
            <a:t>　民間委託については、市民会館や市民体育館で採用しており、今後においてもサービスの向上とともに経費の削減を図っていく。</a:t>
          </a:r>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62992</xdr:rowOff>
    </xdr:from>
    <xdr:to>
      <xdr:col>24</xdr:col>
      <xdr:colOff>31750</xdr:colOff>
      <xdr:row>18</xdr:row>
      <xdr:rowOff>90424</xdr:rowOff>
    </xdr:to>
    <xdr:cxnSp macro="">
      <xdr:nvCxnSpPr>
        <xdr:cNvPr id="127" name="直線コネクタ 126"/>
        <xdr:cNvCxnSpPr/>
      </xdr:nvCxnSpPr>
      <xdr:spPr>
        <a:xfrm>
          <a:off x="15671800" y="31490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51579</xdr:rowOff>
    </xdr:from>
    <xdr:ext cx="762000" cy="259045"/>
    <xdr:sp macro="" textlink="">
      <xdr:nvSpPr>
        <xdr:cNvPr id="128" name="物件費平均値テキスト"/>
        <xdr:cNvSpPr txBox="1"/>
      </xdr:nvSpPr>
      <xdr:spPr>
        <a:xfrm>
          <a:off x="16598900" y="262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62992</xdr:rowOff>
    </xdr:from>
    <xdr:to>
      <xdr:col>22</xdr:col>
      <xdr:colOff>565150</xdr:colOff>
      <xdr:row>18</xdr:row>
      <xdr:rowOff>62992</xdr:rowOff>
    </xdr:to>
    <xdr:cxnSp macro="">
      <xdr:nvCxnSpPr>
        <xdr:cNvPr id="130" name="直線コネクタ 129"/>
        <xdr:cNvCxnSpPr/>
      </xdr:nvCxnSpPr>
      <xdr:spPr>
        <a:xfrm>
          <a:off x="14782800" y="31490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91965</xdr:rowOff>
    </xdr:from>
    <xdr:ext cx="736600" cy="259045"/>
    <xdr:sp macro="" textlink="">
      <xdr:nvSpPr>
        <xdr:cNvPr id="132" name="テキスト ボックス 131"/>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35560</xdr:rowOff>
    </xdr:from>
    <xdr:to>
      <xdr:col>21</xdr:col>
      <xdr:colOff>361950</xdr:colOff>
      <xdr:row>18</xdr:row>
      <xdr:rowOff>62992</xdr:rowOff>
    </xdr:to>
    <xdr:cxnSp macro="">
      <xdr:nvCxnSpPr>
        <xdr:cNvPr id="133" name="直線コネクタ 132"/>
        <xdr:cNvCxnSpPr/>
      </xdr:nvCxnSpPr>
      <xdr:spPr>
        <a:xfrm>
          <a:off x="13893800" y="31216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37101</xdr:rowOff>
    </xdr:from>
    <xdr:ext cx="762000" cy="259045"/>
    <xdr:sp macro="" textlink="">
      <xdr:nvSpPr>
        <xdr:cNvPr id="135" name="テキスト ボックス 134"/>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35560</xdr:rowOff>
    </xdr:from>
    <xdr:to>
      <xdr:col>20</xdr:col>
      <xdr:colOff>158750</xdr:colOff>
      <xdr:row>18</xdr:row>
      <xdr:rowOff>62992</xdr:rowOff>
    </xdr:to>
    <xdr:cxnSp macro="">
      <xdr:nvCxnSpPr>
        <xdr:cNvPr id="136" name="直線コネクタ 135"/>
        <xdr:cNvCxnSpPr/>
      </xdr:nvCxnSpPr>
      <xdr:spPr>
        <a:xfrm flipV="1">
          <a:off x="13004800" y="31216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144543</xdr:rowOff>
    </xdr:from>
    <xdr:ext cx="762000" cy="259045"/>
    <xdr:sp macro="" textlink="">
      <xdr:nvSpPr>
        <xdr:cNvPr id="138" name="テキスト ボックス 137"/>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40" name="テキスト ボックス 139"/>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39624</xdr:rowOff>
    </xdr:from>
    <xdr:to>
      <xdr:col>24</xdr:col>
      <xdr:colOff>82550</xdr:colOff>
      <xdr:row>18</xdr:row>
      <xdr:rowOff>141224</xdr:rowOff>
    </xdr:to>
    <xdr:sp macro="" textlink="">
      <xdr:nvSpPr>
        <xdr:cNvPr id="146" name="円/楕円 145"/>
        <xdr:cNvSpPr/>
      </xdr:nvSpPr>
      <xdr:spPr>
        <a:xfrm>
          <a:off x="164592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11701</xdr:rowOff>
    </xdr:from>
    <xdr:ext cx="762000" cy="259045"/>
    <xdr:sp macro="" textlink="">
      <xdr:nvSpPr>
        <xdr:cNvPr id="147" name="物件費該当値テキスト"/>
        <xdr:cNvSpPr txBox="1"/>
      </xdr:nvSpPr>
      <xdr:spPr>
        <a:xfrm>
          <a:off x="165989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12192</xdr:rowOff>
    </xdr:from>
    <xdr:to>
      <xdr:col>22</xdr:col>
      <xdr:colOff>615950</xdr:colOff>
      <xdr:row>18</xdr:row>
      <xdr:rowOff>113792</xdr:rowOff>
    </xdr:to>
    <xdr:sp macro="" textlink="">
      <xdr:nvSpPr>
        <xdr:cNvPr id="148" name="円/楕円 147"/>
        <xdr:cNvSpPr/>
      </xdr:nvSpPr>
      <xdr:spPr>
        <a:xfrm>
          <a:off x="15621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98569</xdr:rowOff>
    </xdr:from>
    <xdr:ext cx="736600" cy="259045"/>
    <xdr:sp macro="" textlink="">
      <xdr:nvSpPr>
        <xdr:cNvPr id="149" name="テキスト ボックス 148"/>
        <xdr:cNvSpPr txBox="1"/>
      </xdr:nvSpPr>
      <xdr:spPr>
        <a:xfrm>
          <a:off x="15290800" y="318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12192</xdr:rowOff>
    </xdr:from>
    <xdr:to>
      <xdr:col>21</xdr:col>
      <xdr:colOff>412750</xdr:colOff>
      <xdr:row>18</xdr:row>
      <xdr:rowOff>113792</xdr:rowOff>
    </xdr:to>
    <xdr:sp macro="" textlink="">
      <xdr:nvSpPr>
        <xdr:cNvPr id="150" name="円/楕円 149"/>
        <xdr:cNvSpPr/>
      </xdr:nvSpPr>
      <xdr:spPr>
        <a:xfrm>
          <a:off x="14732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98569</xdr:rowOff>
    </xdr:from>
    <xdr:ext cx="762000" cy="259045"/>
    <xdr:sp macro="" textlink="">
      <xdr:nvSpPr>
        <xdr:cNvPr id="151" name="テキスト ボックス 150"/>
        <xdr:cNvSpPr txBox="1"/>
      </xdr:nvSpPr>
      <xdr:spPr>
        <a:xfrm>
          <a:off x="14401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156210</xdr:rowOff>
    </xdr:from>
    <xdr:to>
      <xdr:col>20</xdr:col>
      <xdr:colOff>209550</xdr:colOff>
      <xdr:row>18</xdr:row>
      <xdr:rowOff>86360</xdr:rowOff>
    </xdr:to>
    <xdr:sp macro="" textlink="">
      <xdr:nvSpPr>
        <xdr:cNvPr id="152" name="円/楕円 151"/>
        <xdr:cNvSpPr/>
      </xdr:nvSpPr>
      <xdr:spPr>
        <a:xfrm>
          <a:off x="13843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71137</xdr:rowOff>
    </xdr:from>
    <xdr:ext cx="762000" cy="259045"/>
    <xdr:sp macro="" textlink="">
      <xdr:nvSpPr>
        <xdr:cNvPr id="153" name="テキスト ボックス 152"/>
        <xdr:cNvSpPr txBox="1"/>
      </xdr:nvSpPr>
      <xdr:spPr>
        <a:xfrm>
          <a:off x="13512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12192</xdr:rowOff>
    </xdr:from>
    <xdr:to>
      <xdr:col>19</xdr:col>
      <xdr:colOff>6350</xdr:colOff>
      <xdr:row>18</xdr:row>
      <xdr:rowOff>113792</xdr:rowOff>
    </xdr:to>
    <xdr:sp macro="" textlink="">
      <xdr:nvSpPr>
        <xdr:cNvPr id="154" name="円/楕円 153"/>
        <xdr:cNvSpPr/>
      </xdr:nvSpPr>
      <xdr:spPr>
        <a:xfrm>
          <a:off x="12954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98569</xdr:rowOff>
    </xdr:from>
    <xdr:ext cx="762000" cy="259045"/>
    <xdr:sp macro="" textlink="">
      <xdr:nvSpPr>
        <xdr:cNvPr id="155" name="テキスト ボックス 154"/>
        <xdr:cNvSpPr txBox="1"/>
      </xdr:nvSpPr>
      <xdr:spPr>
        <a:xfrm>
          <a:off x="12623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民間保育園等の新規開園による民間保育園運営助成等のほか、生活保護事業の経費が膨らんだことにより、類似団体内平均値を上回った。</a:t>
          </a:r>
          <a:endParaRPr kumimoji="1" lang="en-US" altLang="ja-JP" sz="1200">
            <a:latin typeface="ＭＳ Ｐゴシック"/>
          </a:endParaRPr>
        </a:p>
        <a:p>
          <a:r>
            <a:rPr kumimoji="1" lang="ja-JP" altLang="en-US" sz="1200">
              <a:latin typeface="ＭＳ Ｐゴシック"/>
            </a:rPr>
            <a:t>　今後においても、社会保障関係経費の増大が見込まれることから、子ども子育て支援事業計画に沿った整備や各種給付費の適正化受給に努め、扶助費を要因とする財政圧迫を生じさせることのないよう注視していく必要があ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48078</xdr:rowOff>
    </xdr:from>
    <xdr:to>
      <xdr:col>7</xdr:col>
      <xdr:colOff>15875</xdr:colOff>
      <xdr:row>58</xdr:row>
      <xdr:rowOff>29028</xdr:rowOff>
    </xdr:to>
    <xdr:cxnSp macro="">
      <xdr:nvCxnSpPr>
        <xdr:cNvPr id="190" name="直線コネクタ 189"/>
        <xdr:cNvCxnSpPr/>
      </xdr:nvCxnSpPr>
      <xdr:spPr>
        <a:xfrm>
          <a:off x="3987800" y="9820728"/>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91"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57</xdr:row>
      <xdr:rowOff>48078</xdr:rowOff>
    </xdr:to>
    <xdr:cxnSp macro="">
      <xdr:nvCxnSpPr>
        <xdr:cNvPr id="193" name="直線コネクタ 192"/>
        <xdr:cNvCxnSpPr/>
      </xdr:nvCxnSpPr>
      <xdr:spPr>
        <a:xfrm>
          <a:off x="3098800" y="9613900"/>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34472</xdr:rowOff>
    </xdr:to>
    <xdr:cxnSp macro="">
      <xdr:nvCxnSpPr>
        <xdr:cNvPr id="196" name="直線コネクタ 195"/>
        <xdr:cNvCxnSpPr/>
      </xdr:nvCxnSpPr>
      <xdr:spPr>
        <a:xfrm flipV="1">
          <a:off x="2209800" y="96139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23585</xdr:rowOff>
    </xdr:from>
    <xdr:to>
      <xdr:col>3</xdr:col>
      <xdr:colOff>142875</xdr:colOff>
      <xdr:row>56</xdr:row>
      <xdr:rowOff>34472</xdr:rowOff>
    </xdr:to>
    <xdr:cxnSp macro="">
      <xdr:nvCxnSpPr>
        <xdr:cNvPr id="199" name="直線コネクタ 198"/>
        <xdr:cNvCxnSpPr/>
      </xdr:nvCxnSpPr>
      <xdr:spPr>
        <a:xfrm>
          <a:off x="1320800" y="96247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149678</xdr:rowOff>
    </xdr:from>
    <xdr:to>
      <xdr:col>7</xdr:col>
      <xdr:colOff>66675</xdr:colOff>
      <xdr:row>58</xdr:row>
      <xdr:rowOff>79828</xdr:rowOff>
    </xdr:to>
    <xdr:sp macro="" textlink="">
      <xdr:nvSpPr>
        <xdr:cNvPr id="209" name="円/楕円 208"/>
        <xdr:cNvSpPr/>
      </xdr:nvSpPr>
      <xdr:spPr>
        <a:xfrm>
          <a:off x="4775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121755</xdr:rowOff>
    </xdr:from>
    <xdr:ext cx="762000" cy="259045"/>
    <xdr:sp macro="" textlink="">
      <xdr:nvSpPr>
        <xdr:cNvPr id="210" name="扶助費該当値テキスト"/>
        <xdr:cNvSpPr txBox="1"/>
      </xdr:nvSpPr>
      <xdr:spPr>
        <a:xfrm>
          <a:off x="49149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168728</xdr:rowOff>
    </xdr:from>
    <xdr:to>
      <xdr:col>5</xdr:col>
      <xdr:colOff>600075</xdr:colOff>
      <xdr:row>57</xdr:row>
      <xdr:rowOff>98878</xdr:rowOff>
    </xdr:to>
    <xdr:sp macro="" textlink="">
      <xdr:nvSpPr>
        <xdr:cNvPr id="211" name="円/楕円 210"/>
        <xdr:cNvSpPr/>
      </xdr:nvSpPr>
      <xdr:spPr>
        <a:xfrm>
          <a:off x="3937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83655</xdr:rowOff>
    </xdr:from>
    <xdr:ext cx="736600" cy="259045"/>
    <xdr:sp macro="" textlink="">
      <xdr:nvSpPr>
        <xdr:cNvPr id="212" name="テキスト ボックス 211"/>
        <xdr:cNvSpPr txBox="1"/>
      </xdr:nvSpPr>
      <xdr:spPr>
        <a:xfrm>
          <a:off x="3606800" y="985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3" name="円/楕円 212"/>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14" name="テキスト ボックス 213"/>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155122</xdr:rowOff>
    </xdr:from>
    <xdr:to>
      <xdr:col>3</xdr:col>
      <xdr:colOff>193675</xdr:colOff>
      <xdr:row>56</xdr:row>
      <xdr:rowOff>85272</xdr:rowOff>
    </xdr:to>
    <xdr:sp macro="" textlink="">
      <xdr:nvSpPr>
        <xdr:cNvPr id="215" name="円/楕円 214"/>
        <xdr:cNvSpPr/>
      </xdr:nvSpPr>
      <xdr:spPr>
        <a:xfrm>
          <a:off x="2159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70049</xdr:rowOff>
    </xdr:from>
    <xdr:ext cx="762000" cy="259045"/>
    <xdr:sp macro="" textlink="">
      <xdr:nvSpPr>
        <xdr:cNvPr id="216" name="テキスト ボックス 215"/>
        <xdr:cNvSpPr txBox="1"/>
      </xdr:nvSpPr>
      <xdr:spPr>
        <a:xfrm>
          <a:off x="1828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144235</xdr:rowOff>
    </xdr:from>
    <xdr:to>
      <xdr:col>1</xdr:col>
      <xdr:colOff>676275</xdr:colOff>
      <xdr:row>56</xdr:row>
      <xdr:rowOff>74385</xdr:rowOff>
    </xdr:to>
    <xdr:sp macro="" textlink="">
      <xdr:nvSpPr>
        <xdr:cNvPr id="217" name="円/楕円 216"/>
        <xdr:cNvSpPr/>
      </xdr:nvSpPr>
      <xdr:spPr>
        <a:xfrm>
          <a:off x="1270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59162</xdr:rowOff>
    </xdr:from>
    <xdr:ext cx="762000" cy="259045"/>
    <xdr:sp macro="" textlink="">
      <xdr:nvSpPr>
        <xdr:cNvPr id="218" name="テキスト ボックス 217"/>
        <xdr:cNvSpPr txBox="1"/>
      </xdr:nvSpPr>
      <xdr:spPr>
        <a:xfrm>
          <a:off x="939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平成２８年度決算におけるその他に係る経常収支比率は、前年度から横ばいとなっている。</a:t>
          </a:r>
          <a:endParaRPr kumimoji="1" lang="en-US" altLang="ja-JP" sz="1200">
            <a:latin typeface="ＭＳ Ｐゴシック"/>
          </a:endParaRPr>
        </a:p>
        <a:p>
          <a:r>
            <a:rPr kumimoji="1" lang="ja-JP" altLang="en-US" sz="1200">
              <a:latin typeface="ＭＳ Ｐゴシック"/>
            </a:rPr>
            <a:t>　介護保険特別会計繰出金は増加となったものの、後期高齢者医療特別会計繰出金の減少や、学校プール施設及び市民体育館の改修工事の終了などに伴う維持補修費の減少が、横ばいに推移した要因として挙げられる。</a:t>
          </a:r>
          <a:endParaRPr kumimoji="1" lang="en-US" altLang="ja-JP" sz="1200">
            <a:latin typeface="ＭＳ Ｐゴシック"/>
          </a:endParaRPr>
        </a:p>
        <a:p>
          <a:r>
            <a:rPr kumimoji="1" lang="ja-JP" altLang="en-US" sz="1200">
              <a:latin typeface="ＭＳ Ｐゴシック"/>
            </a:rPr>
            <a:t>　今後においても、経費の削減・抑制に努める必要がある。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153670</xdr:rowOff>
    </xdr:from>
    <xdr:to>
      <xdr:col>24</xdr:col>
      <xdr:colOff>31750</xdr:colOff>
      <xdr:row>55</xdr:row>
      <xdr:rowOff>153670</xdr:rowOff>
    </xdr:to>
    <xdr:cxnSp macro="">
      <xdr:nvCxnSpPr>
        <xdr:cNvPr id="251" name="直線コネクタ 250"/>
        <xdr:cNvCxnSpPr/>
      </xdr:nvCxnSpPr>
      <xdr:spPr>
        <a:xfrm>
          <a:off x="15671800" y="9583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2"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85090</xdr:rowOff>
    </xdr:from>
    <xdr:to>
      <xdr:col>22</xdr:col>
      <xdr:colOff>565150</xdr:colOff>
      <xdr:row>55</xdr:row>
      <xdr:rowOff>153670</xdr:rowOff>
    </xdr:to>
    <xdr:cxnSp macro="">
      <xdr:nvCxnSpPr>
        <xdr:cNvPr id="254" name="直線コネクタ 253"/>
        <xdr:cNvCxnSpPr/>
      </xdr:nvCxnSpPr>
      <xdr:spPr>
        <a:xfrm>
          <a:off x="14782800" y="9514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85090</xdr:rowOff>
    </xdr:from>
    <xdr:to>
      <xdr:col>21</xdr:col>
      <xdr:colOff>361950</xdr:colOff>
      <xdr:row>55</xdr:row>
      <xdr:rowOff>161290</xdr:rowOff>
    </xdr:to>
    <xdr:cxnSp macro="">
      <xdr:nvCxnSpPr>
        <xdr:cNvPr id="257" name="直線コネクタ 256"/>
        <xdr:cNvCxnSpPr/>
      </xdr:nvCxnSpPr>
      <xdr:spPr>
        <a:xfrm flipV="1">
          <a:off x="13893800" y="95148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161290</xdr:rowOff>
    </xdr:from>
    <xdr:to>
      <xdr:col>20</xdr:col>
      <xdr:colOff>158750</xdr:colOff>
      <xdr:row>56</xdr:row>
      <xdr:rowOff>73660</xdr:rowOff>
    </xdr:to>
    <xdr:cxnSp macro="">
      <xdr:nvCxnSpPr>
        <xdr:cNvPr id="260" name="直線コネクタ 259"/>
        <xdr:cNvCxnSpPr/>
      </xdr:nvCxnSpPr>
      <xdr:spPr>
        <a:xfrm flipV="1">
          <a:off x="13004800" y="95910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102870</xdr:rowOff>
    </xdr:from>
    <xdr:to>
      <xdr:col>24</xdr:col>
      <xdr:colOff>82550</xdr:colOff>
      <xdr:row>56</xdr:row>
      <xdr:rowOff>33020</xdr:rowOff>
    </xdr:to>
    <xdr:sp macro="" textlink="">
      <xdr:nvSpPr>
        <xdr:cNvPr id="270" name="円/楕円 269"/>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119397</xdr:rowOff>
    </xdr:from>
    <xdr:ext cx="762000" cy="259045"/>
    <xdr:sp macro="" textlink="">
      <xdr:nvSpPr>
        <xdr:cNvPr id="271" name="その他該当値テキスト"/>
        <xdr:cNvSpPr txBox="1"/>
      </xdr:nvSpPr>
      <xdr:spPr>
        <a:xfrm>
          <a:off x="16598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102870</xdr:rowOff>
    </xdr:from>
    <xdr:to>
      <xdr:col>22</xdr:col>
      <xdr:colOff>615950</xdr:colOff>
      <xdr:row>56</xdr:row>
      <xdr:rowOff>33020</xdr:rowOff>
    </xdr:to>
    <xdr:sp macro="" textlink="">
      <xdr:nvSpPr>
        <xdr:cNvPr id="272" name="円/楕円 271"/>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43197</xdr:rowOff>
    </xdr:from>
    <xdr:ext cx="736600" cy="259045"/>
    <xdr:sp macro="" textlink="">
      <xdr:nvSpPr>
        <xdr:cNvPr id="273" name="テキスト ボックス 272"/>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34290</xdr:rowOff>
    </xdr:from>
    <xdr:to>
      <xdr:col>21</xdr:col>
      <xdr:colOff>412750</xdr:colOff>
      <xdr:row>55</xdr:row>
      <xdr:rowOff>135890</xdr:rowOff>
    </xdr:to>
    <xdr:sp macro="" textlink="">
      <xdr:nvSpPr>
        <xdr:cNvPr id="274" name="円/楕円 273"/>
        <xdr:cNvSpPr/>
      </xdr:nvSpPr>
      <xdr:spPr>
        <a:xfrm>
          <a:off x="14732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146067</xdr:rowOff>
    </xdr:from>
    <xdr:ext cx="762000" cy="259045"/>
    <xdr:sp macro="" textlink="">
      <xdr:nvSpPr>
        <xdr:cNvPr id="275" name="テキスト ボックス 274"/>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110490</xdr:rowOff>
    </xdr:from>
    <xdr:to>
      <xdr:col>20</xdr:col>
      <xdr:colOff>209550</xdr:colOff>
      <xdr:row>56</xdr:row>
      <xdr:rowOff>40640</xdr:rowOff>
    </xdr:to>
    <xdr:sp macro="" textlink="">
      <xdr:nvSpPr>
        <xdr:cNvPr id="276" name="円/楕円 275"/>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50817</xdr:rowOff>
    </xdr:from>
    <xdr:ext cx="762000" cy="259045"/>
    <xdr:sp macro="" textlink="">
      <xdr:nvSpPr>
        <xdr:cNvPr id="277" name="テキスト ボックス 276"/>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22860</xdr:rowOff>
    </xdr:from>
    <xdr:to>
      <xdr:col>19</xdr:col>
      <xdr:colOff>6350</xdr:colOff>
      <xdr:row>56</xdr:row>
      <xdr:rowOff>124460</xdr:rowOff>
    </xdr:to>
    <xdr:sp macro="" textlink="">
      <xdr:nvSpPr>
        <xdr:cNvPr id="278" name="円/楕円 277"/>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134637</xdr:rowOff>
    </xdr:from>
    <xdr:ext cx="762000" cy="259045"/>
    <xdr:sp macro="" textlink="">
      <xdr:nvSpPr>
        <xdr:cNvPr id="279" name="テキスト ボックス 278"/>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50">
              <a:latin typeface="ＭＳ Ｐゴシック"/>
            </a:rPr>
            <a:t>補助費等に係る経常収支比率が、類似団体内平均値と比較して高くなっている要因は、常備消防業務などを一部事務組合で行っているためであり、行政サービスの提供方法の差異によるものといえる。</a:t>
          </a:r>
          <a:endParaRPr kumimoji="1" lang="en-US" altLang="ja-JP" sz="1050">
            <a:latin typeface="ＭＳ Ｐゴシック"/>
          </a:endParaRPr>
        </a:p>
        <a:p>
          <a:r>
            <a:rPr kumimoji="1" lang="ja-JP" altLang="en-US" sz="1050">
              <a:latin typeface="ＭＳ Ｐゴシック"/>
            </a:rPr>
            <a:t>　今後においても構成市と調整を図りながら、一層の事務の効率化に努める。</a:t>
          </a:r>
          <a:endParaRPr kumimoji="1" lang="en-US" altLang="ja-JP" sz="1050">
            <a:latin typeface="ＭＳ Ｐゴシック"/>
          </a:endParaRPr>
        </a:p>
        <a:p>
          <a:r>
            <a:rPr kumimoji="1" lang="ja-JP" altLang="en-US" sz="1050">
              <a:latin typeface="ＭＳ Ｐゴシック"/>
            </a:rPr>
            <a:t>　なお、平成２６年度から公営企業法の全部適用により下水道事業会計への繰出金が補助費等に区分されたことなどが、平成２５年度から２６年度にかけての経常収支比率を高くする要因となっており、平成２８年度は、この下水道会計繰出金のうち負担金が増額したことから、対前年度比で</a:t>
          </a:r>
          <a:r>
            <a:rPr kumimoji="1" lang="en-US" altLang="ja-JP" sz="1050">
              <a:latin typeface="ＭＳ Ｐゴシック"/>
            </a:rPr>
            <a:t>1.7</a:t>
          </a:r>
          <a:r>
            <a:rPr kumimoji="1" lang="ja-JP" altLang="en-US" sz="1050">
              <a:latin typeface="ＭＳ Ｐゴシック"/>
            </a:rPr>
            <a:t>ポイントの増加となった。</a:t>
          </a:r>
          <a:endParaRPr kumimoji="1" lang="ja-JP" altLang="en-US" sz="11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65278</xdr:rowOff>
    </xdr:from>
    <xdr:to>
      <xdr:col>24</xdr:col>
      <xdr:colOff>31750</xdr:colOff>
      <xdr:row>37</xdr:row>
      <xdr:rowOff>143002</xdr:rowOff>
    </xdr:to>
    <xdr:cxnSp macro="">
      <xdr:nvCxnSpPr>
        <xdr:cNvPr id="309" name="直線コネクタ 308"/>
        <xdr:cNvCxnSpPr/>
      </xdr:nvCxnSpPr>
      <xdr:spPr>
        <a:xfrm>
          <a:off x="15671800" y="640892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56151</xdr:rowOff>
    </xdr:from>
    <xdr:ext cx="762000" cy="259045"/>
    <xdr:sp macro="" textlink="">
      <xdr:nvSpPr>
        <xdr:cNvPr id="310"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65278</xdr:rowOff>
    </xdr:from>
    <xdr:to>
      <xdr:col>22</xdr:col>
      <xdr:colOff>565150</xdr:colOff>
      <xdr:row>37</xdr:row>
      <xdr:rowOff>106426</xdr:rowOff>
    </xdr:to>
    <xdr:cxnSp macro="">
      <xdr:nvCxnSpPr>
        <xdr:cNvPr id="312" name="直線コネクタ 311"/>
        <xdr:cNvCxnSpPr/>
      </xdr:nvCxnSpPr>
      <xdr:spPr>
        <a:xfrm flipV="1">
          <a:off x="14782800" y="64089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149860</xdr:rowOff>
    </xdr:from>
    <xdr:to>
      <xdr:col>21</xdr:col>
      <xdr:colOff>361950</xdr:colOff>
      <xdr:row>37</xdr:row>
      <xdr:rowOff>106426</xdr:rowOff>
    </xdr:to>
    <xdr:cxnSp macro="">
      <xdr:nvCxnSpPr>
        <xdr:cNvPr id="315" name="直線コネクタ 314"/>
        <xdr:cNvCxnSpPr/>
      </xdr:nvCxnSpPr>
      <xdr:spPr>
        <a:xfrm>
          <a:off x="13893800" y="632206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122428</xdr:rowOff>
    </xdr:from>
    <xdr:to>
      <xdr:col>20</xdr:col>
      <xdr:colOff>158750</xdr:colOff>
      <xdr:row>36</xdr:row>
      <xdr:rowOff>149860</xdr:rowOff>
    </xdr:to>
    <xdr:cxnSp macro="">
      <xdr:nvCxnSpPr>
        <xdr:cNvPr id="318" name="直線コネクタ 317"/>
        <xdr:cNvCxnSpPr/>
      </xdr:nvCxnSpPr>
      <xdr:spPr>
        <a:xfrm>
          <a:off x="13004800" y="62946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22" name="テキスト ボックス 321"/>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92202</xdr:rowOff>
    </xdr:from>
    <xdr:to>
      <xdr:col>24</xdr:col>
      <xdr:colOff>82550</xdr:colOff>
      <xdr:row>38</xdr:row>
      <xdr:rowOff>22352</xdr:rowOff>
    </xdr:to>
    <xdr:sp macro="" textlink="">
      <xdr:nvSpPr>
        <xdr:cNvPr id="328" name="円/楕円 327"/>
        <xdr:cNvSpPr/>
      </xdr:nvSpPr>
      <xdr:spPr>
        <a:xfrm>
          <a:off x="16459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64279</xdr:rowOff>
    </xdr:from>
    <xdr:ext cx="762000" cy="259045"/>
    <xdr:sp macro="" textlink="">
      <xdr:nvSpPr>
        <xdr:cNvPr id="329" name="補助費等該当値テキスト"/>
        <xdr:cNvSpPr txBox="1"/>
      </xdr:nvSpPr>
      <xdr:spPr>
        <a:xfrm>
          <a:off x="16598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14478</xdr:rowOff>
    </xdr:from>
    <xdr:to>
      <xdr:col>22</xdr:col>
      <xdr:colOff>615950</xdr:colOff>
      <xdr:row>37</xdr:row>
      <xdr:rowOff>116078</xdr:rowOff>
    </xdr:to>
    <xdr:sp macro="" textlink="">
      <xdr:nvSpPr>
        <xdr:cNvPr id="330" name="円/楕円 329"/>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100855</xdr:rowOff>
    </xdr:from>
    <xdr:ext cx="736600" cy="259045"/>
    <xdr:sp macro="" textlink="">
      <xdr:nvSpPr>
        <xdr:cNvPr id="331" name="テキスト ボックス 330"/>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55626</xdr:rowOff>
    </xdr:from>
    <xdr:to>
      <xdr:col>21</xdr:col>
      <xdr:colOff>412750</xdr:colOff>
      <xdr:row>37</xdr:row>
      <xdr:rowOff>157226</xdr:rowOff>
    </xdr:to>
    <xdr:sp macro="" textlink="">
      <xdr:nvSpPr>
        <xdr:cNvPr id="332" name="円/楕円 331"/>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142003</xdr:rowOff>
    </xdr:from>
    <xdr:ext cx="762000" cy="259045"/>
    <xdr:sp macro="" textlink="">
      <xdr:nvSpPr>
        <xdr:cNvPr id="333" name="テキスト ボックス 332"/>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99060</xdr:rowOff>
    </xdr:from>
    <xdr:to>
      <xdr:col>20</xdr:col>
      <xdr:colOff>209550</xdr:colOff>
      <xdr:row>37</xdr:row>
      <xdr:rowOff>29210</xdr:rowOff>
    </xdr:to>
    <xdr:sp macro="" textlink="">
      <xdr:nvSpPr>
        <xdr:cNvPr id="334" name="円/楕円 333"/>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35" name="テキスト ボックス 334"/>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71628</xdr:rowOff>
    </xdr:from>
    <xdr:to>
      <xdr:col>19</xdr:col>
      <xdr:colOff>6350</xdr:colOff>
      <xdr:row>37</xdr:row>
      <xdr:rowOff>1778</xdr:rowOff>
    </xdr:to>
    <xdr:sp macro="" textlink="">
      <xdr:nvSpPr>
        <xdr:cNvPr id="336" name="円/楕円 335"/>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158005</xdr:rowOff>
    </xdr:from>
    <xdr:ext cx="762000" cy="259045"/>
    <xdr:sp macro="" textlink="">
      <xdr:nvSpPr>
        <xdr:cNvPr id="337" name="テキスト ボックス 336"/>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a:t>
          </a:r>
          <a:r>
            <a:rPr kumimoji="1" lang="ja-JP" altLang="en-US" sz="1200">
              <a:latin typeface="ＭＳ Ｐゴシック"/>
            </a:rPr>
            <a:t>志木市行財政集中改革集中プラン（平成２２年度～平成２６年度）に基づき、事務事業を見直ししてきたことにより、数値は年々減少傾向にあったが、臨時財政対策債や平成２６年度に実施した宗岡小学校校舎大規模改修事業に係る元金償還が開始されたことにより、平成２８年度決算は１．０ポイントの増加となっている。</a:t>
          </a:r>
          <a:endParaRPr kumimoji="1" lang="en-US" altLang="ja-JP" sz="1200">
            <a:latin typeface="ＭＳ Ｐゴシック"/>
          </a:endParaRPr>
        </a:p>
        <a:p>
          <a:r>
            <a:rPr kumimoji="1" lang="ja-JP" altLang="en-US" sz="1200">
              <a:latin typeface="ＭＳ Ｐゴシック"/>
            </a:rPr>
            <a:t>　現状においては、類似団体内平均値を大きく下回っているが、新市庁舎建設をはじめとした公共施設の更新事業が控えていることから、今後においても計画的な借入を行い、健全な財政運営に努めていく。</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156718</xdr:rowOff>
    </xdr:from>
    <xdr:to>
      <xdr:col>7</xdr:col>
      <xdr:colOff>15875</xdr:colOff>
      <xdr:row>76</xdr:row>
      <xdr:rowOff>30987</xdr:rowOff>
    </xdr:to>
    <xdr:cxnSp macro="">
      <xdr:nvCxnSpPr>
        <xdr:cNvPr id="367" name="直線コネクタ 366"/>
        <xdr:cNvCxnSpPr/>
      </xdr:nvCxnSpPr>
      <xdr:spPr>
        <a:xfrm>
          <a:off x="3987800" y="13015468"/>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8"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156718</xdr:rowOff>
    </xdr:from>
    <xdr:to>
      <xdr:col>5</xdr:col>
      <xdr:colOff>549275</xdr:colOff>
      <xdr:row>76</xdr:row>
      <xdr:rowOff>17272</xdr:rowOff>
    </xdr:to>
    <xdr:cxnSp macro="">
      <xdr:nvCxnSpPr>
        <xdr:cNvPr id="370" name="直線コネクタ 369"/>
        <xdr:cNvCxnSpPr/>
      </xdr:nvCxnSpPr>
      <xdr:spPr>
        <a:xfrm flipV="1">
          <a:off x="3098800" y="130154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114571</xdr:rowOff>
    </xdr:from>
    <xdr:ext cx="736600" cy="259045"/>
    <xdr:sp macro="" textlink="">
      <xdr:nvSpPr>
        <xdr:cNvPr id="372" name="テキスト ボックス 371"/>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17272</xdr:rowOff>
    </xdr:from>
    <xdr:to>
      <xdr:col>4</xdr:col>
      <xdr:colOff>346075</xdr:colOff>
      <xdr:row>76</xdr:row>
      <xdr:rowOff>53848</xdr:rowOff>
    </xdr:to>
    <xdr:cxnSp macro="">
      <xdr:nvCxnSpPr>
        <xdr:cNvPr id="373" name="直線コネクタ 372"/>
        <xdr:cNvCxnSpPr/>
      </xdr:nvCxnSpPr>
      <xdr:spPr>
        <a:xfrm flipV="1">
          <a:off x="2209800" y="130474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53848</xdr:rowOff>
    </xdr:from>
    <xdr:to>
      <xdr:col>3</xdr:col>
      <xdr:colOff>142875</xdr:colOff>
      <xdr:row>76</xdr:row>
      <xdr:rowOff>58420</xdr:rowOff>
    </xdr:to>
    <xdr:cxnSp macro="">
      <xdr:nvCxnSpPr>
        <xdr:cNvPr id="376" name="直線コネクタ 375"/>
        <xdr:cNvCxnSpPr/>
      </xdr:nvCxnSpPr>
      <xdr:spPr>
        <a:xfrm flipV="1">
          <a:off x="1320800" y="13084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151637</xdr:rowOff>
    </xdr:from>
    <xdr:to>
      <xdr:col>7</xdr:col>
      <xdr:colOff>66675</xdr:colOff>
      <xdr:row>76</xdr:row>
      <xdr:rowOff>81787</xdr:rowOff>
    </xdr:to>
    <xdr:sp macro="" textlink="">
      <xdr:nvSpPr>
        <xdr:cNvPr id="386" name="円/楕円 385"/>
        <xdr:cNvSpPr/>
      </xdr:nvSpPr>
      <xdr:spPr>
        <a:xfrm>
          <a:off x="4775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168165</xdr:rowOff>
    </xdr:from>
    <xdr:ext cx="762000" cy="259045"/>
    <xdr:sp macro="" textlink="">
      <xdr:nvSpPr>
        <xdr:cNvPr id="387" name="公債費該当値テキスト"/>
        <xdr:cNvSpPr txBox="1"/>
      </xdr:nvSpPr>
      <xdr:spPr>
        <a:xfrm>
          <a:off x="4914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105918</xdr:rowOff>
    </xdr:from>
    <xdr:to>
      <xdr:col>5</xdr:col>
      <xdr:colOff>600075</xdr:colOff>
      <xdr:row>76</xdr:row>
      <xdr:rowOff>36069</xdr:rowOff>
    </xdr:to>
    <xdr:sp macro="" textlink="">
      <xdr:nvSpPr>
        <xdr:cNvPr id="388" name="円/楕円 387"/>
        <xdr:cNvSpPr/>
      </xdr:nvSpPr>
      <xdr:spPr>
        <a:xfrm>
          <a:off x="3937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46245</xdr:rowOff>
    </xdr:from>
    <xdr:ext cx="736600" cy="259045"/>
    <xdr:sp macro="" textlink="">
      <xdr:nvSpPr>
        <xdr:cNvPr id="389" name="テキスト ボックス 388"/>
        <xdr:cNvSpPr txBox="1"/>
      </xdr:nvSpPr>
      <xdr:spPr>
        <a:xfrm>
          <a:off x="3606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137922</xdr:rowOff>
    </xdr:from>
    <xdr:to>
      <xdr:col>4</xdr:col>
      <xdr:colOff>396875</xdr:colOff>
      <xdr:row>76</xdr:row>
      <xdr:rowOff>68072</xdr:rowOff>
    </xdr:to>
    <xdr:sp macro="" textlink="">
      <xdr:nvSpPr>
        <xdr:cNvPr id="390" name="円/楕円 389"/>
        <xdr:cNvSpPr/>
      </xdr:nvSpPr>
      <xdr:spPr>
        <a:xfrm>
          <a:off x="3048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78249</xdr:rowOff>
    </xdr:from>
    <xdr:ext cx="762000" cy="259045"/>
    <xdr:sp macro="" textlink="">
      <xdr:nvSpPr>
        <xdr:cNvPr id="391" name="テキスト ボックス 390"/>
        <xdr:cNvSpPr txBox="1"/>
      </xdr:nvSpPr>
      <xdr:spPr>
        <a:xfrm>
          <a:off x="2717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3048</xdr:rowOff>
    </xdr:from>
    <xdr:to>
      <xdr:col>3</xdr:col>
      <xdr:colOff>193675</xdr:colOff>
      <xdr:row>76</xdr:row>
      <xdr:rowOff>104648</xdr:rowOff>
    </xdr:to>
    <xdr:sp macro="" textlink="">
      <xdr:nvSpPr>
        <xdr:cNvPr id="392" name="円/楕円 391"/>
        <xdr:cNvSpPr/>
      </xdr:nvSpPr>
      <xdr:spPr>
        <a:xfrm>
          <a:off x="2159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114825</xdr:rowOff>
    </xdr:from>
    <xdr:ext cx="762000" cy="259045"/>
    <xdr:sp macro="" textlink="">
      <xdr:nvSpPr>
        <xdr:cNvPr id="393" name="テキスト ボックス 392"/>
        <xdr:cNvSpPr txBox="1"/>
      </xdr:nvSpPr>
      <xdr:spPr>
        <a:xfrm>
          <a:off x="1828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7620</xdr:rowOff>
    </xdr:from>
    <xdr:to>
      <xdr:col>1</xdr:col>
      <xdr:colOff>676275</xdr:colOff>
      <xdr:row>76</xdr:row>
      <xdr:rowOff>109220</xdr:rowOff>
    </xdr:to>
    <xdr:sp macro="" textlink="">
      <xdr:nvSpPr>
        <xdr:cNvPr id="394" name="円/楕円 393"/>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119397</xdr:rowOff>
    </xdr:from>
    <xdr:ext cx="762000" cy="259045"/>
    <xdr:sp macro="" textlink="">
      <xdr:nvSpPr>
        <xdr:cNvPr id="395" name="テキスト ボックス 394"/>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公債費を除いた経常収支比率については、過去５年間のいずれも依然として類似団体内平均値を上回っている状況にある。</a:t>
          </a:r>
          <a:endParaRPr kumimoji="1" lang="en-US" altLang="ja-JP" sz="1300">
            <a:latin typeface="ＭＳ Ｐゴシック"/>
          </a:endParaRPr>
        </a:p>
        <a:p>
          <a:r>
            <a:rPr kumimoji="1" lang="ja-JP" altLang="en-US" sz="1300">
              <a:latin typeface="ＭＳ Ｐゴシック"/>
            </a:rPr>
            <a:t>　要因としては、各費目でも分析しているとおりであるが、平成２９年度から実行に移す志木市新行政改革プランでの取り組みにより、経常経費を含めた見直しを行い、健全な財政運営に努めていく。</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81280</xdr:rowOff>
    </xdr:from>
    <xdr:to>
      <xdr:col>24</xdr:col>
      <xdr:colOff>31750</xdr:colOff>
      <xdr:row>78</xdr:row>
      <xdr:rowOff>46989</xdr:rowOff>
    </xdr:to>
    <xdr:cxnSp macro="">
      <xdr:nvCxnSpPr>
        <xdr:cNvPr id="428" name="直線コネクタ 427"/>
        <xdr:cNvCxnSpPr/>
      </xdr:nvCxnSpPr>
      <xdr:spPr>
        <a:xfrm>
          <a:off x="15671800" y="13282930"/>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123207</xdr:rowOff>
    </xdr:from>
    <xdr:ext cx="762000" cy="259045"/>
    <xdr:sp macro="" textlink="">
      <xdr:nvSpPr>
        <xdr:cNvPr id="429"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58420</xdr:rowOff>
    </xdr:from>
    <xdr:to>
      <xdr:col>22</xdr:col>
      <xdr:colOff>565150</xdr:colOff>
      <xdr:row>77</xdr:row>
      <xdr:rowOff>81280</xdr:rowOff>
    </xdr:to>
    <xdr:cxnSp macro="">
      <xdr:nvCxnSpPr>
        <xdr:cNvPr id="431" name="直線コネクタ 430"/>
        <xdr:cNvCxnSpPr/>
      </xdr:nvCxnSpPr>
      <xdr:spPr>
        <a:xfrm>
          <a:off x="14782800" y="132600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168927</xdr:rowOff>
    </xdr:from>
    <xdr:ext cx="736600" cy="259045"/>
    <xdr:sp macro="" textlink="">
      <xdr:nvSpPr>
        <xdr:cNvPr id="433" name="テキスト ボックス 432"/>
        <xdr:cNvSpPr txBox="1"/>
      </xdr:nvSpPr>
      <xdr:spPr>
        <a:xfrm>
          <a:off x="15290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81280</xdr:rowOff>
    </xdr:from>
    <xdr:to>
      <xdr:col>21</xdr:col>
      <xdr:colOff>361950</xdr:colOff>
      <xdr:row>77</xdr:row>
      <xdr:rowOff>58420</xdr:rowOff>
    </xdr:to>
    <xdr:cxnSp macro="">
      <xdr:nvCxnSpPr>
        <xdr:cNvPr id="434" name="直線コネクタ 433"/>
        <xdr:cNvCxnSpPr/>
      </xdr:nvCxnSpPr>
      <xdr:spPr>
        <a:xfrm>
          <a:off x="13893800" y="1311148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81280</xdr:rowOff>
    </xdr:from>
    <xdr:to>
      <xdr:col>20</xdr:col>
      <xdr:colOff>158750</xdr:colOff>
      <xdr:row>76</xdr:row>
      <xdr:rowOff>165100</xdr:rowOff>
    </xdr:to>
    <xdr:cxnSp macro="">
      <xdr:nvCxnSpPr>
        <xdr:cNvPr id="437" name="直線コネクタ 436"/>
        <xdr:cNvCxnSpPr/>
      </xdr:nvCxnSpPr>
      <xdr:spPr>
        <a:xfrm flipV="1">
          <a:off x="13004800" y="131114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167639</xdr:rowOff>
    </xdr:from>
    <xdr:to>
      <xdr:col>24</xdr:col>
      <xdr:colOff>82550</xdr:colOff>
      <xdr:row>78</xdr:row>
      <xdr:rowOff>97789</xdr:rowOff>
    </xdr:to>
    <xdr:sp macro="" textlink="">
      <xdr:nvSpPr>
        <xdr:cNvPr id="447" name="円/楕円 446"/>
        <xdr:cNvSpPr/>
      </xdr:nvSpPr>
      <xdr:spPr>
        <a:xfrm>
          <a:off x="164592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139716</xdr:rowOff>
    </xdr:from>
    <xdr:ext cx="762000" cy="259045"/>
    <xdr:sp macro="" textlink="">
      <xdr:nvSpPr>
        <xdr:cNvPr id="448" name="公債費以外該当値テキスト"/>
        <xdr:cNvSpPr txBox="1"/>
      </xdr:nvSpPr>
      <xdr:spPr>
        <a:xfrm>
          <a:off x="165989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30480</xdr:rowOff>
    </xdr:from>
    <xdr:to>
      <xdr:col>22</xdr:col>
      <xdr:colOff>615950</xdr:colOff>
      <xdr:row>77</xdr:row>
      <xdr:rowOff>132080</xdr:rowOff>
    </xdr:to>
    <xdr:sp macro="" textlink="">
      <xdr:nvSpPr>
        <xdr:cNvPr id="449" name="円/楕円 448"/>
        <xdr:cNvSpPr/>
      </xdr:nvSpPr>
      <xdr:spPr>
        <a:xfrm>
          <a:off x="15621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116857</xdr:rowOff>
    </xdr:from>
    <xdr:ext cx="736600" cy="259045"/>
    <xdr:sp macro="" textlink="">
      <xdr:nvSpPr>
        <xdr:cNvPr id="450" name="テキスト ボックス 449"/>
        <xdr:cNvSpPr txBox="1"/>
      </xdr:nvSpPr>
      <xdr:spPr>
        <a:xfrm>
          <a:off x="15290800" y="1331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7620</xdr:rowOff>
    </xdr:from>
    <xdr:to>
      <xdr:col>21</xdr:col>
      <xdr:colOff>412750</xdr:colOff>
      <xdr:row>77</xdr:row>
      <xdr:rowOff>109220</xdr:rowOff>
    </xdr:to>
    <xdr:sp macro="" textlink="">
      <xdr:nvSpPr>
        <xdr:cNvPr id="451" name="円/楕円 450"/>
        <xdr:cNvSpPr/>
      </xdr:nvSpPr>
      <xdr:spPr>
        <a:xfrm>
          <a:off x="14732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93997</xdr:rowOff>
    </xdr:from>
    <xdr:ext cx="762000" cy="259045"/>
    <xdr:sp macro="" textlink="">
      <xdr:nvSpPr>
        <xdr:cNvPr id="452" name="テキスト ボックス 451"/>
        <xdr:cNvSpPr txBox="1"/>
      </xdr:nvSpPr>
      <xdr:spPr>
        <a:xfrm>
          <a:off x="14401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30480</xdr:rowOff>
    </xdr:from>
    <xdr:to>
      <xdr:col>20</xdr:col>
      <xdr:colOff>209550</xdr:colOff>
      <xdr:row>76</xdr:row>
      <xdr:rowOff>132080</xdr:rowOff>
    </xdr:to>
    <xdr:sp macro="" textlink="">
      <xdr:nvSpPr>
        <xdr:cNvPr id="453" name="円/楕円 452"/>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54" name="テキスト ボックス 453"/>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55" name="円/楕円 454"/>
        <xdr:cNvSpPr/>
      </xdr:nvSpPr>
      <xdr:spPr>
        <a:xfrm>
          <a:off x="12954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29227</xdr:rowOff>
    </xdr:from>
    <xdr:ext cx="762000" cy="259045"/>
    <xdr:sp macro="" textlink="">
      <xdr:nvSpPr>
        <xdr:cNvPr id="456" name="テキスト ボックス 455"/>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埼玉県志木市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100063</xdr:rowOff>
    </xdr:from>
    <xdr:to>
      <xdr:col>4</xdr:col>
      <xdr:colOff>1117600</xdr:colOff>
      <xdr:row>18</xdr:row>
      <xdr:rowOff>124257</xdr:rowOff>
    </xdr:to>
    <xdr:cxnSp macro="">
      <xdr:nvCxnSpPr>
        <xdr:cNvPr id="50" name="直線コネクタ 49"/>
        <xdr:cNvCxnSpPr/>
      </xdr:nvCxnSpPr>
      <xdr:spPr bwMode="auto">
        <a:xfrm>
          <a:off x="5003800" y="3233788"/>
          <a:ext cx="647700" cy="24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34910</xdr:rowOff>
    </xdr:from>
    <xdr:ext cx="762000" cy="259045"/>
    <xdr:sp macro="" textlink="">
      <xdr:nvSpPr>
        <xdr:cNvPr id="51" name="人口1人当たり決算額の推移平均値テキスト130"/>
        <xdr:cNvSpPr txBox="1"/>
      </xdr:nvSpPr>
      <xdr:spPr>
        <a:xfrm>
          <a:off x="5740400" y="282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100063</xdr:rowOff>
    </xdr:from>
    <xdr:to>
      <xdr:col>4</xdr:col>
      <xdr:colOff>469900</xdr:colOff>
      <xdr:row>18</xdr:row>
      <xdr:rowOff>122562</xdr:rowOff>
    </xdr:to>
    <xdr:cxnSp macro="">
      <xdr:nvCxnSpPr>
        <xdr:cNvPr id="53" name="直線コネクタ 52"/>
        <xdr:cNvCxnSpPr/>
      </xdr:nvCxnSpPr>
      <xdr:spPr bwMode="auto">
        <a:xfrm flipV="1">
          <a:off x="4305300" y="3233788"/>
          <a:ext cx="698500" cy="22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136866</xdr:rowOff>
    </xdr:from>
    <xdr:ext cx="736600" cy="259045"/>
    <xdr:sp macro="" textlink="">
      <xdr:nvSpPr>
        <xdr:cNvPr id="55" name="テキスト ボックス 54"/>
        <xdr:cNvSpPr txBox="1"/>
      </xdr:nvSpPr>
      <xdr:spPr>
        <a:xfrm>
          <a:off x="4622800" y="2756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122562</xdr:rowOff>
    </xdr:from>
    <xdr:to>
      <xdr:col>3</xdr:col>
      <xdr:colOff>904875</xdr:colOff>
      <xdr:row>19</xdr:row>
      <xdr:rowOff>28149</xdr:rowOff>
    </xdr:to>
    <xdr:cxnSp macro="">
      <xdr:nvCxnSpPr>
        <xdr:cNvPr id="56" name="直線コネクタ 55"/>
        <xdr:cNvCxnSpPr/>
      </xdr:nvCxnSpPr>
      <xdr:spPr bwMode="auto">
        <a:xfrm flipV="1">
          <a:off x="3606800" y="3256287"/>
          <a:ext cx="698500" cy="77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145993</xdr:rowOff>
    </xdr:from>
    <xdr:to>
      <xdr:col>3</xdr:col>
      <xdr:colOff>206375</xdr:colOff>
      <xdr:row>19</xdr:row>
      <xdr:rowOff>28149</xdr:rowOff>
    </xdr:to>
    <xdr:cxnSp macro="">
      <xdr:nvCxnSpPr>
        <xdr:cNvPr id="59" name="直線コネクタ 58"/>
        <xdr:cNvCxnSpPr/>
      </xdr:nvCxnSpPr>
      <xdr:spPr bwMode="auto">
        <a:xfrm>
          <a:off x="2908300" y="3279718"/>
          <a:ext cx="698500" cy="53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73457</xdr:rowOff>
    </xdr:from>
    <xdr:to>
      <xdr:col>5</xdr:col>
      <xdr:colOff>34925</xdr:colOff>
      <xdr:row>19</xdr:row>
      <xdr:rowOff>3607</xdr:rowOff>
    </xdr:to>
    <xdr:sp macro="" textlink="">
      <xdr:nvSpPr>
        <xdr:cNvPr id="69" name="円/楕円 68"/>
        <xdr:cNvSpPr/>
      </xdr:nvSpPr>
      <xdr:spPr bwMode="auto">
        <a:xfrm>
          <a:off x="5600700" y="3207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45534</xdr:rowOff>
    </xdr:from>
    <xdr:ext cx="762000" cy="259045"/>
    <xdr:sp macro="" textlink="">
      <xdr:nvSpPr>
        <xdr:cNvPr id="70" name="人口1人当たり決算額の推移該当値テキスト130"/>
        <xdr:cNvSpPr txBox="1"/>
      </xdr:nvSpPr>
      <xdr:spPr>
        <a:xfrm>
          <a:off x="5740400" y="3179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55,644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49263</xdr:rowOff>
    </xdr:from>
    <xdr:to>
      <xdr:col>4</xdr:col>
      <xdr:colOff>520700</xdr:colOff>
      <xdr:row>18</xdr:row>
      <xdr:rowOff>150863</xdr:rowOff>
    </xdr:to>
    <xdr:sp macro="" textlink="">
      <xdr:nvSpPr>
        <xdr:cNvPr id="71" name="円/楕円 70"/>
        <xdr:cNvSpPr/>
      </xdr:nvSpPr>
      <xdr:spPr bwMode="auto">
        <a:xfrm>
          <a:off x="4953000" y="3182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135640</xdr:rowOff>
    </xdr:from>
    <xdr:ext cx="736600" cy="259045"/>
    <xdr:sp macro="" textlink="">
      <xdr:nvSpPr>
        <xdr:cNvPr id="72" name="テキスト ボックス 71"/>
        <xdr:cNvSpPr txBox="1"/>
      </xdr:nvSpPr>
      <xdr:spPr>
        <a:xfrm>
          <a:off x="4622800" y="3269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56,914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71761</xdr:rowOff>
    </xdr:from>
    <xdr:to>
      <xdr:col>3</xdr:col>
      <xdr:colOff>955675</xdr:colOff>
      <xdr:row>19</xdr:row>
      <xdr:rowOff>1912</xdr:rowOff>
    </xdr:to>
    <xdr:sp macro="" textlink="">
      <xdr:nvSpPr>
        <xdr:cNvPr id="73" name="円/楕円 72"/>
        <xdr:cNvSpPr/>
      </xdr:nvSpPr>
      <xdr:spPr bwMode="auto">
        <a:xfrm>
          <a:off x="4254500" y="320548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158139</xdr:rowOff>
    </xdr:from>
    <xdr:ext cx="762000" cy="259045"/>
    <xdr:sp macro="" textlink="">
      <xdr:nvSpPr>
        <xdr:cNvPr id="74" name="テキスト ボックス 73"/>
        <xdr:cNvSpPr txBox="1"/>
      </xdr:nvSpPr>
      <xdr:spPr>
        <a:xfrm>
          <a:off x="3924300" y="3291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55,733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148799</xdr:rowOff>
    </xdr:from>
    <xdr:to>
      <xdr:col>3</xdr:col>
      <xdr:colOff>257175</xdr:colOff>
      <xdr:row>19</xdr:row>
      <xdr:rowOff>78949</xdr:rowOff>
    </xdr:to>
    <xdr:sp macro="" textlink="">
      <xdr:nvSpPr>
        <xdr:cNvPr id="75" name="円/楕円 74"/>
        <xdr:cNvSpPr/>
      </xdr:nvSpPr>
      <xdr:spPr bwMode="auto">
        <a:xfrm>
          <a:off x="3556000" y="3282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63726</xdr:rowOff>
    </xdr:from>
    <xdr:ext cx="762000" cy="259045"/>
    <xdr:sp macro="" textlink="">
      <xdr:nvSpPr>
        <xdr:cNvPr id="76" name="テキスト ボックス 75"/>
        <xdr:cNvSpPr txBox="1"/>
      </xdr:nvSpPr>
      <xdr:spPr>
        <a:xfrm>
          <a:off x="3225800" y="336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51,689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95193</xdr:rowOff>
    </xdr:from>
    <xdr:to>
      <xdr:col>2</xdr:col>
      <xdr:colOff>692150</xdr:colOff>
      <xdr:row>19</xdr:row>
      <xdr:rowOff>25343</xdr:rowOff>
    </xdr:to>
    <xdr:sp macro="" textlink="">
      <xdr:nvSpPr>
        <xdr:cNvPr id="77" name="円/楕円 76"/>
        <xdr:cNvSpPr/>
      </xdr:nvSpPr>
      <xdr:spPr bwMode="auto">
        <a:xfrm>
          <a:off x="2857500" y="3228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10120</xdr:rowOff>
    </xdr:from>
    <xdr:ext cx="762000" cy="259045"/>
    <xdr:sp macro="" textlink="">
      <xdr:nvSpPr>
        <xdr:cNvPr id="78" name="テキスト ボックス 77"/>
        <xdr:cNvSpPr txBox="1"/>
      </xdr:nvSpPr>
      <xdr:spPr>
        <a:xfrm>
          <a:off x="2527300" y="3315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54,503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12624</xdr:rowOff>
    </xdr:from>
    <xdr:to>
      <xdr:col>4</xdr:col>
      <xdr:colOff>1117600</xdr:colOff>
      <xdr:row>37</xdr:row>
      <xdr:rowOff>16263</xdr:rowOff>
    </xdr:to>
    <xdr:cxnSp macro="">
      <xdr:nvCxnSpPr>
        <xdr:cNvPr id="111" name="直線コネクタ 110"/>
        <xdr:cNvCxnSpPr/>
      </xdr:nvCxnSpPr>
      <xdr:spPr bwMode="auto">
        <a:xfrm flipV="1">
          <a:off x="5003800" y="7137324"/>
          <a:ext cx="647700" cy="3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120845</xdr:rowOff>
    </xdr:from>
    <xdr:ext cx="762000" cy="259045"/>
    <xdr:sp macro="" textlink="">
      <xdr:nvSpPr>
        <xdr:cNvPr id="112" name="人口1人当たり決算額の推移平均値テキスト445"/>
        <xdr:cNvSpPr txBox="1"/>
      </xdr:nvSpPr>
      <xdr:spPr>
        <a:xfrm>
          <a:off x="5740400" y="673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16263</xdr:rowOff>
    </xdr:from>
    <xdr:to>
      <xdr:col>4</xdr:col>
      <xdr:colOff>469900</xdr:colOff>
      <xdr:row>37</xdr:row>
      <xdr:rowOff>57315</xdr:rowOff>
    </xdr:to>
    <xdr:cxnSp macro="">
      <xdr:nvCxnSpPr>
        <xdr:cNvPr id="114" name="直線コネクタ 113"/>
        <xdr:cNvCxnSpPr/>
      </xdr:nvCxnSpPr>
      <xdr:spPr bwMode="auto">
        <a:xfrm flipV="1">
          <a:off x="4305300" y="7140963"/>
          <a:ext cx="698500" cy="41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52208</xdr:rowOff>
    </xdr:from>
    <xdr:ext cx="736600" cy="259045"/>
    <xdr:sp macro="" textlink="">
      <xdr:nvSpPr>
        <xdr:cNvPr id="116" name="テキスト ボックス 115"/>
        <xdr:cNvSpPr txBox="1"/>
      </xdr:nvSpPr>
      <xdr:spPr>
        <a:xfrm>
          <a:off x="4622800" y="6662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57106</xdr:rowOff>
    </xdr:from>
    <xdr:to>
      <xdr:col>3</xdr:col>
      <xdr:colOff>904875</xdr:colOff>
      <xdr:row>37</xdr:row>
      <xdr:rowOff>57315</xdr:rowOff>
    </xdr:to>
    <xdr:cxnSp macro="">
      <xdr:nvCxnSpPr>
        <xdr:cNvPr id="117" name="直線コネクタ 116"/>
        <xdr:cNvCxnSpPr/>
      </xdr:nvCxnSpPr>
      <xdr:spPr bwMode="auto">
        <a:xfrm>
          <a:off x="3606800" y="7181806"/>
          <a:ext cx="698500" cy="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322908</xdr:rowOff>
    </xdr:from>
    <xdr:ext cx="762000" cy="259045"/>
    <xdr:sp macro="" textlink="">
      <xdr:nvSpPr>
        <xdr:cNvPr id="119" name="テキスト ボックス 118"/>
        <xdr:cNvSpPr txBox="1"/>
      </xdr:nvSpPr>
      <xdr:spPr>
        <a:xfrm>
          <a:off x="3924300" y="659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57106</xdr:rowOff>
    </xdr:from>
    <xdr:to>
      <xdr:col>3</xdr:col>
      <xdr:colOff>206375</xdr:colOff>
      <xdr:row>37</xdr:row>
      <xdr:rowOff>59048</xdr:rowOff>
    </xdr:to>
    <xdr:cxnSp macro="">
      <xdr:nvCxnSpPr>
        <xdr:cNvPr id="120" name="直線コネクタ 119"/>
        <xdr:cNvCxnSpPr/>
      </xdr:nvCxnSpPr>
      <xdr:spPr bwMode="auto">
        <a:xfrm flipV="1">
          <a:off x="2908300" y="7181806"/>
          <a:ext cx="698500" cy="1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285189</xdr:rowOff>
    </xdr:from>
    <xdr:ext cx="762000" cy="259045"/>
    <xdr:sp macro="" textlink="">
      <xdr:nvSpPr>
        <xdr:cNvPr id="122" name="テキスト ボックス 121"/>
        <xdr:cNvSpPr txBox="1"/>
      </xdr:nvSpPr>
      <xdr:spPr>
        <a:xfrm>
          <a:off x="3225800" y="65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256271</xdr:rowOff>
    </xdr:from>
    <xdr:ext cx="762000" cy="259045"/>
    <xdr:sp macro="" textlink="">
      <xdr:nvSpPr>
        <xdr:cNvPr id="124" name="テキスト ボックス 123"/>
        <xdr:cNvSpPr txBox="1"/>
      </xdr:nvSpPr>
      <xdr:spPr>
        <a:xfrm>
          <a:off x="2527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133274</xdr:rowOff>
    </xdr:from>
    <xdr:to>
      <xdr:col>5</xdr:col>
      <xdr:colOff>34925</xdr:colOff>
      <xdr:row>37</xdr:row>
      <xdr:rowOff>63424</xdr:rowOff>
    </xdr:to>
    <xdr:sp macro="" textlink="">
      <xdr:nvSpPr>
        <xdr:cNvPr id="130" name="円/楕円 129"/>
        <xdr:cNvSpPr/>
      </xdr:nvSpPr>
      <xdr:spPr bwMode="auto">
        <a:xfrm>
          <a:off x="5600700" y="7086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105351</xdr:rowOff>
    </xdr:from>
    <xdr:ext cx="762000" cy="259045"/>
    <xdr:sp macro="" textlink="">
      <xdr:nvSpPr>
        <xdr:cNvPr id="131" name="人口1人当たり決算額の推移該当値テキスト445"/>
        <xdr:cNvSpPr txBox="1"/>
      </xdr:nvSpPr>
      <xdr:spPr>
        <a:xfrm>
          <a:off x="5740400" y="705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136913</xdr:rowOff>
    </xdr:from>
    <xdr:to>
      <xdr:col>4</xdr:col>
      <xdr:colOff>520700</xdr:colOff>
      <xdr:row>37</xdr:row>
      <xdr:rowOff>67063</xdr:rowOff>
    </xdr:to>
    <xdr:sp macro="" textlink="">
      <xdr:nvSpPr>
        <xdr:cNvPr id="132" name="円/楕円 131"/>
        <xdr:cNvSpPr/>
      </xdr:nvSpPr>
      <xdr:spPr bwMode="auto">
        <a:xfrm>
          <a:off x="4953000" y="7090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51840</xdr:rowOff>
    </xdr:from>
    <xdr:ext cx="736600" cy="259045"/>
    <xdr:sp macro="" textlink="">
      <xdr:nvSpPr>
        <xdr:cNvPr id="133" name="テキスト ボックス 132"/>
        <xdr:cNvSpPr txBox="1"/>
      </xdr:nvSpPr>
      <xdr:spPr>
        <a:xfrm>
          <a:off x="4622800" y="7176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6515</xdr:rowOff>
    </xdr:from>
    <xdr:to>
      <xdr:col>3</xdr:col>
      <xdr:colOff>955675</xdr:colOff>
      <xdr:row>37</xdr:row>
      <xdr:rowOff>108115</xdr:rowOff>
    </xdr:to>
    <xdr:sp macro="" textlink="">
      <xdr:nvSpPr>
        <xdr:cNvPr id="134" name="円/楕円 133"/>
        <xdr:cNvSpPr/>
      </xdr:nvSpPr>
      <xdr:spPr bwMode="auto">
        <a:xfrm>
          <a:off x="4254500" y="7131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92892</xdr:rowOff>
    </xdr:from>
    <xdr:ext cx="762000" cy="259045"/>
    <xdr:sp macro="" textlink="">
      <xdr:nvSpPr>
        <xdr:cNvPr id="135" name="テキスト ボックス 134"/>
        <xdr:cNvSpPr txBox="1"/>
      </xdr:nvSpPr>
      <xdr:spPr>
        <a:xfrm>
          <a:off x="3924300" y="72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6306</xdr:rowOff>
    </xdr:from>
    <xdr:to>
      <xdr:col>3</xdr:col>
      <xdr:colOff>257175</xdr:colOff>
      <xdr:row>37</xdr:row>
      <xdr:rowOff>107906</xdr:rowOff>
    </xdr:to>
    <xdr:sp macro="" textlink="">
      <xdr:nvSpPr>
        <xdr:cNvPr id="136" name="円/楕円 135"/>
        <xdr:cNvSpPr/>
      </xdr:nvSpPr>
      <xdr:spPr bwMode="auto">
        <a:xfrm>
          <a:off x="3556000" y="7131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92683</xdr:rowOff>
    </xdr:from>
    <xdr:ext cx="762000" cy="259045"/>
    <xdr:sp macro="" textlink="">
      <xdr:nvSpPr>
        <xdr:cNvPr id="137" name="テキスト ボックス 136"/>
        <xdr:cNvSpPr txBox="1"/>
      </xdr:nvSpPr>
      <xdr:spPr>
        <a:xfrm>
          <a:off x="3225800" y="7217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8248</xdr:rowOff>
    </xdr:from>
    <xdr:to>
      <xdr:col>2</xdr:col>
      <xdr:colOff>692150</xdr:colOff>
      <xdr:row>37</xdr:row>
      <xdr:rowOff>109848</xdr:rowOff>
    </xdr:to>
    <xdr:sp macro="" textlink="">
      <xdr:nvSpPr>
        <xdr:cNvPr id="138" name="円/楕円 137"/>
        <xdr:cNvSpPr/>
      </xdr:nvSpPr>
      <xdr:spPr bwMode="auto">
        <a:xfrm>
          <a:off x="2857500" y="7132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94625</xdr:rowOff>
    </xdr:from>
    <xdr:ext cx="762000" cy="259045"/>
    <xdr:sp macro="" textlink="">
      <xdr:nvSpPr>
        <xdr:cNvPr id="139" name="テキスト ボックス 138"/>
        <xdr:cNvSpPr txBox="1"/>
      </xdr:nvSpPr>
      <xdr:spPr>
        <a:xfrm>
          <a:off x="2527300" y="721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埼玉県志木市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75,421
73,794
9.05
23,219,761
21,785,244
1,418,189
13,943,334
15,471,024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50020</xdr:rowOff>
    </xdr:from>
    <xdr:to>
      <xdr:col>6</xdr:col>
      <xdr:colOff>511175</xdr:colOff>
      <xdr:row>38</xdr:row>
      <xdr:rowOff>65588</xdr:rowOff>
    </xdr:to>
    <xdr:cxnSp macro="">
      <xdr:nvCxnSpPr>
        <xdr:cNvPr id="59" name="直線コネクタ 58"/>
        <xdr:cNvCxnSpPr/>
      </xdr:nvCxnSpPr>
      <xdr:spPr>
        <a:xfrm>
          <a:off x="3797300" y="6565120"/>
          <a:ext cx="838200" cy="1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49758</xdr:rowOff>
    </xdr:from>
    <xdr:ext cx="534377" cy="259045"/>
    <xdr:sp macro="" textlink="">
      <xdr:nvSpPr>
        <xdr:cNvPr id="60" name="人件費平均値テキスト"/>
        <xdr:cNvSpPr txBox="1"/>
      </xdr:nvSpPr>
      <xdr:spPr>
        <a:xfrm>
          <a:off x="4686300" y="605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22771</xdr:rowOff>
    </xdr:from>
    <xdr:to>
      <xdr:col>5</xdr:col>
      <xdr:colOff>358775</xdr:colOff>
      <xdr:row>38</xdr:row>
      <xdr:rowOff>50020</xdr:rowOff>
    </xdr:to>
    <xdr:cxnSp macro="">
      <xdr:nvCxnSpPr>
        <xdr:cNvPr id="62" name="直線コネクタ 61"/>
        <xdr:cNvCxnSpPr/>
      </xdr:nvCxnSpPr>
      <xdr:spPr>
        <a:xfrm>
          <a:off x="2908300" y="6537871"/>
          <a:ext cx="889000" cy="2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135887</xdr:rowOff>
    </xdr:from>
    <xdr:ext cx="534377" cy="259045"/>
    <xdr:sp macro="" textlink="">
      <xdr:nvSpPr>
        <xdr:cNvPr id="64" name="テキスト ボックス 63"/>
        <xdr:cNvSpPr txBox="1"/>
      </xdr:nvSpPr>
      <xdr:spPr>
        <a:xfrm>
          <a:off x="3530111" y="59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22771</xdr:rowOff>
    </xdr:from>
    <xdr:to>
      <xdr:col>4</xdr:col>
      <xdr:colOff>155575</xdr:colOff>
      <xdr:row>38</xdr:row>
      <xdr:rowOff>120200</xdr:rowOff>
    </xdr:to>
    <xdr:cxnSp macro="">
      <xdr:nvCxnSpPr>
        <xdr:cNvPr id="65" name="直線コネクタ 64"/>
        <xdr:cNvCxnSpPr/>
      </xdr:nvCxnSpPr>
      <xdr:spPr>
        <a:xfrm flipV="1">
          <a:off x="2019300" y="6537871"/>
          <a:ext cx="889000" cy="9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70526</xdr:rowOff>
    </xdr:from>
    <xdr:to>
      <xdr:col>2</xdr:col>
      <xdr:colOff>638175</xdr:colOff>
      <xdr:row>38</xdr:row>
      <xdr:rowOff>120200</xdr:rowOff>
    </xdr:to>
    <xdr:cxnSp macro="">
      <xdr:nvCxnSpPr>
        <xdr:cNvPr id="68" name="直線コネクタ 67"/>
        <xdr:cNvCxnSpPr/>
      </xdr:nvCxnSpPr>
      <xdr:spPr>
        <a:xfrm>
          <a:off x="1130300" y="6585626"/>
          <a:ext cx="889000" cy="4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14788</xdr:rowOff>
    </xdr:from>
    <xdr:to>
      <xdr:col>6</xdr:col>
      <xdr:colOff>561975</xdr:colOff>
      <xdr:row>38</xdr:row>
      <xdr:rowOff>116388</xdr:rowOff>
    </xdr:to>
    <xdr:sp macro="" textlink="">
      <xdr:nvSpPr>
        <xdr:cNvPr id="78" name="円/楕円 77"/>
        <xdr:cNvSpPr/>
      </xdr:nvSpPr>
      <xdr:spPr>
        <a:xfrm>
          <a:off x="4584700" y="652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164665</xdr:rowOff>
    </xdr:from>
    <xdr:ext cx="534377" cy="259045"/>
    <xdr:sp macro="" textlink="">
      <xdr:nvSpPr>
        <xdr:cNvPr id="79" name="人件費該当値テキスト"/>
        <xdr:cNvSpPr txBox="1"/>
      </xdr:nvSpPr>
      <xdr:spPr>
        <a:xfrm>
          <a:off x="4686300" y="650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43,242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170670</xdr:rowOff>
    </xdr:from>
    <xdr:to>
      <xdr:col>5</xdr:col>
      <xdr:colOff>409575</xdr:colOff>
      <xdr:row>38</xdr:row>
      <xdr:rowOff>100820</xdr:rowOff>
    </xdr:to>
    <xdr:sp macro="" textlink="">
      <xdr:nvSpPr>
        <xdr:cNvPr id="80" name="円/楕円 79"/>
        <xdr:cNvSpPr/>
      </xdr:nvSpPr>
      <xdr:spPr>
        <a:xfrm>
          <a:off x="3746500" y="651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91947</xdr:rowOff>
    </xdr:from>
    <xdr:ext cx="534377" cy="259045"/>
    <xdr:sp macro="" textlink="">
      <xdr:nvSpPr>
        <xdr:cNvPr id="81" name="テキスト ボックス 80"/>
        <xdr:cNvSpPr txBox="1"/>
      </xdr:nvSpPr>
      <xdr:spPr>
        <a:xfrm>
          <a:off x="3530111" y="660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43,923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143421</xdr:rowOff>
    </xdr:from>
    <xdr:to>
      <xdr:col>4</xdr:col>
      <xdr:colOff>206375</xdr:colOff>
      <xdr:row>38</xdr:row>
      <xdr:rowOff>73571</xdr:rowOff>
    </xdr:to>
    <xdr:sp macro="" textlink="">
      <xdr:nvSpPr>
        <xdr:cNvPr id="82" name="円/楕円 81"/>
        <xdr:cNvSpPr/>
      </xdr:nvSpPr>
      <xdr:spPr>
        <a:xfrm>
          <a:off x="2857500" y="6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64698</xdr:rowOff>
    </xdr:from>
    <xdr:ext cx="534377" cy="259045"/>
    <xdr:sp macro="" textlink="">
      <xdr:nvSpPr>
        <xdr:cNvPr id="83" name="テキスト ボックス 82"/>
        <xdr:cNvSpPr txBox="1"/>
      </xdr:nvSpPr>
      <xdr:spPr>
        <a:xfrm>
          <a:off x="2641111" y="65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45,115</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69400</xdr:rowOff>
    </xdr:from>
    <xdr:to>
      <xdr:col>3</xdr:col>
      <xdr:colOff>3175</xdr:colOff>
      <xdr:row>38</xdr:row>
      <xdr:rowOff>171000</xdr:rowOff>
    </xdr:to>
    <xdr:sp macro="" textlink="">
      <xdr:nvSpPr>
        <xdr:cNvPr id="84" name="円/楕円 83"/>
        <xdr:cNvSpPr/>
      </xdr:nvSpPr>
      <xdr:spPr>
        <a:xfrm>
          <a:off x="1968500" y="65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162127</xdr:rowOff>
    </xdr:from>
    <xdr:ext cx="534377" cy="259045"/>
    <xdr:sp macro="" textlink="">
      <xdr:nvSpPr>
        <xdr:cNvPr id="85" name="テキスト ボックス 84"/>
        <xdr:cNvSpPr txBox="1"/>
      </xdr:nvSpPr>
      <xdr:spPr>
        <a:xfrm>
          <a:off x="1752111" y="667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40,853</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19726</xdr:rowOff>
    </xdr:from>
    <xdr:to>
      <xdr:col>1</xdr:col>
      <xdr:colOff>485775</xdr:colOff>
      <xdr:row>38</xdr:row>
      <xdr:rowOff>121326</xdr:rowOff>
    </xdr:to>
    <xdr:sp macro="" textlink="">
      <xdr:nvSpPr>
        <xdr:cNvPr id="86" name="円/楕円 85"/>
        <xdr:cNvSpPr/>
      </xdr:nvSpPr>
      <xdr:spPr>
        <a:xfrm>
          <a:off x="1079500" y="653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112453</xdr:rowOff>
    </xdr:from>
    <xdr:ext cx="534377" cy="259045"/>
    <xdr:sp macro="" textlink="">
      <xdr:nvSpPr>
        <xdr:cNvPr id="87" name="テキスト ボックス 86"/>
        <xdr:cNvSpPr txBox="1"/>
      </xdr:nvSpPr>
      <xdr:spPr>
        <a:xfrm>
          <a:off x="863111" y="662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43,026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50709</xdr:rowOff>
    </xdr:from>
    <xdr:to>
      <xdr:col>6</xdr:col>
      <xdr:colOff>511175</xdr:colOff>
      <xdr:row>56</xdr:row>
      <xdr:rowOff>68671</xdr:rowOff>
    </xdr:to>
    <xdr:cxnSp macro="">
      <xdr:nvCxnSpPr>
        <xdr:cNvPr id="119" name="直線コネクタ 118"/>
        <xdr:cNvCxnSpPr/>
      </xdr:nvCxnSpPr>
      <xdr:spPr>
        <a:xfrm>
          <a:off x="3797300" y="9651909"/>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94534</xdr:rowOff>
    </xdr:from>
    <xdr:ext cx="534377" cy="259045"/>
    <xdr:sp macro="" textlink="">
      <xdr:nvSpPr>
        <xdr:cNvPr id="120" name="物件費平均値テキスト"/>
        <xdr:cNvSpPr txBox="1"/>
      </xdr:nvSpPr>
      <xdr:spPr>
        <a:xfrm>
          <a:off x="4686300" y="9352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50709</xdr:rowOff>
    </xdr:from>
    <xdr:to>
      <xdr:col>5</xdr:col>
      <xdr:colOff>358775</xdr:colOff>
      <xdr:row>56</xdr:row>
      <xdr:rowOff>155996</xdr:rowOff>
    </xdr:to>
    <xdr:cxnSp macro="">
      <xdr:nvCxnSpPr>
        <xdr:cNvPr id="122" name="直線コネクタ 121"/>
        <xdr:cNvCxnSpPr/>
      </xdr:nvCxnSpPr>
      <xdr:spPr>
        <a:xfrm flipV="1">
          <a:off x="2908300" y="9651909"/>
          <a:ext cx="889000" cy="10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66601</xdr:rowOff>
    </xdr:from>
    <xdr:ext cx="534377" cy="259045"/>
    <xdr:sp macro="" textlink="">
      <xdr:nvSpPr>
        <xdr:cNvPr id="124" name="テキスト ボックス 123"/>
        <xdr:cNvSpPr txBox="1"/>
      </xdr:nvSpPr>
      <xdr:spPr>
        <a:xfrm>
          <a:off x="3530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155996</xdr:rowOff>
    </xdr:from>
    <xdr:to>
      <xdr:col>4</xdr:col>
      <xdr:colOff>155575</xdr:colOff>
      <xdr:row>57</xdr:row>
      <xdr:rowOff>28111</xdr:rowOff>
    </xdr:to>
    <xdr:cxnSp macro="">
      <xdr:nvCxnSpPr>
        <xdr:cNvPr id="125" name="直線コネクタ 124"/>
        <xdr:cNvCxnSpPr/>
      </xdr:nvCxnSpPr>
      <xdr:spPr>
        <a:xfrm flipV="1">
          <a:off x="2019300" y="9757196"/>
          <a:ext cx="889000" cy="4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142921</xdr:rowOff>
    </xdr:from>
    <xdr:ext cx="534377" cy="259045"/>
    <xdr:sp macro="" textlink="">
      <xdr:nvSpPr>
        <xdr:cNvPr id="127" name="テキスト ボックス 126"/>
        <xdr:cNvSpPr txBox="1"/>
      </xdr:nvSpPr>
      <xdr:spPr>
        <a:xfrm>
          <a:off x="2641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120955</xdr:rowOff>
    </xdr:from>
    <xdr:to>
      <xdr:col>2</xdr:col>
      <xdr:colOff>638175</xdr:colOff>
      <xdr:row>57</xdr:row>
      <xdr:rowOff>28111</xdr:rowOff>
    </xdr:to>
    <xdr:cxnSp macro="">
      <xdr:nvCxnSpPr>
        <xdr:cNvPr id="128" name="直線コネクタ 127"/>
        <xdr:cNvCxnSpPr/>
      </xdr:nvCxnSpPr>
      <xdr:spPr>
        <a:xfrm>
          <a:off x="1130300" y="9722155"/>
          <a:ext cx="889000" cy="7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127605</xdr:rowOff>
    </xdr:from>
    <xdr:ext cx="534377" cy="259045"/>
    <xdr:sp macro="" textlink="">
      <xdr:nvSpPr>
        <xdr:cNvPr id="130" name="テキスト ボックス 129"/>
        <xdr:cNvSpPr txBox="1"/>
      </xdr:nvSpPr>
      <xdr:spPr>
        <a:xfrm>
          <a:off x="1752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66895</xdr:rowOff>
    </xdr:from>
    <xdr:ext cx="534377" cy="259045"/>
    <xdr:sp macro="" textlink="">
      <xdr:nvSpPr>
        <xdr:cNvPr id="132" name="テキスト ボックス 131"/>
        <xdr:cNvSpPr txBox="1"/>
      </xdr:nvSpPr>
      <xdr:spPr>
        <a:xfrm>
          <a:off x="863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17871</xdr:rowOff>
    </xdr:from>
    <xdr:to>
      <xdr:col>6</xdr:col>
      <xdr:colOff>561975</xdr:colOff>
      <xdr:row>56</xdr:row>
      <xdr:rowOff>119471</xdr:rowOff>
    </xdr:to>
    <xdr:sp macro="" textlink="">
      <xdr:nvSpPr>
        <xdr:cNvPr id="138" name="円/楕円 137"/>
        <xdr:cNvSpPr/>
      </xdr:nvSpPr>
      <xdr:spPr>
        <a:xfrm>
          <a:off x="4584700" y="961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167748</xdr:rowOff>
    </xdr:from>
    <xdr:ext cx="534377" cy="259045"/>
    <xdr:sp macro="" textlink="">
      <xdr:nvSpPr>
        <xdr:cNvPr id="139" name="物件費該当値テキスト"/>
        <xdr:cNvSpPr txBox="1"/>
      </xdr:nvSpPr>
      <xdr:spPr>
        <a:xfrm>
          <a:off x="4686300" y="95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46,675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171359</xdr:rowOff>
    </xdr:from>
    <xdr:to>
      <xdr:col>5</xdr:col>
      <xdr:colOff>409575</xdr:colOff>
      <xdr:row>56</xdr:row>
      <xdr:rowOff>101509</xdr:rowOff>
    </xdr:to>
    <xdr:sp macro="" textlink="">
      <xdr:nvSpPr>
        <xdr:cNvPr id="140" name="円/楕円 139"/>
        <xdr:cNvSpPr/>
      </xdr:nvSpPr>
      <xdr:spPr>
        <a:xfrm>
          <a:off x="3746500" y="960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92636</xdr:rowOff>
    </xdr:from>
    <xdr:ext cx="534377" cy="259045"/>
    <xdr:sp macro="" textlink="">
      <xdr:nvSpPr>
        <xdr:cNvPr id="141" name="テキスト ボックス 140"/>
        <xdr:cNvSpPr txBox="1"/>
      </xdr:nvSpPr>
      <xdr:spPr>
        <a:xfrm>
          <a:off x="3530111" y="969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47,225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105196</xdr:rowOff>
    </xdr:from>
    <xdr:to>
      <xdr:col>4</xdr:col>
      <xdr:colOff>206375</xdr:colOff>
      <xdr:row>57</xdr:row>
      <xdr:rowOff>35346</xdr:rowOff>
    </xdr:to>
    <xdr:sp macro="" textlink="">
      <xdr:nvSpPr>
        <xdr:cNvPr id="142" name="円/楕円 141"/>
        <xdr:cNvSpPr/>
      </xdr:nvSpPr>
      <xdr:spPr>
        <a:xfrm>
          <a:off x="2857500" y="970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26473</xdr:rowOff>
    </xdr:from>
    <xdr:ext cx="534377" cy="259045"/>
    <xdr:sp macro="" textlink="">
      <xdr:nvSpPr>
        <xdr:cNvPr id="143" name="テキスト ボックス 142"/>
        <xdr:cNvSpPr txBox="1"/>
      </xdr:nvSpPr>
      <xdr:spPr>
        <a:xfrm>
          <a:off x="2641111" y="979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44,001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148761</xdr:rowOff>
    </xdr:from>
    <xdr:to>
      <xdr:col>3</xdr:col>
      <xdr:colOff>3175</xdr:colOff>
      <xdr:row>57</xdr:row>
      <xdr:rowOff>78911</xdr:rowOff>
    </xdr:to>
    <xdr:sp macro="" textlink="">
      <xdr:nvSpPr>
        <xdr:cNvPr id="144" name="円/楕円 143"/>
        <xdr:cNvSpPr/>
      </xdr:nvSpPr>
      <xdr:spPr>
        <a:xfrm>
          <a:off x="1968500" y="97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70038</xdr:rowOff>
    </xdr:from>
    <xdr:ext cx="534377" cy="259045"/>
    <xdr:sp macro="" textlink="">
      <xdr:nvSpPr>
        <xdr:cNvPr id="145" name="テキスト ボックス 144"/>
        <xdr:cNvSpPr txBox="1"/>
      </xdr:nvSpPr>
      <xdr:spPr>
        <a:xfrm>
          <a:off x="1752111" y="984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42,667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70155</xdr:rowOff>
    </xdr:from>
    <xdr:to>
      <xdr:col>1</xdr:col>
      <xdr:colOff>485775</xdr:colOff>
      <xdr:row>57</xdr:row>
      <xdr:rowOff>305</xdr:rowOff>
    </xdr:to>
    <xdr:sp macro="" textlink="">
      <xdr:nvSpPr>
        <xdr:cNvPr id="146" name="円/楕円 145"/>
        <xdr:cNvSpPr/>
      </xdr:nvSpPr>
      <xdr:spPr>
        <a:xfrm>
          <a:off x="1079500" y="967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162882</xdr:rowOff>
    </xdr:from>
    <xdr:ext cx="534377" cy="259045"/>
    <xdr:sp macro="" textlink="">
      <xdr:nvSpPr>
        <xdr:cNvPr id="147" name="テキスト ボックス 146"/>
        <xdr:cNvSpPr txBox="1"/>
      </xdr:nvSpPr>
      <xdr:spPr>
        <a:xfrm>
          <a:off x="863111" y="976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5169</xdr:rowOff>
    </xdr:from>
    <xdr:to>
      <xdr:col>6</xdr:col>
      <xdr:colOff>511175</xdr:colOff>
      <xdr:row>77</xdr:row>
      <xdr:rowOff>53918</xdr:rowOff>
    </xdr:to>
    <xdr:cxnSp macro="">
      <xdr:nvCxnSpPr>
        <xdr:cNvPr id="172" name="直線コネクタ 171"/>
        <xdr:cNvCxnSpPr/>
      </xdr:nvCxnSpPr>
      <xdr:spPr>
        <a:xfrm>
          <a:off x="3797300" y="13206819"/>
          <a:ext cx="838200" cy="4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137895</xdr:rowOff>
    </xdr:from>
    <xdr:ext cx="469744" cy="259045"/>
    <xdr:sp macro="" textlink="">
      <xdr:nvSpPr>
        <xdr:cNvPr id="173" name="維持補修費平均値テキスト"/>
        <xdr:cNvSpPr txBox="1"/>
      </xdr:nvSpPr>
      <xdr:spPr>
        <a:xfrm>
          <a:off x="4686300" y="12996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5169</xdr:rowOff>
    </xdr:from>
    <xdr:to>
      <xdr:col>5</xdr:col>
      <xdr:colOff>358775</xdr:colOff>
      <xdr:row>77</xdr:row>
      <xdr:rowOff>33286</xdr:rowOff>
    </xdr:to>
    <xdr:cxnSp macro="">
      <xdr:nvCxnSpPr>
        <xdr:cNvPr id="175" name="直線コネクタ 174"/>
        <xdr:cNvCxnSpPr/>
      </xdr:nvCxnSpPr>
      <xdr:spPr>
        <a:xfrm flipV="1">
          <a:off x="2908300" y="13206819"/>
          <a:ext cx="889000" cy="2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71524</xdr:rowOff>
    </xdr:from>
    <xdr:ext cx="469744" cy="259045"/>
    <xdr:sp macro="" textlink="">
      <xdr:nvSpPr>
        <xdr:cNvPr id="177" name="テキスト ボックス 176"/>
        <xdr:cNvSpPr txBox="1"/>
      </xdr:nvSpPr>
      <xdr:spPr>
        <a:xfrm>
          <a:off x="3562427" y="12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33286</xdr:rowOff>
    </xdr:from>
    <xdr:to>
      <xdr:col>4</xdr:col>
      <xdr:colOff>155575</xdr:colOff>
      <xdr:row>77</xdr:row>
      <xdr:rowOff>69062</xdr:rowOff>
    </xdr:to>
    <xdr:cxnSp macro="">
      <xdr:nvCxnSpPr>
        <xdr:cNvPr id="178" name="直線コネクタ 177"/>
        <xdr:cNvCxnSpPr/>
      </xdr:nvCxnSpPr>
      <xdr:spPr>
        <a:xfrm flipV="1">
          <a:off x="2019300" y="13234936"/>
          <a:ext cx="8890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3687</xdr:rowOff>
    </xdr:from>
    <xdr:ext cx="469744" cy="259045"/>
    <xdr:sp macro="" textlink="">
      <xdr:nvSpPr>
        <xdr:cNvPr id="180" name="テキスト ボックス 179"/>
        <xdr:cNvSpPr txBox="1"/>
      </xdr:nvSpPr>
      <xdr:spPr>
        <a:xfrm>
          <a:off x="2673427"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69062</xdr:rowOff>
    </xdr:from>
    <xdr:to>
      <xdr:col>2</xdr:col>
      <xdr:colOff>638175</xdr:colOff>
      <xdr:row>77</xdr:row>
      <xdr:rowOff>86322</xdr:rowOff>
    </xdr:to>
    <xdr:cxnSp macro="">
      <xdr:nvCxnSpPr>
        <xdr:cNvPr id="181" name="直線コネクタ 180"/>
        <xdr:cNvCxnSpPr/>
      </xdr:nvCxnSpPr>
      <xdr:spPr>
        <a:xfrm flipV="1">
          <a:off x="1130300" y="13270712"/>
          <a:ext cx="889000" cy="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14603</xdr:rowOff>
    </xdr:from>
    <xdr:ext cx="469744" cy="259045"/>
    <xdr:sp macro="" textlink="">
      <xdr:nvSpPr>
        <xdr:cNvPr id="183" name="テキスト ボックス 182"/>
        <xdr:cNvSpPr txBox="1"/>
      </xdr:nvSpPr>
      <xdr:spPr>
        <a:xfrm>
          <a:off x="1784427"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9459</xdr:rowOff>
    </xdr:from>
    <xdr:ext cx="469744" cy="259045"/>
    <xdr:sp macro="" textlink="">
      <xdr:nvSpPr>
        <xdr:cNvPr id="185" name="テキスト ボックス 184"/>
        <xdr:cNvSpPr txBox="1"/>
      </xdr:nvSpPr>
      <xdr:spPr>
        <a:xfrm>
          <a:off x="895427" y="1286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3118</xdr:rowOff>
    </xdr:from>
    <xdr:to>
      <xdr:col>6</xdr:col>
      <xdr:colOff>561975</xdr:colOff>
      <xdr:row>77</xdr:row>
      <xdr:rowOff>104718</xdr:rowOff>
    </xdr:to>
    <xdr:sp macro="" textlink="">
      <xdr:nvSpPr>
        <xdr:cNvPr id="191" name="円/楕円 190"/>
        <xdr:cNvSpPr/>
      </xdr:nvSpPr>
      <xdr:spPr>
        <a:xfrm>
          <a:off x="4584700" y="1320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93445</xdr:rowOff>
    </xdr:from>
    <xdr:ext cx="469744" cy="259045"/>
    <xdr:sp macro="" textlink="">
      <xdr:nvSpPr>
        <xdr:cNvPr id="192" name="維持補修費該当値テキスト"/>
        <xdr:cNvSpPr txBox="1"/>
      </xdr:nvSpPr>
      <xdr:spPr>
        <a:xfrm>
          <a:off x="4686300" y="1312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125819</xdr:rowOff>
    </xdr:from>
    <xdr:to>
      <xdr:col>5</xdr:col>
      <xdr:colOff>409575</xdr:colOff>
      <xdr:row>77</xdr:row>
      <xdr:rowOff>55969</xdr:rowOff>
    </xdr:to>
    <xdr:sp macro="" textlink="">
      <xdr:nvSpPr>
        <xdr:cNvPr id="193" name="円/楕円 192"/>
        <xdr:cNvSpPr/>
      </xdr:nvSpPr>
      <xdr:spPr>
        <a:xfrm>
          <a:off x="3746500" y="1315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47096</xdr:rowOff>
    </xdr:from>
    <xdr:ext cx="469744" cy="259045"/>
    <xdr:sp macro="" textlink="">
      <xdr:nvSpPr>
        <xdr:cNvPr id="194" name="テキスト ボックス 193"/>
        <xdr:cNvSpPr txBox="1"/>
      </xdr:nvSpPr>
      <xdr:spPr>
        <a:xfrm>
          <a:off x="3562427" y="13248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153936</xdr:rowOff>
    </xdr:from>
    <xdr:to>
      <xdr:col>4</xdr:col>
      <xdr:colOff>206375</xdr:colOff>
      <xdr:row>77</xdr:row>
      <xdr:rowOff>84086</xdr:rowOff>
    </xdr:to>
    <xdr:sp macro="" textlink="">
      <xdr:nvSpPr>
        <xdr:cNvPr id="195" name="円/楕円 194"/>
        <xdr:cNvSpPr/>
      </xdr:nvSpPr>
      <xdr:spPr>
        <a:xfrm>
          <a:off x="2857500" y="1318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75213</xdr:rowOff>
    </xdr:from>
    <xdr:ext cx="469744" cy="259045"/>
    <xdr:sp macro="" textlink="">
      <xdr:nvSpPr>
        <xdr:cNvPr id="196" name="テキスト ボックス 195"/>
        <xdr:cNvSpPr txBox="1"/>
      </xdr:nvSpPr>
      <xdr:spPr>
        <a:xfrm>
          <a:off x="2673427" y="1327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18262</xdr:rowOff>
    </xdr:from>
    <xdr:to>
      <xdr:col>3</xdr:col>
      <xdr:colOff>3175</xdr:colOff>
      <xdr:row>77</xdr:row>
      <xdr:rowOff>119862</xdr:rowOff>
    </xdr:to>
    <xdr:sp macro="" textlink="">
      <xdr:nvSpPr>
        <xdr:cNvPr id="197" name="円/楕円 196"/>
        <xdr:cNvSpPr/>
      </xdr:nvSpPr>
      <xdr:spPr>
        <a:xfrm>
          <a:off x="1968500" y="1321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110989</xdr:rowOff>
    </xdr:from>
    <xdr:ext cx="469744" cy="259045"/>
    <xdr:sp macro="" textlink="">
      <xdr:nvSpPr>
        <xdr:cNvPr id="198" name="テキスト ボックス 197"/>
        <xdr:cNvSpPr txBox="1"/>
      </xdr:nvSpPr>
      <xdr:spPr>
        <a:xfrm>
          <a:off x="1784427" y="1331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35522</xdr:rowOff>
    </xdr:from>
    <xdr:to>
      <xdr:col>1</xdr:col>
      <xdr:colOff>485775</xdr:colOff>
      <xdr:row>77</xdr:row>
      <xdr:rowOff>137122</xdr:rowOff>
    </xdr:to>
    <xdr:sp macro="" textlink="">
      <xdr:nvSpPr>
        <xdr:cNvPr id="199" name="円/楕円 198"/>
        <xdr:cNvSpPr/>
      </xdr:nvSpPr>
      <xdr:spPr>
        <a:xfrm>
          <a:off x="1079500" y="1323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128249</xdr:rowOff>
    </xdr:from>
    <xdr:ext cx="469744" cy="259045"/>
    <xdr:sp macro="" textlink="">
      <xdr:nvSpPr>
        <xdr:cNvPr id="200" name="テキスト ボックス 199"/>
        <xdr:cNvSpPr txBox="1"/>
      </xdr:nvSpPr>
      <xdr:spPr>
        <a:xfrm>
          <a:off x="895427" y="1332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85407</xdr:rowOff>
    </xdr:from>
    <xdr:to>
      <xdr:col>6</xdr:col>
      <xdr:colOff>511175</xdr:colOff>
      <xdr:row>96</xdr:row>
      <xdr:rowOff>21693</xdr:rowOff>
    </xdr:to>
    <xdr:cxnSp macro="">
      <xdr:nvCxnSpPr>
        <xdr:cNvPr id="232" name="直線コネクタ 231"/>
        <xdr:cNvCxnSpPr/>
      </xdr:nvCxnSpPr>
      <xdr:spPr>
        <a:xfrm flipV="1">
          <a:off x="3797300" y="16373157"/>
          <a:ext cx="838200" cy="10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131796</xdr:rowOff>
    </xdr:from>
    <xdr:ext cx="534377" cy="259045"/>
    <xdr:sp macro="" textlink="">
      <xdr:nvSpPr>
        <xdr:cNvPr id="233" name="扶助費平均値テキスト"/>
        <xdr:cNvSpPr txBox="1"/>
      </xdr:nvSpPr>
      <xdr:spPr>
        <a:xfrm>
          <a:off x="4686300" y="1607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21693</xdr:rowOff>
    </xdr:from>
    <xdr:to>
      <xdr:col>5</xdr:col>
      <xdr:colOff>358775</xdr:colOff>
      <xdr:row>96</xdr:row>
      <xdr:rowOff>94193</xdr:rowOff>
    </xdr:to>
    <xdr:cxnSp macro="">
      <xdr:nvCxnSpPr>
        <xdr:cNvPr id="235" name="直線コネクタ 234"/>
        <xdr:cNvCxnSpPr/>
      </xdr:nvCxnSpPr>
      <xdr:spPr>
        <a:xfrm flipV="1">
          <a:off x="2908300" y="16480893"/>
          <a:ext cx="889000" cy="7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6" name="フローチャート : 判断 235"/>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106149</xdr:rowOff>
    </xdr:from>
    <xdr:ext cx="534377" cy="259045"/>
    <xdr:sp macro="" textlink="">
      <xdr:nvSpPr>
        <xdr:cNvPr id="237" name="テキスト ボックス 236"/>
        <xdr:cNvSpPr txBox="1"/>
      </xdr:nvSpPr>
      <xdr:spPr>
        <a:xfrm>
          <a:off x="3530111" y="1605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94193</xdr:rowOff>
    </xdr:from>
    <xdr:to>
      <xdr:col>4</xdr:col>
      <xdr:colOff>155575</xdr:colOff>
      <xdr:row>97</xdr:row>
      <xdr:rowOff>11537</xdr:rowOff>
    </xdr:to>
    <xdr:cxnSp macro="">
      <xdr:nvCxnSpPr>
        <xdr:cNvPr id="238" name="直線コネクタ 237"/>
        <xdr:cNvCxnSpPr/>
      </xdr:nvCxnSpPr>
      <xdr:spPr>
        <a:xfrm flipV="1">
          <a:off x="2019300" y="16553393"/>
          <a:ext cx="889000" cy="8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993</xdr:rowOff>
    </xdr:from>
    <xdr:ext cx="534377" cy="259045"/>
    <xdr:sp macro="" textlink="">
      <xdr:nvSpPr>
        <xdr:cNvPr id="240" name="テキスト ボックス 239"/>
        <xdr:cNvSpPr txBox="1"/>
      </xdr:nvSpPr>
      <xdr:spPr>
        <a:xfrm>
          <a:off x="2641111" y="1611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11537</xdr:rowOff>
    </xdr:from>
    <xdr:to>
      <xdr:col>2</xdr:col>
      <xdr:colOff>638175</xdr:colOff>
      <xdr:row>97</xdr:row>
      <xdr:rowOff>39932</xdr:rowOff>
    </xdr:to>
    <xdr:cxnSp macro="">
      <xdr:nvCxnSpPr>
        <xdr:cNvPr id="241" name="直線コネクタ 240"/>
        <xdr:cNvCxnSpPr/>
      </xdr:nvCxnSpPr>
      <xdr:spPr>
        <a:xfrm flipV="1">
          <a:off x="1130300" y="16642187"/>
          <a:ext cx="889000" cy="2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101023</xdr:rowOff>
    </xdr:from>
    <xdr:ext cx="534377" cy="259045"/>
    <xdr:sp macro="" textlink="">
      <xdr:nvSpPr>
        <xdr:cNvPr id="243" name="テキスト ボックス 242"/>
        <xdr:cNvSpPr txBox="1"/>
      </xdr:nvSpPr>
      <xdr:spPr>
        <a:xfrm>
          <a:off x="1752111" y="1621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125384</xdr:rowOff>
    </xdr:from>
    <xdr:ext cx="534377" cy="259045"/>
    <xdr:sp macro="" textlink="">
      <xdr:nvSpPr>
        <xdr:cNvPr id="245" name="テキスト ボックス 244"/>
        <xdr:cNvSpPr txBox="1"/>
      </xdr:nvSpPr>
      <xdr:spPr>
        <a:xfrm>
          <a:off x="863111" y="1624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34607</xdr:rowOff>
    </xdr:from>
    <xdr:to>
      <xdr:col>6</xdr:col>
      <xdr:colOff>561975</xdr:colOff>
      <xdr:row>95</xdr:row>
      <xdr:rowOff>136207</xdr:rowOff>
    </xdr:to>
    <xdr:sp macro="" textlink="">
      <xdr:nvSpPr>
        <xdr:cNvPr id="251" name="円/楕円 250"/>
        <xdr:cNvSpPr/>
      </xdr:nvSpPr>
      <xdr:spPr>
        <a:xfrm>
          <a:off x="4584700" y="1632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13034</xdr:rowOff>
    </xdr:from>
    <xdr:ext cx="534377" cy="259045"/>
    <xdr:sp macro="" textlink="">
      <xdr:nvSpPr>
        <xdr:cNvPr id="252" name="扶助費該当値テキスト"/>
        <xdr:cNvSpPr txBox="1"/>
      </xdr:nvSpPr>
      <xdr:spPr>
        <a:xfrm>
          <a:off x="4686300" y="1630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82,825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142343</xdr:rowOff>
    </xdr:from>
    <xdr:to>
      <xdr:col>5</xdr:col>
      <xdr:colOff>409575</xdr:colOff>
      <xdr:row>96</xdr:row>
      <xdr:rowOff>72493</xdr:rowOff>
    </xdr:to>
    <xdr:sp macro="" textlink="">
      <xdr:nvSpPr>
        <xdr:cNvPr id="253" name="円/楕円 252"/>
        <xdr:cNvSpPr/>
      </xdr:nvSpPr>
      <xdr:spPr>
        <a:xfrm>
          <a:off x="3746500" y="1643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63620</xdr:rowOff>
    </xdr:from>
    <xdr:ext cx="534377" cy="259045"/>
    <xdr:sp macro="" textlink="">
      <xdr:nvSpPr>
        <xdr:cNvPr id="254" name="テキスト ボックス 253"/>
        <xdr:cNvSpPr txBox="1"/>
      </xdr:nvSpPr>
      <xdr:spPr>
        <a:xfrm>
          <a:off x="3530111" y="1652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76,227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43393</xdr:rowOff>
    </xdr:from>
    <xdr:to>
      <xdr:col>4</xdr:col>
      <xdr:colOff>206375</xdr:colOff>
      <xdr:row>96</xdr:row>
      <xdr:rowOff>144993</xdr:rowOff>
    </xdr:to>
    <xdr:sp macro="" textlink="">
      <xdr:nvSpPr>
        <xdr:cNvPr id="255" name="円/楕円 254"/>
        <xdr:cNvSpPr/>
      </xdr:nvSpPr>
      <xdr:spPr>
        <a:xfrm>
          <a:off x="2857500" y="1650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136120</xdr:rowOff>
    </xdr:from>
    <xdr:ext cx="534377" cy="259045"/>
    <xdr:sp macro="" textlink="">
      <xdr:nvSpPr>
        <xdr:cNvPr id="256" name="テキスト ボックス 255"/>
        <xdr:cNvSpPr txBox="1"/>
      </xdr:nvSpPr>
      <xdr:spPr>
        <a:xfrm>
          <a:off x="2641111" y="1659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71,787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132187</xdr:rowOff>
    </xdr:from>
    <xdr:to>
      <xdr:col>3</xdr:col>
      <xdr:colOff>3175</xdr:colOff>
      <xdr:row>97</xdr:row>
      <xdr:rowOff>62337</xdr:rowOff>
    </xdr:to>
    <xdr:sp macro="" textlink="">
      <xdr:nvSpPr>
        <xdr:cNvPr id="257" name="円/楕円 256"/>
        <xdr:cNvSpPr/>
      </xdr:nvSpPr>
      <xdr:spPr>
        <a:xfrm>
          <a:off x="1968500" y="1659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53464</xdr:rowOff>
    </xdr:from>
    <xdr:ext cx="534377" cy="259045"/>
    <xdr:sp macro="" textlink="">
      <xdr:nvSpPr>
        <xdr:cNvPr id="258" name="テキスト ボックス 257"/>
        <xdr:cNvSpPr txBox="1"/>
      </xdr:nvSpPr>
      <xdr:spPr>
        <a:xfrm>
          <a:off x="1752111" y="1668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66,349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160582</xdr:rowOff>
    </xdr:from>
    <xdr:to>
      <xdr:col>1</xdr:col>
      <xdr:colOff>485775</xdr:colOff>
      <xdr:row>97</xdr:row>
      <xdr:rowOff>90732</xdr:rowOff>
    </xdr:to>
    <xdr:sp macro="" textlink="">
      <xdr:nvSpPr>
        <xdr:cNvPr id="259" name="円/楕円 258"/>
        <xdr:cNvSpPr/>
      </xdr:nvSpPr>
      <xdr:spPr>
        <a:xfrm>
          <a:off x="1079500" y="1661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81859</xdr:rowOff>
    </xdr:from>
    <xdr:ext cx="534377" cy="259045"/>
    <xdr:sp macro="" textlink="">
      <xdr:nvSpPr>
        <xdr:cNvPr id="260" name="テキスト ボックス 259"/>
        <xdr:cNvSpPr txBox="1"/>
      </xdr:nvSpPr>
      <xdr:spPr>
        <a:xfrm>
          <a:off x="863111" y="1671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138036</xdr:rowOff>
    </xdr:from>
    <xdr:to>
      <xdr:col>15</xdr:col>
      <xdr:colOff>180975</xdr:colOff>
      <xdr:row>36</xdr:row>
      <xdr:rowOff>1740</xdr:rowOff>
    </xdr:to>
    <xdr:cxnSp macro="">
      <xdr:nvCxnSpPr>
        <xdr:cNvPr id="289" name="直線コネクタ 288"/>
        <xdr:cNvCxnSpPr/>
      </xdr:nvCxnSpPr>
      <xdr:spPr>
        <a:xfrm>
          <a:off x="9639300" y="6138786"/>
          <a:ext cx="838200" cy="3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1465</xdr:rowOff>
    </xdr:from>
    <xdr:ext cx="534377" cy="259045"/>
    <xdr:sp macro="" textlink="">
      <xdr:nvSpPr>
        <xdr:cNvPr id="290" name="補助費等平均値テキスト"/>
        <xdr:cNvSpPr txBox="1"/>
      </xdr:nvSpPr>
      <xdr:spPr>
        <a:xfrm>
          <a:off x="10528300" y="6173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138036</xdr:rowOff>
    </xdr:from>
    <xdr:to>
      <xdr:col>14</xdr:col>
      <xdr:colOff>28575</xdr:colOff>
      <xdr:row>35</xdr:row>
      <xdr:rowOff>161709</xdr:rowOff>
    </xdr:to>
    <xdr:cxnSp macro="">
      <xdr:nvCxnSpPr>
        <xdr:cNvPr id="292" name="直線コネクタ 291"/>
        <xdr:cNvCxnSpPr/>
      </xdr:nvCxnSpPr>
      <xdr:spPr>
        <a:xfrm flipV="1">
          <a:off x="8750300" y="6138786"/>
          <a:ext cx="889000" cy="2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3" name="フローチャート : 判断 292"/>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128338</xdr:rowOff>
    </xdr:from>
    <xdr:ext cx="534377" cy="259045"/>
    <xdr:sp macro="" textlink="">
      <xdr:nvSpPr>
        <xdr:cNvPr id="294" name="テキスト ボックス 293"/>
        <xdr:cNvSpPr txBox="1"/>
      </xdr:nvSpPr>
      <xdr:spPr>
        <a:xfrm>
          <a:off x="9372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161709</xdr:rowOff>
    </xdr:from>
    <xdr:to>
      <xdr:col>12</xdr:col>
      <xdr:colOff>511175</xdr:colOff>
      <xdr:row>36</xdr:row>
      <xdr:rowOff>8572</xdr:rowOff>
    </xdr:to>
    <xdr:cxnSp macro="">
      <xdr:nvCxnSpPr>
        <xdr:cNvPr id="295" name="直線コネクタ 294"/>
        <xdr:cNvCxnSpPr/>
      </xdr:nvCxnSpPr>
      <xdr:spPr>
        <a:xfrm flipV="1">
          <a:off x="7861300" y="6162459"/>
          <a:ext cx="889000" cy="1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297" name="テキスト ボックス 296"/>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8572</xdr:rowOff>
    </xdr:from>
    <xdr:to>
      <xdr:col>11</xdr:col>
      <xdr:colOff>307975</xdr:colOff>
      <xdr:row>36</xdr:row>
      <xdr:rowOff>104737</xdr:rowOff>
    </xdr:to>
    <xdr:cxnSp macro="">
      <xdr:nvCxnSpPr>
        <xdr:cNvPr id="298" name="直線コネクタ 297"/>
        <xdr:cNvCxnSpPr/>
      </xdr:nvCxnSpPr>
      <xdr:spPr>
        <a:xfrm flipV="1">
          <a:off x="6972300" y="6180772"/>
          <a:ext cx="889000" cy="9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0" name="テキスト ボックス 299"/>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2" name="テキスト ボックス 301"/>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122390</xdr:rowOff>
    </xdr:from>
    <xdr:to>
      <xdr:col>15</xdr:col>
      <xdr:colOff>231775</xdr:colOff>
      <xdr:row>36</xdr:row>
      <xdr:rowOff>52540</xdr:rowOff>
    </xdr:to>
    <xdr:sp macro="" textlink="">
      <xdr:nvSpPr>
        <xdr:cNvPr id="308" name="円/楕円 307"/>
        <xdr:cNvSpPr/>
      </xdr:nvSpPr>
      <xdr:spPr>
        <a:xfrm>
          <a:off x="10426700" y="612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145267</xdr:rowOff>
    </xdr:from>
    <xdr:ext cx="534377" cy="259045"/>
    <xdr:sp macro="" textlink="">
      <xdr:nvSpPr>
        <xdr:cNvPr id="309" name="補助費等該当値テキスト"/>
        <xdr:cNvSpPr txBox="1"/>
      </xdr:nvSpPr>
      <xdr:spPr>
        <a:xfrm>
          <a:off x="10528300" y="597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43,863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87236</xdr:rowOff>
    </xdr:from>
    <xdr:to>
      <xdr:col>14</xdr:col>
      <xdr:colOff>79375</xdr:colOff>
      <xdr:row>36</xdr:row>
      <xdr:rowOff>17386</xdr:rowOff>
    </xdr:to>
    <xdr:sp macro="" textlink="">
      <xdr:nvSpPr>
        <xdr:cNvPr id="310" name="円/楕円 309"/>
        <xdr:cNvSpPr/>
      </xdr:nvSpPr>
      <xdr:spPr>
        <a:xfrm>
          <a:off x="9588500" y="608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33913</xdr:rowOff>
    </xdr:from>
    <xdr:ext cx="534377" cy="259045"/>
    <xdr:sp macro="" textlink="">
      <xdr:nvSpPr>
        <xdr:cNvPr id="311" name="テキスト ボックス 310"/>
        <xdr:cNvSpPr txBox="1"/>
      </xdr:nvSpPr>
      <xdr:spPr>
        <a:xfrm>
          <a:off x="9372111" y="586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46,631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110909</xdr:rowOff>
    </xdr:from>
    <xdr:to>
      <xdr:col>12</xdr:col>
      <xdr:colOff>561975</xdr:colOff>
      <xdr:row>36</xdr:row>
      <xdr:rowOff>41059</xdr:rowOff>
    </xdr:to>
    <xdr:sp macro="" textlink="">
      <xdr:nvSpPr>
        <xdr:cNvPr id="312" name="円/楕円 311"/>
        <xdr:cNvSpPr/>
      </xdr:nvSpPr>
      <xdr:spPr>
        <a:xfrm>
          <a:off x="8699500" y="611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57586</xdr:rowOff>
    </xdr:from>
    <xdr:ext cx="534377" cy="259045"/>
    <xdr:sp macro="" textlink="">
      <xdr:nvSpPr>
        <xdr:cNvPr id="313" name="テキスト ボックス 312"/>
        <xdr:cNvSpPr txBox="1"/>
      </xdr:nvSpPr>
      <xdr:spPr>
        <a:xfrm>
          <a:off x="8483111" y="588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44,767</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129222</xdr:rowOff>
    </xdr:from>
    <xdr:to>
      <xdr:col>11</xdr:col>
      <xdr:colOff>358775</xdr:colOff>
      <xdr:row>36</xdr:row>
      <xdr:rowOff>59372</xdr:rowOff>
    </xdr:to>
    <xdr:sp macro="" textlink="">
      <xdr:nvSpPr>
        <xdr:cNvPr id="314" name="円/楕円 313"/>
        <xdr:cNvSpPr/>
      </xdr:nvSpPr>
      <xdr:spPr>
        <a:xfrm>
          <a:off x="7810500" y="612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75899</xdr:rowOff>
    </xdr:from>
    <xdr:ext cx="534377" cy="259045"/>
    <xdr:sp macro="" textlink="">
      <xdr:nvSpPr>
        <xdr:cNvPr id="315" name="テキスト ボックス 314"/>
        <xdr:cNvSpPr txBox="1"/>
      </xdr:nvSpPr>
      <xdr:spPr>
        <a:xfrm>
          <a:off x="7594111" y="590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43,325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53937</xdr:rowOff>
    </xdr:from>
    <xdr:to>
      <xdr:col>10</xdr:col>
      <xdr:colOff>155575</xdr:colOff>
      <xdr:row>36</xdr:row>
      <xdr:rowOff>155537</xdr:rowOff>
    </xdr:to>
    <xdr:sp macro="" textlink="">
      <xdr:nvSpPr>
        <xdr:cNvPr id="316" name="円/楕円 315"/>
        <xdr:cNvSpPr/>
      </xdr:nvSpPr>
      <xdr:spPr>
        <a:xfrm>
          <a:off x="6921500" y="622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146664</xdr:rowOff>
    </xdr:from>
    <xdr:ext cx="534377" cy="259045"/>
    <xdr:sp macro="" textlink="">
      <xdr:nvSpPr>
        <xdr:cNvPr id="317" name="テキスト ボックス 316"/>
        <xdr:cNvSpPr txBox="1"/>
      </xdr:nvSpPr>
      <xdr:spPr>
        <a:xfrm>
          <a:off x="6705111" y="631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35,753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157584</xdr:rowOff>
    </xdr:from>
    <xdr:to>
      <xdr:col>15</xdr:col>
      <xdr:colOff>180975</xdr:colOff>
      <xdr:row>58</xdr:row>
      <xdr:rowOff>159074</xdr:rowOff>
    </xdr:to>
    <xdr:cxnSp macro="">
      <xdr:nvCxnSpPr>
        <xdr:cNvPr id="346" name="直線コネクタ 345"/>
        <xdr:cNvCxnSpPr/>
      </xdr:nvCxnSpPr>
      <xdr:spPr>
        <a:xfrm flipV="1">
          <a:off x="9639300" y="10101684"/>
          <a:ext cx="838200" cy="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18417</xdr:rowOff>
    </xdr:from>
    <xdr:ext cx="534377" cy="259045"/>
    <xdr:sp macro="" textlink="">
      <xdr:nvSpPr>
        <xdr:cNvPr id="347" name="普通建設事業費平均値テキスト"/>
        <xdr:cNvSpPr txBox="1"/>
      </xdr:nvSpPr>
      <xdr:spPr>
        <a:xfrm>
          <a:off x="10528300" y="979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113845</xdr:rowOff>
    </xdr:from>
    <xdr:to>
      <xdr:col>14</xdr:col>
      <xdr:colOff>28575</xdr:colOff>
      <xdr:row>58</xdr:row>
      <xdr:rowOff>159074</xdr:rowOff>
    </xdr:to>
    <xdr:cxnSp macro="">
      <xdr:nvCxnSpPr>
        <xdr:cNvPr id="349" name="直線コネクタ 348"/>
        <xdr:cNvCxnSpPr/>
      </xdr:nvCxnSpPr>
      <xdr:spPr>
        <a:xfrm>
          <a:off x="8750300" y="10057945"/>
          <a:ext cx="889000" cy="4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0" name="フローチャート : 判断 349"/>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103098</xdr:rowOff>
    </xdr:from>
    <xdr:ext cx="534377" cy="259045"/>
    <xdr:sp macro="" textlink="">
      <xdr:nvSpPr>
        <xdr:cNvPr id="351" name="テキスト ボックス 350"/>
        <xdr:cNvSpPr txBox="1"/>
      </xdr:nvSpPr>
      <xdr:spPr>
        <a:xfrm>
          <a:off x="9372111" y="970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44865</xdr:rowOff>
    </xdr:from>
    <xdr:to>
      <xdr:col>12</xdr:col>
      <xdr:colOff>511175</xdr:colOff>
      <xdr:row>58</xdr:row>
      <xdr:rowOff>113845</xdr:rowOff>
    </xdr:to>
    <xdr:cxnSp macro="">
      <xdr:nvCxnSpPr>
        <xdr:cNvPr id="352" name="直線コネクタ 351"/>
        <xdr:cNvCxnSpPr/>
      </xdr:nvCxnSpPr>
      <xdr:spPr>
        <a:xfrm>
          <a:off x="7861300" y="9988965"/>
          <a:ext cx="889000" cy="6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30795</xdr:rowOff>
    </xdr:from>
    <xdr:ext cx="534377" cy="259045"/>
    <xdr:sp macro="" textlink="">
      <xdr:nvSpPr>
        <xdr:cNvPr id="354" name="テキスト ボックス 353"/>
        <xdr:cNvSpPr txBox="1"/>
      </xdr:nvSpPr>
      <xdr:spPr>
        <a:xfrm>
          <a:off x="8483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44865</xdr:rowOff>
    </xdr:from>
    <xdr:to>
      <xdr:col>11</xdr:col>
      <xdr:colOff>307975</xdr:colOff>
      <xdr:row>58</xdr:row>
      <xdr:rowOff>132407</xdr:rowOff>
    </xdr:to>
    <xdr:cxnSp macro="">
      <xdr:nvCxnSpPr>
        <xdr:cNvPr id="355" name="直線コネクタ 354"/>
        <xdr:cNvCxnSpPr/>
      </xdr:nvCxnSpPr>
      <xdr:spPr>
        <a:xfrm flipV="1">
          <a:off x="6972300" y="9988965"/>
          <a:ext cx="889000" cy="8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57" name="テキスト ボックス 356"/>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89374</xdr:rowOff>
    </xdr:from>
    <xdr:ext cx="534377" cy="259045"/>
    <xdr:sp macro="" textlink="">
      <xdr:nvSpPr>
        <xdr:cNvPr id="359" name="テキスト ボックス 358"/>
        <xdr:cNvSpPr txBox="1"/>
      </xdr:nvSpPr>
      <xdr:spPr>
        <a:xfrm>
          <a:off x="6705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106784</xdr:rowOff>
    </xdr:from>
    <xdr:to>
      <xdr:col>15</xdr:col>
      <xdr:colOff>231775</xdr:colOff>
      <xdr:row>59</xdr:row>
      <xdr:rowOff>36934</xdr:rowOff>
    </xdr:to>
    <xdr:sp macro="" textlink="">
      <xdr:nvSpPr>
        <xdr:cNvPr id="365" name="円/楕円 364"/>
        <xdr:cNvSpPr/>
      </xdr:nvSpPr>
      <xdr:spPr>
        <a:xfrm>
          <a:off x="10426700" y="1005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21711</xdr:rowOff>
    </xdr:from>
    <xdr:ext cx="534377" cy="259045"/>
    <xdr:sp macro="" textlink="">
      <xdr:nvSpPr>
        <xdr:cNvPr id="366" name="普通建設事業費該当値テキスト"/>
        <xdr:cNvSpPr txBox="1"/>
      </xdr:nvSpPr>
      <xdr:spPr>
        <a:xfrm>
          <a:off x="10528300" y="996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15,306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108274</xdr:rowOff>
    </xdr:from>
    <xdr:to>
      <xdr:col>14</xdr:col>
      <xdr:colOff>79375</xdr:colOff>
      <xdr:row>59</xdr:row>
      <xdr:rowOff>38424</xdr:rowOff>
    </xdr:to>
    <xdr:sp macro="" textlink="">
      <xdr:nvSpPr>
        <xdr:cNvPr id="367" name="円/楕円 366"/>
        <xdr:cNvSpPr/>
      </xdr:nvSpPr>
      <xdr:spPr>
        <a:xfrm>
          <a:off x="9588500" y="1005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29551</xdr:rowOff>
    </xdr:from>
    <xdr:ext cx="534377" cy="259045"/>
    <xdr:sp macro="" textlink="">
      <xdr:nvSpPr>
        <xdr:cNvPr id="368" name="テキスト ボックス 367"/>
        <xdr:cNvSpPr txBox="1"/>
      </xdr:nvSpPr>
      <xdr:spPr>
        <a:xfrm>
          <a:off x="9372111" y="1014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63045</xdr:rowOff>
    </xdr:from>
    <xdr:to>
      <xdr:col>12</xdr:col>
      <xdr:colOff>561975</xdr:colOff>
      <xdr:row>58</xdr:row>
      <xdr:rowOff>164645</xdr:rowOff>
    </xdr:to>
    <xdr:sp macro="" textlink="">
      <xdr:nvSpPr>
        <xdr:cNvPr id="369" name="円/楕円 368"/>
        <xdr:cNvSpPr/>
      </xdr:nvSpPr>
      <xdr:spPr>
        <a:xfrm>
          <a:off x="8699500" y="1000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155772</xdr:rowOff>
    </xdr:from>
    <xdr:ext cx="534377" cy="259045"/>
    <xdr:sp macro="" textlink="">
      <xdr:nvSpPr>
        <xdr:cNvPr id="370" name="テキスト ボックス 369"/>
        <xdr:cNvSpPr txBox="1"/>
      </xdr:nvSpPr>
      <xdr:spPr>
        <a:xfrm>
          <a:off x="8483111" y="1009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26,786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165515</xdr:rowOff>
    </xdr:from>
    <xdr:to>
      <xdr:col>11</xdr:col>
      <xdr:colOff>358775</xdr:colOff>
      <xdr:row>58</xdr:row>
      <xdr:rowOff>95665</xdr:rowOff>
    </xdr:to>
    <xdr:sp macro="" textlink="">
      <xdr:nvSpPr>
        <xdr:cNvPr id="371" name="円/楕円 370"/>
        <xdr:cNvSpPr/>
      </xdr:nvSpPr>
      <xdr:spPr>
        <a:xfrm>
          <a:off x="7810500" y="993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86792</xdr:rowOff>
    </xdr:from>
    <xdr:ext cx="534377" cy="259045"/>
    <xdr:sp macro="" textlink="">
      <xdr:nvSpPr>
        <xdr:cNvPr id="372" name="テキスト ボックス 371"/>
        <xdr:cNvSpPr txBox="1"/>
      </xdr:nvSpPr>
      <xdr:spPr>
        <a:xfrm>
          <a:off x="7594111" y="1003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44,891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81607</xdr:rowOff>
    </xdr:from>
    <xdr:to>
      <xdr:col>10</xdr:col>
      <xdr:colOff>155575</xdr:colOff>
      <xdr:row>59</xdr:row>
      <xdr:rowOff>11757</xdr:rowOff>
    </xdr:to>
    <xdr:sp macro="" textlink="">
      <xdr:nvSpPr>
        <xdr:cNvPr id="373" name="円/楕円 372"/>
        <xdr:cNvSpPr/>
      </xdr:nvSpPr>
      <xdr:spPr>
        <a:xfrm>
          <a:off x="6921500" y="1002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2884</xdr:rowOff>
    </xdr:from>
    <xdr:ext cx="534377" cy="259045"/>
    <xdr:sp macro="" textlink="">
      <xdr:nvSpPr>
        <xdr:cNvPr id="374" name="テキスト ボックス 373"/>
        <xdr:cNvSpPr txBox="1"/>
      </xdr:nvSpPr>
      <xdr:spPr>
        <a:xfrm>
          <a:off x="6705111" y="1011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21,914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22754</xdr:rowOff>
    </xdr:from>
    <xdr:to>
      <xdr:col>15</xdr:col>
      <xdr:colOff>180975</xdr:colOff>
      <xdr:row>78</xdr:row>
      <xdr:rowOff>25400</xdr:rowOff>
    </xdr:to>
    <xdr:cxnSp macro="">
      <xdr:nvCxnSpPr>
        <xdr:cNvPr id="399" name="直線コネクタ 398"/>
        <xdr:cNvCxnSpPr/>
      </xdr:nvCxnSpPr>
      <xdr:spPr>
        <a:xfrm flipV="1">
          <a:off x="9639300" y="13395854"/>
          <a:ext cx="838200" cy="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91448</xdr:rowOff>
    </xdr:from>
    <xdr:ext cx="534377" cy="259045"/>
    <xdr:sp macro="" textlink="">
      <xdr:nvSpPr>
        <xdr:cNvPr id="400" name="普通建設事業費 （ うち新規整備　）平均値テキスト"/>
        <xdr:cNvSpPr txBox="1"/>
      </xdr:nvSpPr>
      <xdr:spPr>
        <a:xfrm>
          <a:off x="10528300" y="1312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25400</xdr:rowOff>
    </xdr:from>
    <xdr:to>
      <xdr:col>14</xdr:col>
      <xdr:colOff>28575</xdr:colOff>
      <xdr:row>78</xdr:row>
      <xdr:rowOff>25400</xdr:rowOff>
    </xdr:to>
    <xdr:cxnSp macro="">
      <xdr:nvCxnSpPr>
        <xdr:cNvPr id="402" name="直線コネクタ 401"/>
        <xdr:cNvCxnSpPr/>
      </xdr:nvCxnSpPr>
      <xdr:spPr>
        <a:xfrm>
          <a:off x="8750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3" name="フローチャート : 判断 402"/>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151809</xdr:rowOff>
    </xdr:from>
    <xdr:ext cx="534377" cy="259045"/>
    <xdr:sp macro="" textlink="">
      <xdr:nvSpPr>
        <xdr:cNvPr id="404" name="テキスト ボックス 403"/>
        <xdr:cNvSpPr txBox="1"/>
      </xdr:nvSpPr>
      <xdr:spPr>
        <a:xfrm>
          <a:off x="9372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103985</xdr:rowOff>
    </xdr:from>
    <xdr:ext cx="534377" cy="259045"/>
    <xdr:sp macro="" textlink="">
      <xdr:nvSpPr>
        <xdr:cNvPr id="406" name="テキスト ボックス 405"/>
        <xdr:cNvSpPr txBox="1"/>
      </xdr:nvSpPr>
      <xdr:spPr>
        <a:xfrm>
          <a:off x="8483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143404</xdr:rowOff>
    </xdr:from>
    <xdr:to>
      <xdr:col>15</xdr:col>
      <xdr:colOff>231775</xdr:colOff>
      <xdr:row>78</xdr:row>
      <xdr:rowOff>73554</xdr:rowOff>
    </xdr:to>
    <xdr:sp macro="" textlink="">
      <xdr:nvSpPr>
        <xdr:cNvPr id="412" name="円/楕円 411"/>
        <xdr:cNvSpPr/>
      </xdr:nvSpPr>
      <xdr:spPr>
        <a:xfrm>
          <a:off x="10426700" y="1334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58331</xdr:rowOff>
    </xdr:from>
    <xdr:ext cx="378565" cy="259045"/>
    <xdr:sp macro="" textlink="">
      <xdr:nvSpPr>
        <xdr:cNvPr id="413" name="普通建設事業費 （ うち新規整備　）該当値テキスト"/>
        <xdr:cNvSpPr txBox="1"/>
      </xdr:nvSpPr>
      <xdr:spPr>
        <a:xfrm>
          <a:off x="10528300" y="13259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146050</xdr:rowOff>
    </xdr:from>
    <xdr:to>
      <xdr:col>14</xdr:col>
      <xdr:colOff>79375</xdr:colOff>
      <xdr:row>78</xdr:row>
      <xdr:rowOff>76200</xdr:rowOff>
    </xdr:to>
    <xdr:sp macro="" textlink="">
      <xdr:nvSpPr>
        <xdr:cNvPr id="414" name="円/楕円 413"/>
        <xdr:cNvSpPr/>
      </xdr:nvSpPr>
      <xdr:spPr>
        <a:xfrm>
          <a:off x="9588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78</xdr:row>
      <xdr:rowOff>67327</xdr:rowOff>
    </xdr:from>
    <xdr:ext cx="249299" cy="259045"/>
    <xdr:sp macro="" textlink="">
      <xdr:nvSpPr>
        <xdr:cNvPr id="415" name="テキスト ボックス 414"/>
        <xdr:cNvSpPr txBox="1"/>
      </xdr:nvSpPr>
      <xdr:spPr>
        <a:xfrm>
          <a:off x="9514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146050</xdr:rowOff>
    </xdr:from>
    <xdr:to>
      <xdr:col>12</xdr:col>
      <xdr:colOff>561975</xdr:colOff>
      <xdr:row>78</xdr:row>
      <xdr:rowOff>76200</xdr:rowOff>
    </xdr:to>
    <xdr:sp macro="" textlink="">
      <xdr:nvSpPr>
        <xdr:cNvPr id="416" name="円/楕円 415"/>
        <xdr:cNvSpPr/>
      </xdr:nvSpPr>
      <xdr:spPr>
        <a:xfrm>
          <a:off x="8699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78</xdr:row>
      <xdr:rowOff>67327</xdr:rowOff>
    </xdr:from>
    <xdr:ext cx="249299" cy="259045"/>
    <xdr:sp macro="" textlink="">
      <xdr:nvSpPr>
        <xdr:cNvPr id="417" name="テキスト ボックス 416"/>
        <xdr:cNvSpPr txBox="1"/>
      </xdr:nvSpPr>
      <xdr:spPr>
        <a:xfrm>
          <a:off x="8625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133528</xdr:rowOff>
    </xdr:from>
    <xdr:to>
      <xdr:col>15</xdr:col>
      <xdr:colOff>180975</xdr:colOff>
      <xdr:row>97</xdr:row>
      <xdr:rowOff>146425</xdr:rowOff>
    </xdr:to>
    <xdr:cxnSp macro="">
      <xdr:nvCxnSpPr>
        <xdr:cNvPr id="446" name="直線コネクタ 445"/>
        <xdr:cNvCxnSpPr/>
      </xdr:nvCxnSpPr>
      <xdr:spPr>
        <a:xfrm flipV="1">
          <a:off x="9639300" y="16764178"/>
          <a:ext cx="838200" cy="1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7"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60110</xdr:rowOff>
    </xdr:from>
    <xdr:to>
      <xdr:col>14</xdr:col>
      <xdr:colOff>28575</xdr:colOff>
      <xdr:row>97</xdr:row>
      <xdr:rowOff>146425</xdr:rowOff>
    </xdr:to>
    <xdr:cxnSp macro="">
      <xdr:nvCxnSpPr>
        <xdr:cNvPr id="449" name="直線コネクタ 448"/>
        <xdr:cNvCxnSpPr/>
      </xdr:nvCxnSpPr>
      <xdr:spPr>
        <a:xfrm>
          <a:off x="8750300" y="16519310"/>
          <a:ext cx="889000" cy="25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0" name="フローチャート : 判断 449"/>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119739</xdr:rowOff>
    </xdr:from>
    <xdr:ext cx="534377" cy="259045"/>
    <xdr:sp macro="" textlink="">
      <xdr:nvSpPr>
        <xdr:cNvPr id="451" name="テキスト ボックス 450"/>
        <xdr:cNvSpPr txBox="1"/>
      </xdr:nvSpPr>
      <xdr:spPr>
        <a:xfrm>
          <a:off x="9372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109541</xdr:rowOff>
    </xdr:from>
    <xdr:ext cx="534377" cy="259045"/>
    <xdr:sp macro="" textlink="">
      <xdr:nvSpPr>
        <xdr:cNvPr id="453" name="テキスト ボックス 452"/>
        <xdr:cNvSpPr txBox="1"/>
      </xdr:nvSpPr>
      <xdr:spPr>
        <a:xfrm>
          <a:off x="8483111" y="1656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82728</xdr:rowOff>
    </xdr:from>
    <xdr:to>
      <xdr:col>15</xdr:col>
      <xdr:colOff>231775</xdr:colOff>
      <xdr:row>98</xdr:row>
      <xdr:rowOff>12878</xdr:rowOff>
    </xdr:to>
    <xdr:sp macro="" textlink="">
      <xdr:nvSpPr>
        <xdr:cNvPr id="459" name="円/楕円 458"/>
        <xdr:cNvSpPr/>
      </xdr:nvSpPr>
      <xdr:spPr>
        <a:xfrm>
          <a:off x="10426700" y="1671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61155</xdr:rowOff>
    </xdr:from>
    <xdr:ext cx="534377" cy="259045"/>
    <xdr:sp macro="" textlink="">
      <xdr:nvSpPr>
        <xdr:cNvPr id="460" name="普通建設事業費 （ うち更新整備　）該当値テキスト"/>
        <xdr:cNvSpPr txBox="1"/>
      </xdr:nvSpPr>
      <xdr:spPr>
        <a:xfrm>
          <a:off x="10528300" y="1669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13,324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95625</xdr:rowOff>
    </xdr:from>
    <xdr:to>
      <xdr:col>14</xdr:col>
      <xdr:colOff>79375</xdr:colOff>
      <xdr:row>98</xdr:row>
      <xdr:rowOff>25775</xdr:rowOff>
    </xdr:to>
    <xdr:sp macro="" textlink="">
      <xdr:nvSpPr>
        <xdr:cNvPr id="461" name="円/楕円 460"/>
        <xdr:cNvSpPr/>
      </xdr:nvSpPr>
      <xdr:spPr>
        <a:xfrm>
          <a:off x="9588500" y="1672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16902</xdr:rowOff>
    </xdr:from>
    <xdr:ext cx="534377" cy="259045"/>
    <xdr:sp macro="" textlink="">
      <xdr:nvSpPr>
        <xdr:cNvPr id="462" name="テキスト ボックス 461"/>
        <xdr:cNvSpPr txBox="1"/>
      </xdr:nvSpPr>
      <xdr:spPr>
        <a:xfrm>
          <a:off x="9372111" y="1681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9310</xdr:rowOff>
    </xdr:from>
    <xdr:to>
      <xdr:col>12</xdr:col>
      <xdr:colOff>561975</xdr:colOff>
      <xdr:row>96</xdr:row>
      <xdr:rowOff>110910</xdr:rowOff>
    </xdr:to>
    <xdr:sp macro="" textlink="">
      <xdr:nvSpPr>
        <xdr:cNvPr id="463" name="円/楕円 462"/>
        <xdr:cNvSpPr/>
      </xdr:nvSpPr>
      <xdr:spPr>
        <a:xfrm>
          <a:off x="8699500" y="164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127437</xdr:rowOff>
    </xdr:from>
    <xdr:ext cx="534377" cy="259045"/>
    <xdr:sp macro="" textlink="">
      <xdr:nvSpPr>
        <xdr:cNvPr id="464" name="テキスト ボックス 463"/>
        <xdr:cNvSpPr txBox="1"/>
      </xdr:nvSpPr>
      <xdr:spPr>
        <a:xfrm>
          <a:off x="8483111" y="1624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26,178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1" name="直線コネクタ 49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4" name="直線コネクタ 49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5" name="フローチャート : 判断 494"/>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15689</xdr:rowOff>
    </xdr:from>
    <xdr:ext cx="378565" cy="259045"/>
    <xdr:sp macro="" textlink="">
      <xdr:nvSpPr>
        <xdr:cNvPr id="496" name="テキスト ボックス 495"/>
        <xdr:cNvSpPr txBox="1"/>
      </xdr:nvSpPr>
      <xdr:spPr>
        <a:xfrm>
          <a:off x="15292017" y="6359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7" name="直線コネクタ 49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00" name="直線コネクタ 49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4" name="テキスト ボックス 503"/>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249299" cy="259045"/>
    <xdr:sp macro="" textlink="">
      <xdr:nvSpPr>
        <xdr:cNvPr id="511" name="災害復旧事業費該当値テキスト"/>
        <xdr:cNvSpPr txBox="1"/>
      </xdr:nvSpPr>
      <xdr:spPr>
        <a:xfrm>
          <a:off x="16370300" y="6562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2" name="円/楕円 51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3" name="テキスト ボックス 51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4" name="円/楕円 51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5" name="テキスト ボックス 514"/>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6" name="円/楕円 51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7" name="テキスト ボックス 516"/>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8" name="円/楕円 51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9" name="テキスト ボックス 518"/>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29928</xdr:rowOff>
    </xdr:from>
    <xdr:to>
      <xdr:col>23</xdr:col>
      <xdr:colOff>517525</xdr:colOff>
      <xdr:row>78</xdr:row>
      <xdr:rowOff>50803</xdr:rowOff>
    </xdr:to>
    <xdr:cxnSp macro="">
      <xdr:nvCxnSpPr>
        <xdr:cNvPr id="601" name="直線コネクタ 600"/>
        <xdr:cNvCxnSpPr/>
      </xdr:nvCxnSpPr>
      <xdr:spPr>
        <a:xfrm flipV="1">
          <a:off x="15481300" y="13403028"/>
          <a:ext cx="838200" cy="2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96832</xdr:rowOff>
    </xdr:from>
    <xdr:ext cx="534377" cy="259045"/>
    <xdr:sp macro="" textlink="">
      <xdr:nvSpPr>
        <xdr:cNvPr id="602" name="公債費平均値テキスト"/>
        <xdr:cNvSpPr txBox="1"/>
      </xdr:nvSpPr>
      <xdr:spPr>
        <a:xfrm>
          <a:off x="16370300" y="12955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38602</xdr:rowOff>
    </xdr:from>
    <xdr:to>
      <xdr:col>22</xdr:col>
      <xdr:colOff>365125</xdr:colOff>
      <xdr:row>78</xdr:row>
      <xdr:rowOff>50803</xdr:rowOff>
    </xdr:to>
    <xdr:cxnSp macro="">
      <xdr:nvCxnSpPr>
        <xdr:cNvPr id="604" name="直線コネクタ 603"/>
        <xdr:cNvCxnSpPr/>
      </xdr:nvCxnSpPr>
      <xdr:spPr>
        <a:xfrm>
          <a:off x="14592300" y="13411702"/>
          <a:ext cx="889000" cy="1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5" name="フローチャート : 判断 604"/>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50051</xdr:rowOff>
    </xdr:from>
    <xdr:ext cx="534377" cy="259045"/>
    <xdr:sp macro="" textlink="">
      <xdr:nvSpPr>
        <xdr:cNvPr id="606" name="テキスト ボックス 605"/>
        <xdr:cNvSpPr txBox="1"/>
      </xdr:nvSpPr>
      <xdr:spPr>
        <a:xfrm>
          <a:off x="15214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19999</xdr:rowOff>
    </xdr:from>
    <xdr:to>
      <xdr:col>21</xdr:col>
      <xdr:colOff>161925</xdr:colOff>
      <xdr:row>78</xdr:row>
      <xdr:rowOff>38602</xdr:rowOff>
    </xdr:to>
    <xdr:cxnSp macro="">
      <xdr:nvCxnSpPr>
        <xdr:cNvPr id="607" name="直線コネクタ 606"/>
        <xdr:cNvCxnSpPr/>
      </xdr:nvCxnSpPr>
      <xdr:spPr>
        <a:xfrm>
          <a:off x="13703300" y="13393099"/>
          <a:ext cx="889000" cy="1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78626</xdr:rowOff>
    </xdr:from>
    <xdr:ext cx="534377" cy="259045"/>
    <xdr:sp macro="" textlink="">
      <xdr:nvSpPr>
        <xdr:cNvPr id="609" name="テキスト ボックス 608"/>
        <xdr:cNvSpPr txBox="1"/>
      </xdr:nvSpPr>
      <xdr:spPr>
        <a:xfrm>
          <a:off x="14325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19999</xdr:rowOff>
    </xdr:from>
    <xdr:to>
      <xdr:col>19</xdr:col>
      <xdr:colOff>644525</xdr:colOff>
      <xdr:row>78</xdr:row>
      <xdr:rowOff>26115</xdr:rowOff>
    </xdr:to>
    <xdr:cxnSp macro="">
      <xdr:nvCxnSpPr>
        <xdr:cNvPr id="610" name="直線コネクタ 609"/>
        <xdr:cNvCxnSpPr/>
      </xdr:nvCxnSpPr>
      <xdr:spPr>
        <a:xfrm flipV="1">
          <a:off x="12814300" y="13393099"/>
          <a:ext cx="889000" cy="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80925</xdr:rowOff>
    </xdr:from>
    <xdr:ext cx="534377" cy="259045"/>
    <xdr:sp macro="" textlink="">
      <xdr:nvSpPr>
        <xdr:cNvPr id="612" name="テキスト ボックス 611"/>
        <xdr:cNvSpPr txBox="1"/>
      </xdr:nvSpPr>
      <xdr:spPr>
        <a:xfrm>
          <a:off x="13436111" y="127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78882</xdr:rowOff>
    </xdr:from>
    <xdr:ext cx="534377" cy="259045"/>
    <xdr:sp macro="" textlink="">
      <xdr:nvSpPr>
        <xdr:cNvPr id="614" name="テキスト ボックス 613"/>
        <xdr:cNvSpPr txBox="1"/>
      </xdr:nvSpPr>
      <xdr:spPr>
        <a:xfrm>
          <a:off x="12547111" y="127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150578</xdr:rowOff>
    </xdr:from>
    <xdr:to>
      <xdr:col>23</xdr:col>
      <xdr:colOff>568325</xdr:colOff>
      <xdr:row>78</xdr:row>
      <xdr:rowOff>80728</xdr:rowOff>
    </xdr:to>
    <xdr:sp macro="" textlink="">
      <xdr:nvSpPr>
        <xdr:cNvPr id="620" name="円/楕円 619"/>
        <xdr:cNvSpPr/>
      </xdr:nvSpPr>
      <xdr:spPr>
        <a:xfrm>
          <a:off x="16268700" y="1335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129005</xdr:rowOff>
    </xdr:from>
    <xdr:ext cx="534377" cy="259045"/>
    <xdr:sp macro="" textlink="">
      <xdr:nvSpPr>
        <xdr:cNvPr id="621" name="公債費該当値テキスト"/>
        <xdr:cNvSpPr txBox="1"/>
      </xdr:nvSpPr>
      <xdr:spPr>
        <a:xfrm>
          <a:off x="16370300" y="1333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19,683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xdr:rowOff>
    </xdr:from>
    <xdr:to>
      <xdr:col>22</xdr:col>
      <xdr:colOff>415925</xdr:colOff>
      <xdr:row>78</xdr:row>
      <xdr:rowOff>101603</xdr:rowOff>
    </xdr:to>
    <xdr:sp macro="" textlink="">
      <xdr:nvSpPr>
        <xdr:cNvPr id="622" name="円/楕円 621"/>
        <xdr:cNvSpPr/>
      </xdr:nvSpPr>
      <xdr:spPr>
        <a:xfrm>
          <a:off x="15430500" y="1337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92730</xdr:rowOff>
    </xdr:from>
    <xdr:ext cx="534377" cy="259045"/>
    <xdr:sp macro="" textlink="">
      <xdr:nvSpPr>
        <xdr:cNvPr id="623" name="テキスト ボックス 622"/>
        <xdr:cNvSpPr txBox="1"/>
      </xdr:nvSpPr>
      <xdr:spPr>
        <a:xfrm>
          <a:off x="15214111" y="1346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159252</xdr:rowOff>
    </xdr:from>
    <xdr:to>
      <xdr:col>21</xdr:col>
      <xdr:colOff>212725</xdr:colOff>
      <xdr:row>78</xdr:row>
      <xdr:rowOff>89402</xdr:rowOff>
    </xdr:to>
    <xdr:sp macro="" textlink="">
      <xdr:nvSpPr>
        <xdr:cNvPr id="624" name="円/楕円 623"/>
        <xdr:cNvSpPr/>
      </xdr:nvSpPr>
      <xdr:spPr>
        <a:xfrm>
          <a:off x="14541500" y="1336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80529</xdr:rowOff>
    </xdr:from>
    <xdr:ext cx="534377" cy="259045"/>
    <xdr:sp macro="" textlink="">
      <xdr:nvSpPr>
        <xdr:cNvPr id="625" name="テキスト ボックス 624"/>
        <xdr:cNvSpPr txBox="1"/>
      </xdr:nvSpPr>
      <xdr:spPr>
        <a:xfrm>
          <a:off x="14325111" y="134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19,076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140649</xdr:rowOff>
    </xdr:from>
    <xdr:to>
      <xdr:col>20</xdr:col>
      <xdr:colOff>9525</xdr:colOff>
      <xdr:row>78</xdr:row>
      <xdr:rowOff>70799</xdr:rowOff>
    </xdr:to>
    <xdr:sp macro="" textlink="">
      <xdr:nvSpPr>
        <xdr:cNvPr id="626" name="円/楕円 625"/>
        <xdr:cNvSpPr/>
      </xdr:nvSpPr>
      <xdr:spPr>
        <a:xfrm>
          <a:off x="13652500" y="1334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61926</xdr:rowOff>
    </xdr:from>
    <xdr:ext cx="534377" cy="259045"/>
    <xdr:sp macro="" textlink="">
      <xdr:nvSpPr>
        <xdr:cNvPr id="627" name="テキスト ボックス 626"/>
        <xdr:cNvSpPr txBox="1"/>
      </xdr:nvSpPr>
      <xdr:spPr>
        <a:xfrm>
          <a:off x="13436111" y="134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20,378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146765</xdr:rowOff>
    </xdr:from>
    <xdr:to>
      <xdr:col>18</xdr:col>
      <xdr:colOff>492125</xdr:colOff>
      <xdr:row>78</xdr:row>
      <xdr:rowOff>76915</xdr:rowOff>
    </xdr:to>
    <xdr:sp macro="" textlink="">
      <xdr:nvSpPr>
        <xdr:cNvPr id="628" name="円/楕円 627"/>
        <xdr:cNvSpPr/>
      </xdr:nvSpPr>
      <xdr:spPr>
        <a:xfrm>
          <a:off x="12763500" y="1334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68042</xdr:rowOff>
    </xdr:from>
    <xdr:ext cx="534377" cy="259045"/>
    <xdr:sp macro="" textlink="">
      <xdr:nvSpPr>
        <xdr:cNvPr id="629" name="テキスト ボックス 628"/>
        <xdr:cNvSpPr txBox="1"/>
      </xdr:nvSpPr>
      <xdr:spPr>
        <a:xfrm>
          <a:off x="12547111" y="1344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19,950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69318</xdr:rowOff>
    </xdr:from>
    <xdr:to>
      <xdr:col>23</xdr:col>
      <xdr:colOff>517525</xdr:colOff>
      <xdr:row>98</xdr:row>
      <xdr:rowOff>77713</xdr:rowOff>
    </xdr:to>
    <xdr:cxnSp macro="">
      <xdr:nvCxnSpPr>
        <xdr:cNvPr id="656" name="直線コネクタ 655"/>
        <xdr:cNvCxnSpPr/>
      </xdr:nvCxnSpPr>
      <xdr:spPr>
        <a:xfrm flipV="1">
          <a:off x="15481300" y="16871418"/>
          <a:ext cx="838200" cy="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29033</xdr:rowOff>
    </xdr:from>
    <xdr:ext cx="469744" cy="259045"/>
    <xdr:sp macro="" textlink="">
      <xdr:nvSpPr>
        <xdr:cNvPr id="657" name="積立金平均値テキスト"/>
        <xdr:cNvSpPr txBox="1"/>
      </xdr:nvSpPr>
      <xdr:spPr>
        <a:xfrm>
          <a:off x="16370300" y="16659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30584</xdr:rowOff>
    </xdr:from>
    <xdr:to>
      <xdr:col>22</xdr:col>
      <xdr:colOff>365125</xdr:colOff>
      <xdr:row>98</xdr:row>
      <xdr:rowOff>77713</xdr:rowOff>
    </xdr:to>
    <xdr:cxnSp macro="">
      <xdr:nvCxnSpPr>
        <xdr:cNvPr id="659" name="直線コネクタ 658"/>
        <xdr:cNvCxnSpPr/>
      </xdr:nvCxnSpPr>
      <xdr:spPr>
        <a:xfrm>
          <a:off x="14592300" y="16832684"/>
          <a:ext cx="889000" cy="4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60" name="フローチャート : 判断 659"/>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84799</xdr:rowOff>
    </xdr:from>
    <xdr:ext cx="534377" cy="259045"/>
    <xdr:sp macro="" textlink="">
      <xdr:nvSpPr>
        <xdr:cNvPr id="661" name="テキスト ボックス 660"/>
        <xdr:cNvSpPr txBox="1"/>
      </xdr:nvSpPr>
      <xdr:spPr>
        <a:xfrm>
          <a:off x="15214111" y="165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30584</xdr:rowOff>
    </xdr:from>
    <xdr:to>
      <xdr:col>21</xdr:col>
      <xdr:colOff>161925</xdr:colOff>
      <xdr:row>98</xdr:row>
      <xdr:rowOff>108272</xdr:rowOff>
    </xdr:to>
    <xdr:cxnSp macro="">
      <xdr:nvCxnSpPr>
        <xdr:cNvPr id="662" name="直線コネクタ 661"/>
        <xdr:cNvCxnSpPr/>
      </xdr:nvCxnSpPr>
      <xdr:spPr>
        <a:xfrm flipV="1">
          <a:off x="13703300" y="16832684"/>
          <a:ext cx="889000" cy="7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4" name="テキスト ボックス 663"/>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83620</xdr:rowOff>
    </xdr:from>
    <xdr:to>
      <xdr:col>19</xdr:col>
      <xdr:colOff>644525</xdr:colOff>
      <xdr:row>98</xdr:row>
      <xdr:rowOff>108272</xdr:rowOff>
    </xdr:to>
    <xdr:cxnSp macro="">
      <xdr:nvCxnSpPr>
        <xdr:cNvPr id="665" name="直線コネクタ 664"/>
        <xdr:cNvCxnSpPr/>
      </xdr:nvCxnSpPr>
      <xdr:spPr>
        <a:xfrm>
          <a:off x="12814300" y="16885720"/>
          <a:ext cx="889000" cy="2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7" name="テキスト ボックス 666"/>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18518</xdr:rowOff>
    </xdr:from>
    <xdr:to>
      <xdr:col>23</xdr:col>
      <xdr:colOff>568325</xdr:colOff>
      <xdr:row>98</xdr:row>
      <xdr:rowOff>120118</xdr:rowOff>
    </xdr:to>
    <xdr:sp macro="" textlink="">
      <xdr:nvSpPr>
        <xdr:cNvPr id="675" name="円/楕円 674"/>
        <xdr:cNvSpPr/>
      </xdr:nvSpPr>
      <xdr:spPr>
        <a:xfrm>
          <a:off x="16268700" y="1682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156032</xdr:rowOff>
    </xdr:from>
    <xdr:ext cx="469744" cy="259045"/>
    <xdr:sp macro="" textlink="">
      <xdr:nvSpPr>
        <xdr:cNvPr id="676" name="積立金該当値テキスト"/>
        <xdr:cNvSpPr txBox="1"/>
      </xdr:nvSpPr>
      <xdr:spPr>
        <a:xfrm>
          <a:off x="16370300" y="1678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7,697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26913</xdr:rowOff>
    </xdr:from>
    <xdr:to>
      <xdr:col>22</xdr:col>
      <xdr:colOff>415925</xdr:colOff>
      <xdr:row>98</xdr:row>
      <xdr:rowOff>128513</xdr:rowOff>
    </xdr:to>
    <xdr:sp macro="" textlink="">
      <xdr:nvSpPr>
        <xdr:cNvPr id="677" name="円/楕円 676"/>
        <xdr:cNvSpPr/>
      </xdr:nvSpPr>
      <xdr:spPr>
        <a:xfrm>
          <a:off x="15430500" y="1682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119640</xdr:rowOff>
    </xdr:from>
    <xdr:ext cx="469744" cy="259045"/>
    <xdr:sp macro="" textlink="">
      <xdr:nvSpPr>
        <xdr:cNvPr id="678" name="テキスト ボックス 677"/>
        <xdr:cNvSpPr txBox="1"/>
      </xdr:nvSpPr>
      <xdr:spPr>
        <a:xfrm>
          <a:off x="15246427" y="1692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151234</xdr:rowOff>
    </xdr:from>
    <xdr:to>
      <xdr:col>21</xdr:col>
      <xdr:colOff>212725</xdr:colOff>
      <xdr:row>98</xdr:row>
      <xdr:rowOff>81384</xdr:rowOff>
    </xdr:to>
    <xdr:sp macro="" textlink="">
      <xdr:nvSpPr>
        <xdr:cNvPr id="679" name="円/楕円 678"/>
        <xdr:cNvSpPr/>
      </xdr:nvSpPr>
      <xdr:spPr>
        <a:xfrm>
          <a:off x="14541500" y="1678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72511</xdr:rowOff>
    </xdr:from>
    <xdr:ext cx="534377" cy="259045"/>
    <xdr:sp macro="" textlink="">
      <xdr:nvSpPr>
        <xdr:cNvPr id="680" name="テキスト ボックス 679"/>
        <xdr:cNvSpPr txBox="1"/>
      </xdr:nvSpPr>
      <xdr:spPr>
        <a:xfrm>
          <a:off x="14325111" y="1687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57472</xdr:rowOff>
    </xdr:from>
    <xdr:to>
      <xdr:col>20</xdr:col>
      <xdr:colOff>9525</xdr:colOff>
      <xdr:row>98</xdr:row>
      <xdr:rowOff>159072</xdr:rowOff>
    </xdr:to>
    <xdr:sp macro="" textlink="">
      <xdr:nvSpPr>
        <xdr:cNvPr id="681" name="円/楕円 680"/>
        <xdr:cNvSpPr/>
      </xdr:nvSpPr>
      <xdr:spPr>
        <a:xfrm>
          <a:off x="13652500" y="1685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150199</xdr:rowOff>
    </xdr:from>
    <xdr:ext cx="469744" cy="259045"/>
    <xdr:sp macro="" textlink="">
      <xdr:nvSpPr>
        <xdr:cNvPr id="682" name="テキスト ボックス 681"/>
        <xdr:cNvSpPr txBox="1"/>
      </xdr:nvSpPr>
      <xdr:spPr>
        <a:xfrm>
          <a:off x="13468427" y="1695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32820</xdr:rowOff>
    </xdr:from>
    <xdr:to>
      <xdr:col>18</xdr:col>
      <xdr:colOff>492125</xdr:colOff>
      <xdr:row>98</xdr:row>
      <xdr:rowOff>134420</xdr:rowOff>
    </xdr:to>
    <xdr:sp macro="" textlink="">
      <xdr:nvSpPr>
        <xdr:cNvPr id="683" name="円/楕円 682"/>
        <xdr:cNvSpPr/>
      </xdr:nvSpPr>
      <xdr:spPr>
        <a:xfrm>
          <a:off x="12763500" y="1683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125547</xdr:rowOff>
    </xdr:from>
    <xdr:ext cx="469744" cy="259045"/>
    <xdr:sp macro="" textlink="">
      <xdr:nvSpPr>
        <xdr:cNvPr id="684" name="テキスト ボックス 683"/>
        <xdr:cNvSpPr txBox="1"/>
      </xdr:nvSpPr>
      <xdr:spPr>
        <a:xfrm>
          <a:off x="12579427" y="1692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5" name="直線コネクタ 71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6"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8" name="直線コネクタ 71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9" name="フローチャート : 判断 718"/>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73568</xdr:rowOff>
    </xdr:from>
    <xdr:ext cx="378565" cy="259045"/>
    <xdr:sp macro="" textlink="">
      <xdr:nvSpPr>
        <xdr:cNvPr id="720" name="テキスト ボックス 719"/>
        <xdr:cNvSpPr txBox="1"/>
      </xdr:nvSpPr>
      <xdr:spPr>
        <a:xfrm>
          <a:off x="21134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1" name="直線コネクタ 72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30678</xdr:rowOff>
    </xdr:from>
    <xdr:ext cx="469744" cy="259045"/>
    <xdr:sp macro="" textlink="">
      <xdr:nvSpPr>
        <xdr:cNvPr id="723" name="テキスト ボックス 722"/>
        <xdr:cNvSpPr txBox="1"/>
      </xdr:nvSpPr>
      <xdr:spPr>
        <a:xfrm>
          <a:off x="20199427"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4" name="直線コネクタ 72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154231</xdr:rowOff>
    </xdr:from>
    <xdr:ext cx="469744" cy="259045"/>
    <xdr:sp macro="" textlink="">
      <xdr:nvSpPr>
        <xdr:cNvPr id="726" name="テキスト ボックス 725"/>
        <xdr:cNvSpPr txBox="1"/>
      </xdr:nvSpPr>
      <xdr:spPr>
        <a:xfrm>
          <a:off x="19310427"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7" name="フローチャート : 判断 726"/>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28" name="テキスト ボックス 727"/>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4" name="円/楕円 73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6" name="円/楕円 73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7" name="テキスト ボックス 736"/>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8" name="円/楕円 73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9" name="テキスト ボックス 73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0" name="円/楕円 73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1" name="テキスト ボックス 740"/>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2" name="円/楕円 74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3" name="テキスト ボックス 742"/>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111445</xdr:rowOff>
    </xdr:from>
    <xdr:to>
      <xdr:col>32</xdr:col>
      <xdr:colOff>187325</xdr:colOff>
      <xdr:row>58</xdr:row>
      <xdr:rowOff>115788</xdr:rowOff>
    </xdr:to>
    <xdr:cxnSp macro="">
      <xdr:nvCxnSpPr>
        <xdr:cNvPr id="770" name="直線コネクタ 769"/>
        <xdr:cNvCxnSpPr/>
      </xdr:nvCxnSpPr>
      <xdr:spPr>
        <a:xfrm>
          <a:off x="21323300" y="10055545"/>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71" name="貸付金平均値テキスト"/>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111445</xdr:rowOff>
    </xdr:from>
    <xdr:to>
      <xdr:col>31</xdr:col>
      <xdr:colOff>34925</xdr:colOff>
      <xdr:row>58</xdr:row>
      <xdr:rowOff>113777</xdr:rowOff>
    </xdr:to>
    <xdr:cxnSp macro="">
      <xdr:nvCxnSpPr>
        <xdr:cNvPr id="773" name="直線コネクタ 772"/>
        <xdr:cNvCxnSpPr/>
      </xdr:nvCxnSpPr>
      <xdr:spPr>
        <a:xfrm flipV="1">
          <a:off x="20434300" y="10055545"/>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4" name="フローチャート : 判断 773"/>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88613</xdr:rowOff>
    </xdr:from>
    <xdr:ext cx="469744" cy="259045"/>
    <xdr:sp macro="" textlink="">
      <xdr:nvSpPr>
        <xdr:cNvPr id="775" name="テキスト ボックス 774"/>
        <xdr:cNvSpPr txBox="1"/>
      </xdr:nvSpPr>
      <xdr:spPr>
        <a:xfrm>
          <a:off x="21088427"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113685</xdr:rowOff>
    </xdr:from>
    <xdr:to>
      <xdr:col>29</xdr:col>
      <xdr:colOff>517525</xdr:colOff>
      <xdr:row>58</xdr:row>
      <xdr:rowOff>113777</xdr:rowOff>
    </xdr:to>
    <xdr:cxnSp macro="">
      <xdr:nvCxnSpPr>
        <xdr:cNvPr id="776" name="直線コネクタ 775"/>
        <xdr:cNvCxnSpPr/>
      </xdr:nvCxnSpPr>
      <xdr:spPr>
        <a:xfrm>
          <a:off x="19545300" y="10057785"/>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7" name="フローチャート : 判断 776"/>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169125</xdr:rowOff>
    </xdr:from>
    <xdr:ext cx="469744" cy="259045"/>
    <xdr:sp macro="" textlink="">
      <xdr:nvSpPr>
        <xdr:cNvPr id="778" name="テキスト ボックス 777"/>
        <xdr:cNvSpPr txBox="1"/>
      </xdr:nvSpPr>
      <xdr:spPr>
        <a:xfrm>
          <a:off x="20199427"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113685</xdr:rowOff>
    </xdr:from>
    <xdr:to>
      <xdr:col>28</xdr:col>
      <xdr:colOff>314325</xdr:colOff>
      <xdr:row>58</xdr:row>
      <xdr:rowOff>118166</xdr:rowOff>
    </xdr:to>
    <xdr:cxnSp macro="">
      <xdr:nvCxnSpPr>
        <xdr:cNvPr id="779" name="直線コネクタ 778"/>
        <xdr:cNvCxnSpPr/>
      </xdr:nvCxnSpPr>
      <xdr:spPr>
        <a:xfrm flipV="1">
          <a:off x="18656300" y="10057785"/>
          <a:ext cx="8890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0" name="フローチャート : 判断 779"/>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81" name="テキスト ボックス 780"/>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2" name="フローチャート : 判断 781"/>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90350</xdr:rowOff>
    </xdr:from>
    <xdr:ext cx="469744" cy="259045"/>
    <xdr:sp macro="" textlink="">
      <xdr:nvSpPr>
        <xdr:cNvPr id="783" name="テキスト ボックス 782"/>
        <xdr:cNvSpPr txBox="1"/>
      </xdr:nvSpPr>
      <xdr:spPr>
        <a:xfrm>
          <a:off x="18421427" y="952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64988</xdr:rowOff>
    </xdr:from>
    <xdr:to>
      <xdr:col>32</xdr:col>
      <xdr:colOff>238125</xdr:colOff>
      <xdr:row>58</xdr:row>
      <xdr:rowOff>166588</xdr:rowOff>
    </xdr:to>
    <xdr:sp macro="" textlink="">
      <xdr:nvSpPr>
        <xdr:cNvPr id="789" name="円/楕円 788"/>
        <xdr:cNvSpPr/>
      </xdr:nvSpPr>
      <xdr:spPr>
        <a:xfrm>
          <a:off x="22110700" y="100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151365</xdr:rowOff>
    </xdr:from>
    <xdr:ext cx="378565" cy="259045"/>
    <xdr:sp macro="" textlink="">
      <xdr:nvSpPr>
        <xdr:cNvPr id="790" name="貸付金該当値テキスト"/>
        <xdr:cNvSpPr txBox="1"/>
      </xdr:nvSpPr>
      <xdr:spPr>
        <a:xfrm>
          <a:off x="22212300" y="992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60645</xdr:rowOff>
    </xdr:from>
    <xdr:to>
      <xdr:col>31</xdr:col>
      <xdr:colOff>85725</xdr:colOff>
      <xdr:row>58</xdr:row>
      <xdr:rowOff>162245</xdr:rowOff>
    </xdr:to>
    <xdr:sp macro="" textlink="">
      <xdr:nvSpPr>
        <xdr:cNvPr id="791" name="円/楕円 790"/>
        <xdr:cNvSpPr/>
      </xdr:nvSpPr>
      <xdr:spPr>
        <a:xfrm>
          <a:off x="21272500" y="1000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153372</xdr:rowOff>
    </xdr:from>
    <xdr:ext cx="378565" cy="259045"/>
    <xdr:sp macro="" textlink="">
      <xdr:nvSpPr>
        <xdr:cNvPr id="792" name="テキスト ボックス 791"/>
        <xdr:cNvSpPr txBox="1"/>
      </xdr:nvSpPr>
      <xdr:spPr>
        <a:xfrm>
          <a:off x="21134017" y="10097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62977</xdr:rowOff>
    </xdr:from>
    <xdr:to>
      <xdr:col>29</xdr:col>
      <xdr:colOff>568325</xdr:colOff>
      <xdr:row>58</xdr:row>
      <xdr:rowOff>164577</xdr:rowOff>
    </xdr:to>
    <xdr:sp macro="" textlink="">
      <xdr:nvSpPr>
        <xdr:cNvPr id="793" name="円/楕円 792"/>
        <xdr:cNvSpPr/>
      </xdr:nvSpPr>
      <xdr:spPr>
        <a:xfrm>
          <a:off x="20383500" y="1000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155704</xdr:rowOff>
    </xdr:from>
    <xdr:ext cx="378565" cy="259045"/>
    <xdr:sp macro="" textlink="">
      <xdr:nvSpPr>
        <xdr:cNvPr id="794" name="テキスト ボックス 793"/>
        <xdr:cNvSpPr txBox="1"/>
      </xdr:nvSpPr>
      <xdr:spPr>
        <a:xfrm>
          <a:off x="20245017" y="10099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62885</xdr:rowOff>
    </xdr:from>
    <xdr:to>
      <xdr:col>28</xdr:col>
      <xdr:colOff>365125</xdr:colOff>
      <xdr:row>58</xdr:row>
      <xdr:rowOff>164485</xdr:rowOff>
    </xdr:to>
    <xdr:sp macro="" textlink="">
      <xdr:nvSpPr>
        <xdr:cNvPr id="795" name="円/楕円 794"/>
        <xdr:cNvSpPr/>
      </xdr:nvSpPr>
      <xdr:spPr>
        <a:xfrm>
          <a:off x="19494500" y="100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155612</xdr:rowOff>
    </xdr:from>
    <xdr:ext cx="378565" cy="259045"/>
    <xdr:sp macro="" textlink="">
      <xdr:nvSpPr>
        <xdr:cNvPr id="796" name="テキスト ボックス 795"/>
        <xdr:cNvSpPr txBox="1"/>
      </xdr:nvSpPr>
      <xdr:spPr>
        <a:xfrm>
          <a:off x="19356017" y="10099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67366</xdr:rowOff>
    </xdr:from>
    <xdr:to>
      <xdr:col>27</xdr:col>
      <xdr:colOff>161925</xdr:colOff>
      <xdr:row>58</xdr:row>
      <xdr:rowOff>168966</xdr:rowOff>
    </xdr:to>
    <xdr:sp macro="" textlink="">
      <xdr:nvSpPr>
        <xdr:cNvPr id="797" name="円/楕円 796"/>
        <xdr:cNvSpPr/>
      </xdr:nvSpPr>
      <xdr:spPr>
        <a:xfrm>
          <a:off x="18605500" y="1001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160093</xdr:rowOff>
    </xdr:from>
    <xdr:ext cx="378565" cy="259045"/>
    <xdr:sp macro="" textlink="">
      <xdr:nvSpPr>
        <xdr:cNvPr id="798" name="テキスト ボックス 797"/>
        <xdr:cNvSpPr txBox="1"/>
      </xdr:nvSpPr>
      <xdr:spPr>
        <a:xfrm>
          <a:off x="18467017" y="1010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163621</xdr:rowOff>
    </xdr:from>
    <xdr:to>
      <xdr:col>32</xdr:col>
      <xdr:colOff>187325</xdr:colOff>
      <xdr:row>78</xdr:row>
      <xdr:rowOff>164258</xdr:rowOff>
    </xdr:to>
    <xdr:cxnSp macro="">
      <xdr:nvCxnSpPr>
        <xdr:cNvPr id="830" name="直線コネクタ 829"/>
        <xdr:cNvCxnSpPr/>
      </xdr:nvCxnSpPr>
      <xdr:spPr>
        <a:xfrm flipV="1">
          <a:off x="21323300" y="13536721"/>
          <a:ext cx="838200" cy="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103826</xdr:rowOff>
    </xdr:from>
    <xdr:ext cx="534377" cy="259045"/>
    <xdr:sp macro="" textlink="">
      <xdr:nvSpPr>
        <xdr:cNvPr id="831" name="繰出金平均値テキスト"/>
        <xdr:cNvSpPr txBox="1"/>
      </xdr:nvSpPr>
      <xdr:spPr>
        <a:xfrm>
          <a:off x="22212300" y="13134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164013</xdr:rowOff>
    </xdr:from>
    <xdr:to>
      <xdr:col>31</xdr:col>
      <xdr:colOff>34925</xdr:colOff>
      <xdr:row>78</xdr:row>
      <xdr:rowOff>164258</xdr:rowOff>
    </xdr:to>
    <xdr:cxnSp macro="">
      <xdr:nvCxnSpPr>
        <xdr:cNvPr id="833" name="直線コネクタ 832"/>
        <xdr:cNvCxnSpPr/>
      </xdr:nvCxnSpPr>
      <xdr:spPr>
        <a:xfrm>
          <a:off x="20434300" y="13537113"/>
          <a:ext cx="8890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4" name="フローチャート : 判断 833"/>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151527</xdr:rowOff>
    </xdr:from>
    <xdr:ext cx="534377" cy="259045"/>
    <xdr:sp macro="" textlink="">
      <xdr:nvSpPr>
        <xdr:cNvPr id="835" name="テキスト ボックス 834"/>
        <xdr:cNvSpPr txBox="1"/>
      </xdr:nvSpPr>
      <xdr:spPr>
        <a:xfrm>
          <a:off x="21056111" y="1301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31327</xdr:rowOff>
    </xdr:from>
    <xdr:to>
      <xdr:col>29</xdr:col>
      <xdr:colOff>517525</xdr:colOff>
      <xdr:row>78</xdr:row>
      <xdr:rowOff>164013</xdr:rowOff>
    </xdr:to>
    <xdr:cxnSp macro="">
      <xdr:nvCxnSpPr>
        <xdr:cNvPr id="836" name="直線コネクタ 835"/>
        <xdr:cNvCxnSpPr/>
      </xdr:nvCxnSpPr>
      <xdr:spPr>
        <a:xfrm>
          <a:off x="19545300" y="13404427"/>
          <a:ext cx="889000" cy="13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7" name="フローチャート : 判断 83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138039</xdr:rowOff>
    </xdr:from>
    <xdr:ext cx="534377" cy="259045"/>
    <xdr:sp macro="" textlink="">
      <xdr:nvSpPr>
        <xdr:cNvPr id="838" name="テキスト ボックス 837"/>
        <xdr:cNvSpPr txBox="1"/>
      </xdr:nvSpPr>
      <xdr:spPr>
        <a:xfrm>
          <a:off x="20167111" y="129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31327</xdr:rowOff>
    </xdr:from>
    <xdr:to>
      <xdr:col>28</xdr:col>
      <xdr:colOff>314325</xdr:colOff>
      <xdr:row>78</xdr:row>
      <xdr:rowOff>122213</xdr:rowOff>
    </xdr:to>
    <xdr:cxnSp macro="">
      <xdr:nvCxnSpPr>
        <xdr:cNvPr id="839" name="直線コネクタ 838"/>
        <xdr:cNvCxnSpPr/>
      </xdr:nvCxnSpPr>
      <xdr:spPr>
        <a:xfrm flipV="1">
          <a:off x="18656300" y="13404427"/>
          <a:ext cx="889000" cy="9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0" name="フローチャート : 判断 83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160703</xdr:rowOff>
    </xdr:from>
    <xdr:ext cx="534377" cy="259045"/>
    <xdr:sp macro="" textlink="">
      <xdr:nvSpPr>
        <xdr:cNvPr id="841" name="テキスト ボックス 840"/>
        <xdr:cNvSpPr txBox="1"/>
      </xdr:nvSpPr>
      <xdr:spPr>
        <a:xfrm>
          <a:off x="19278111" y="130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2" name="フローチャート : 判断 841"/>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167381</xdr:rowOff>
    </xdr:from>
    <xdr:ext cx="534377" cy="259045"/>
    <xdr:sp macro="" textlink="">
      <xdr:nvSpPr>
        <xdr:cNvPr id="843" name="テキスト ボックス 842"/>
        <xdr:cNvSpPr txBox="1"/>
      </xdr:nvSpPr>
      <xdr:spPr>
        <a:xfrm>
          <a:off x="18389111" y="1302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112821</xdr:rowOff>
    </xdr:from>
    <xdr:to>
      <xdr:col>32</xdr:col>
      <xdr:colOff>238125</xdr:colOff>
      <xdr:row>79</xdr:row>
      <xdr:rowOff>42971</xdr:rowOff>
    </xdr:to>
    <xdr:sp macro="" textlink="">
      <xdr:nvSpPr>
        <xdr:cNvPr id="849" name="円/楕円 848"/>
        <xdr:cNvSpPr/>
      </xdr:nvSpPr>
      <xdr:spPr>
        <a:xfrm>
          <a:off x="22110700" y="1348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27748</xdr:rowOff>
    </xdr:from>
    <xdr:ext cx="534377" cy="259045"/>
    <xdr:sp macro="" textlink="">
      <xdr:nvSpPr>
        <xdr:cNvPr id="850" name="繰出金該当値テキスト"/>
        <xdr:cNvSpPr txBox="1"/>
      </xdr:nvSpPr>
      <xdr:spPr>
        <a:xfrm>
          <a:off x="22212300" y="13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26,535</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113458</xdr:rowOff>
    </xdr:from>
    <xdr:to>
      <xdr:col>31</xdr:col>
      <xdr:colOff>85725</xdr:colOff>
      <xdr:row>79</xdr:row>
      <xdr:rowOff>43608</xdr:rowOff>
    </xdr:to>
    <xdr:sp macro="" textlink="">
      <xdr:nvSpPr>
        <xdr:cNvPr id="851" name="円/楕円 850"/>
        <xdr:cNvSpPr/>
      </xdr:nvSpPr>
      <xdr:spPr>
        <a:xfrm>
          <a:off x="21272500" y="1348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79</xdr:row>
      <xdr:rowOff>34735</xdr:rowOff>
    </xdr:from>
    <xdr:ext cx="534377" cy="259045"/>
    <xdr:sp macro="" textlink="">
      <xdr:nvSpPr>
        <xdr:cNvPr id="852" name="テキスト ボックス 851"/>
        <xdr:cNvSpPr txBox="1"/>
      </xdr:nvSpPr>
      <xdr:spPr>
        <a:xfrm>
          <a:off x="21056111" y="1357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26,496</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113213</xdr:rowOff>
    </xdr:from>
    <xdr:to>
      <xdr:col>29</xdr:col>
      <xdr:colOff>568325</xdr:colOff>
      <xdr:row>79</xdr:row>
      <xdr:rowOff>43363</xdr:rowOff>
    </xdr:to>
    <xdr:sp macro="" textlink="">
      <xdr:nvSpPr>
        <xdr:cNvPr id="853" name="円/楕円 852"/>
        <xdr:cNvSpPr/>
      </xdr:nvSpPr>
      <xdr:spPr>
        <a:xfrm>
          <a:off x="20383500" y="1348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34490</xdr:rowOff>
    </xdr:from>
    <xdr:ext cx="534377" cy="259045"/>
    <xdr:sp macro="" textlink="">
      <xdr:nvSpPr>
        <xdr:cNvPr id="854" name="テキスト ボックス 853"/>
        <xdr:cNvSpPr txBox="1"/>
      </xdr:nvSpPr>
      <xdr:spPr>
        <a:xfrm>
          <a:off x="20167111" y="1357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26,511</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151977</xdr:rowOff>
    </xdr:from>
    <xdr:to>
      <xdr:col>28</xdr:col>
      <xdr:colOff>365125</xdr:colOff>
      <xdr:row>78</xdr:row>
      <xdr:rowOff>82127</xdr:rowOff>
    </xdr:to>
    <xdr:sp macro="" textlink="">
      <xdr:nvSpPr>
        <xdr:cNvPr id="855" name="円/楕円 854"/>
        <xdr:cNvSpPr/>
      </xdr:nvSpPr>
      <xdr:spPr>
        <a:xfrm>
          <a:off x="19494500" y="1335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73254</xdr:rowOff>
    </xdr:from>
    <xdr:ext cx="534377" cy="259045"/>
    <xdr:sp macro="" textlink="">
      <xdr:nvSpPr>
        <xdr:cNvPr id="856" name="テキスト ボックス 855"/>
        <xdr:cNvSpPr txBox="1"/>
      </xdr:nvSpPr>
      <xdr:spPr>
        <a:xfrm>
          <a:off x="19278111" y="1344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34,637</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71413</xdr:rowOff>
    </xdr:from>
    <xdr:to>
      <xdr:col>27</xdr:col>
      <xdr:colOff>161925</xdr:colOff>
      <xdr:row>79</xdr:row>
      <xdr:rowOff>1563</xdr:rowOff>
    </xdr:to>
    <xdr:sp macro="" textlink="">
      <xdr:nvSpPr>
        <xdr:cNvPr id="857" name="円/楕円 856"/>
        <xdr:cNvSpPr/>
      </xdr:nvSpPr>
      <xdr:spPr>
        <a:xfrm>
          <a:off x="18605500" y="1344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164140</xdr:rowOff>
    </xdr:from>
    <xdr:ext cx="534377" cy="259045"/>
    <xdr:sp macro="" textlink="">
      <xdr:nvSpPr>
        <xdr:cNvPr id="858" name="テキスト ボックス 857"/>
        <xdr:cNvSpPr txBox="1"/>
      </xdr:nvSpPr>
      <xdr:spPr>
        <a:xfrm>
          <a:off x="18389111" y="1353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29,071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常備消防業務やごみの中間処理業務などを一部事務組合で運営を行うことにより、人件費は類似団体内平均値を大きく下回っている一方で、補助費等については依然として類似団体内平均値を上回っている状況にある。</a:t>
          </a:r>
          <a:endParaRPr kumimoji="1" lang="en-US" altLang="ja-JP" sz="1300">
            <a:latin typeface="ＭＳ Ｐゴシック"/>
          </a:endParaRPr>
        </a:p>
        <a:p>
          <a:r>
            <a:rPr kumimoji="1" lang="ja-JP" altLang="en-US" sz="1300">
              <a:latin typeface="ＭＳ Ｐゴシック"/>
            </a:rPr>
            <a:t>　しかしながら、人件費及び補助費等を合算した住民一人当たりのコスト額は類似団内体平均値を下回っていることから、経費削減に努めることができている。</a:t>
          </a:r>
          <a:endParaRPr kumimoji="1" lang="en-US" altLang="ja-JP" sz="1300">
            <a:latin typeface="ＭＳ Ｐゴシック"/>
          </a:endParaRPr>
        </a:p>
        <a:p>
          <a:r>
            <a:rPr kumimoji="1" lang="ja-JP" altLang="en-US" sz="1300">
              <a:latin typeface="ＭＳ Ｐゴシック"/>
            </a:rPr>
            <a:t>　また、過去５年間の推移では、特に扶助費、物件費が上昇傾向にあり、この要因としては、民間保育施設の新規開園や学童保育クラブの定員拡大、障がい者自立支援給付などに伴い、経常的な経費が増加している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埼玉県志木市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75,421
73,794
9.05
23,219,761
21,785,244
1,418,189
13,943,334
15,471,024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46888</xdr:rowOff>
    </xdr:from>
    <xdr:to>
      <xdr:col>6</xdr:col>
      <xdr:colOff>511175</xdr:colOff>
      <xdr:row>37</xdr:row>
      <xdr:rowOff>144729</xdr:rowOff>
    </xdr:to>
    <xdr:cxnSp macro="">
      <xdr:nvCxnSpPr>
        <xdr:cNvPr id="59" name="直線コネクタ 58"/>
        <xdr:cNvCxnSpPr/>
      </xdr:nvCxnSpPr>
      <xdr:spPr>
        <a:xfrm>
          <a:off x="3797300" y="6390538"/>
          <a:ext cx="838200" cy="9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8907</xdr:rowOff>
    </xdr:from>
    <xdr:ext cx="469744" cy="259045"/>
    <xdr:sp macro="" textlink="">
      <xdr:nvSpPr>
        <xdr:cNvPr id="60" name="議会費平均値テキスト"/>
        <xdr:cNvSpPr txBox="1"/>
      </xdr:nvSpPr>
      <xdr:spPr>
        <a:xfrm>
          <a:off x="4686300" y="5838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43688</xdr:rowOff>
    </xdr:from>
    <xdr:to>
      <xdr:col>5</xdr:col>
      <xdr:colOff>358775</xdr:colOff>
      <xdr:row>37</xdr:row>
      <xdr:rowOff>46888</xdr:rowOff>
    </xdr:to>
    <xdr:cxnSp macro="">
      <xdr:nvCxnSpPr>
        <xdr:cNvPr id="62" name="直線コネクタ 61"/>
        <xdr:cNvCxnSpPr/>
      </xdr:nvCxnSpPr>
      <xdr:spPr>
        <a:xfrm>
          <a:off x="2908300" y="6387338"/>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136618</xdr:rowOff>
    </xdr:from>
    <xdr:ext cx="469744" cy="259045"/>
    <xdr:sp macro="" textlink="">
      <xdr:nvSpPr>
        <xdr:cNvPr id="64" name="テキスト ボックス 63"/>
        <xdr:cNvSpPr txBox="1"/>
      </xdr:nvSpPr>
      <xdr:spPr>
        <a:xfrm>
          <a:off x="3562427"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43688</xdr:rowOff>
    </xdr:from>
    <xdr:to>
      <xdr:col>4</xdr:col>
      <xdr:colOff>155575</xdr:colOff>
      <xdr:row>37</xdr:row>
      <xdr:rowOff>55118</xdr:rowOff>
    </xdr:to>
    <xdr:cxnSp macro="">
      <xdr:nvCxnSpPr>
        <xdr:cNvPr id="65" name="直線コネクタ 64"/>
        <xdr:cNvCxnSpPr/>
      </xdr:nvCxnSpPr>
      <xdr:spPr>
        <a:xfrm flipV="1">
          <a:off x="2019300" y="638733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12141</xdr:rowOff>
    </xdr:from>
    <xdr:to>
      <xdr:col>2</xdr:col>
      <xdr:colOff>638175</xdr:colOff>
      <xdr:row>37</xdr:row>
      <xdr:rowOff>55118</xdr:rowOff>
    </xdr:to>
    <xdr:cxnSp macro="">
      <xdr:nvCxnSpPr>
        <xdr:cNvPr id="68" name="直線コネクタ 67"/>
        <xdr:cNvCxnSpPr/>
      </xdr:nvCxnSpPr>
      <xdr:spPr>
        <a:xfrm>
          <a:off x="1130300" y="6355791"/>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89984</xdr:rowOff>
    </xdr:from>
    <xdr:ext cx="469744" cy="259045"/>
    <xdr:sp macro="" textlink="">
      <xdr:nvSpPr>
        <xdr:cNvPr id="72" name="テキスト ボックス 71"/>
        <xdr:cNvSpPr txBox="1"/>
      </xdr:nvSpPr>
      <xdr:spPr>
        <a:xfrm>
          <a:off x="895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93929</xdr:rowOff>
    </xdr:from>
    <xdr:to>
      <xdr:col>6</xdr:col>
      <xdr:colOff>561975</xdr:colOff>
      <xdr:row>38</xdr:row>
      <xdr:rowOff>24079</xdr:rowOff>
    </xdr:to>
    <xdr:sp macro="" textlink="">
      <xdr:nvSpPr>
        <xdr:cNvPr id="78" name="円/楕円 77"/>
        <xdr:cNvSpPr/>
      </xdr:nvSpPr>
      <xdr:spPr>
        <a:xfrm>
          <a:off x="4584700" y="643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8856</xdr:rowOff>
    </xdr:from>
    <xdr:ext cx="469744" cy="259045"/>
    <xdr:sp macro="" textlink="">
      <xdr:nvSpPr>
        <xdr:cNvPr id="79" name="議会費該当値テキスト"/>
        <xdr:cNvSpPr txBox="1"/>
      </xdr:nvSpPr>
      <xdr:spPr>
        <a:xfrm>
          <a:off x="4686300" y="635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167538</xdr:rowOff>
    </xdr:from>
    <xdr:to>
      <xdr:col>5</xdr:col>
      <xdr:colOff>409575</xdr:colOff>
      <xdr:row>37</xdr:row>
      <xdr:rowOff>97688</xdr:rowOff>
    </xdr:to>
    <xdr:sp macro="" textlink="">
      <xdr:nvSpPr>
        <xdr:cNvPr id="80" name="円/楕円 79"/>
        <xdr:cNvSpPr/>
      </xdr:nvSpPr>
      <xdr:spPr>
        <a:xfrm>
          <a:off x="3746500" y="633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88815</xdr:rowOff>
    </xdr:from>
    <xdr:ext cx="469744" cy="259045"/>
    <xdr:sp macro="" textlink="">
      <xdr:nvSpPr>
        <xdr:cNvPr id="81" name="テキスト ボックス 80"/>
        <xdr:cNvSpPr txBox="1"/>
      </xdr:nvSpPr>
      <xdr:spPr>
        <a:xfrm>
          <a:off x="3562427" y="643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164338</xdr:rowOff>
    </xdr:from>
    <xdr:to>
      <xdr:col>4</xdr:col>
      <xdr:colOff>206375</xdr:colOff>
      <xdr:row>37</xdr:row>
      <xdr:rowOff>94488</xdr:rowOff>
    </xdr:to>
    <xdr:sp macro="" textlink="">
      <xdr:nvSpPr>
        <xdr:cNvPr id="82" name="円/楕円 81"/>
        <xdr:cNvSpPr/>
      </xdr:nvSpPr>
      <xdr:spPr>
        <a:xfrm>
          <a:off x="2857500" y="63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85615</xdr:rowOff>
    </xdr:from>
    <xdr:ext cx="469744" cy="259045"/>
    <xdr:sp macro="" textlink="">
      <xdr:nvSpPr>
        <xdr:cNvPr id="83" name="テキスト ボックス 82"/>
        <xdr:cNvSpPr txBox="1"/>
      </xdr:nvSpPr>
      <xdr:spPr>
        <a:xfrm>
          <a:off x="2673427" y="642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4318</xdr:rowOff>
    </xdr:from>
    <xdr:to>
      <xdr:col>3</xdr:col>
      <xdr:colOff>3175</xdr:colOff>
      <xdr:row>37</xdr:row>
      <xdr:rowOff>105918</xdr:rowOff>
    </xdr:to>
    <xdr:sp macro="" textlink="">
      <xdr:nvSpPr>
        <xdr:cNvPr id="84" name="円/楕円 83"/>
        <xdr:cNvSpPr/>
      </xdr:nvSpPr>
      <xdr:spPr>
        <a:xfrm>
          <a:off x="1968500" y="63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97045</xdr:rowOff>
    </xdr:from>
    <xdr:ext cx="469744" cy="259045"/>
    <xdr:sp macro="" textlink="">
      <xdr:nvSpPr>
        <xdr:cNvPr id="85" name="テキスト ボックス 84"/>
        <xdr:cNvSpPr txBox="1"/>
      </xdr:nvSpPr>
      <xdr:spPr>
        <a:xfrm>
          <a:off x="1784427" y="644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132791</xdr:rowOff>
    </xdr:from>
    <xdr:to>
      <xdr:col>1</xdr:col>
      <xdr:colOff>485775</xdr:colOff>
      <xdr:row>37</xdr:row>
      <xdr:rowOff>62941</xdr:rowOff>
    </xdr:to>
    <xdr:sp macro="" textlink="">
      <xdr:nvSpPr>
        <xdr:cNvPr id="86" name="円/楕円 85"/>
        <xdr:cNvSpPr/>
      </xdr:nvSpPr>
      <xdr:spPr>
        <a:xfrm>
          <a:off x="1079500" y="630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54068</xdr:rowOff>
    </xdr:from>
    <xdr:ext cx="469744" cy="259045"/>
    <xdr:sp macro="" textlink="">
      <xdr:nvSpPr>
        <xdr:cNvPr id="87" name="テキスト ボックス 86"/>
        <xdr:cNvSpPr txBox="1"/>
      </xdr:nvSpPr>
      <xdr:spPr>
        <a:xfrm>
          <a:off x="895427" y="639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66914</xdr:rowOff>
    </xdr:from>
    <xdr:to>
      <xdr:col>6</xdr:col>
      <xdr:colOff>511175</xdr:colOff>
      <xdr:row>57</xdr:row>
      <xdr:rowOff>69184</xdr:rowOff>
    </xdr:to>
    <xdr:cxnSp macro="">
      <xdr:nvCxnSpPr>
        <xdr:cNvPr id="116" name="直線コネクタ 115"/>
        <xdr:cNvCxnSpPr/>
      </xdr:nvCxnSpPr>
      <xdr:spPr>
        <a:xfrm>
          <a:off x="3797300" y="9839564"/>
          <a:ext cx="838200" cy="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167761</xdr:rowOff>
    </xdr:from>
    <xdr:ext cx="534377" cy="259045"/>
    <xdr:sp macro="" textlink="">
      <xdr:nvSpPr>
        <xdr:cNvPr id="117" name="総務費平均値テキスト"/>
        <xdr:cNvSpPr txBox="1"/>
      </xdr:nvSpPr>
      <xdr:spPr>
        <a:xfrm>
          <a:off x="4686300" y="9597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25591</xdr:rowOff>
    </xdr:from>
    <xdr:to>
      <xdr:col>5</xdr:col>
      <xdr:colOff>358775</xdr:colOff>
      <xdr:row>57</xdr:row>
      <xdr:rowOff>66914</xdr:rowOff>
    </xdr:to>
    <xdr:cxnSp macro="">
      <xdr:nvCxnSpPr>
        <xdr:cNvPr id="119" name="直線コネクタ 118"/>
        <xdr:cNvCxnSpPr/>
      </xdr:nvCxnSpPr>
      <xdr:spPr>
        <a:xfrm>
          <a:off x="2908300" y="9798241"/>
          <a:ext cx="889000" cy="4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53751</xdr:rowOff>
    </xdr:from>
    <xdr:ext cx="534377" cy="259045"/>
    <xdr:sp macro="" textlink="">
      <xdr:nvSpPr>
        <xdr:cNvPr id="121" name="テキスト ボックス 120"/>
        <xdr:cNvSpPr txBox="1"/>
      </xdr:nvSpPr>
      <xdr:spPr>
        <a:xfrm>
          <a:off x="3530111" y="94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25591</xdr:rowOff>
    </xdr:from>
    <xdr:to>
      <xdr:col>4</xdr:col>
      <xdr:colOff>155575</xdr:colOff>
      <xdr:row>57</xdr:row>
      <xdr:rowOff>106020</xdr:rowOff>
    </xdr:to>
    <xdr:cxnSp macro="">
      <xdr:nvCxnSpPr>
        <xdr:cNvPr id="122" name="直線コネクタ 121"/>
        <xdr:cNvCxnSpPr/>
      </xdr:nvCxnSpPr>
      <xdr:spPr>
        <a:xfrm flipV="1">
          <a:off x="2019300" y="9798241"/>
          <a:ext cx="889000" cy="8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86055</xdr:rowOff>
    </xdr:from>
    <xdr:to>
      <xdr:col>2</xdr:col>
      <xdr:colOff>638175</xdr:colOff>
      <xdr:row>57</xdr:row>
      <xdr:rowOff>106020</xdr:rowOff>
    </xdr:to>
    <xdr:cxnSp macro="">
      <xdr:nvCxnSpPr>
        <xdr:cNvPr id="125" name="直線コネクタ 124"/>
        <xdr:cNvCxnSpPr/>
      </xdr:nvCxnSpPr>
      <xdr:spPr>
        <a:xfrm>
          <a:off x="1130300" y="9858705"/>
          <a:ext cx="889000" cy="1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18384</xdr:rowOff>
    </xdr:from>
    <xdr:to>
      <xdr:col>6</xdr:col>
      <xdr:colOff>561975</xdr:colOff>
      <xdr:row>57</xdr:row>
      <xdr:rowOff>119984</xdr:rowOff>
    </xdr:to>
    <xdr:sp macro="" textlink="">
      <xdr:nvSpPr>
        <xdr:cNvPr id="135" name="円/楕円 134"/>
        <xdr:cNvSpPr/>
      </xdr:nvSpPr>
      <xdr:spPr>
        <a:xfrm>
          <a:off x="4584700" y="979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123311</xdr:rowOff>
    </xdr:from>
    <xdr:ext cx="534377" cy="259045"/>
    <xdr:sp macro="" textlink="">
      <xdr:nvSpPr>
        <xdr:cNvPr id="136" name="総務費該当値テキスト"/>
        <xdr:cNvSpPr txBox="1"/>
      </xdr:nvSpPr>
      <xdr:spPr>
        <a:xfrm>
          <a:off x="4686300" y="972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41,754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16114</xdr:rowOff>
    </xdr:from>
    <xdr:to>
      <xdr:col>5</xdr:col>
      <xdr:colOff>409575</xdr:colOff>
      <xdr:row>57</xdr:row>
      <xdr:rowOff>117714</xdr:rowOff>
    </xdr:to>
    <xdr:sp macro="" textlink="">
      <xdr:nvSpPr>
        <xdr:cNvPr id="137" name="円/楕円 136"/>
        <xdr:cNvSpPr/>
      </xdr:nvSpPr>
      <xdr:spPr>
        <a:xfrm>
          <a:off x="3746500" y="978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108841</xdr:rowOff>
    </xdr:from>
    <xdr:ext cx="534377" cy="259045"/>
    <xdr:sp macro="" textlink="">
      <xdr:nvSpPr>
        <xdr:cNvPr id="138" name="テキスト ボックス 137"/>
        <xdr:cNvSpPr txBox="1"/>
      </xdr:nvSpPr>
      <xdr:spPr>
        <a:xfrm>
          <a:off x="3530111" y="988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42,052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146241</xdr:rowOff>
    </xdr:from>
    <xdr:to>
      <xdr:col>4</xdr:col>
      <xdr:colOff>206375</xdr:colOff>
      <xdr:row>57</xdr:row>
      <xdr:rowOff>76391</xdr:rowOff>
    </xdr:to>
    <xdr:sp macro="" textlink="">
      <xdr:nvSpPr>
        <xdr:cNvPr id="139" name="円/楕円 138"/>
        <xdr:cNvSpPr/>
      </xdr:nvSpPr>
      <xdr:spPr>
        <a:xfrm>
          <a:off x="2857500" y="974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67518</xdr:rowOff>
    </xdr:from>
    <xdr:ext cx="534377" cy="259045"/>
    <xdr:sp macro="" textlink="">
      <xdr:nvSpPr>
        <xdr:cNvPr id="140" name="テキスト ボックス 139"/>
        <xdr:cNvSpPr txBox="1"/>
      </xdr:nvSpPr>
      <xdr:spPr>
        <a:xfrm>
          <a:off x="2641111" y="984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47,475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55220</xdr:rowOff>
    </xdr:from>
    <xdr:to>
      <xdr:col>3</xdr:col>
      <xdr:colOff>3175</xdr:colOff>
      <xdr:row>57</xdr:row>
      <xdr:rowOff>156820</xdr:rowOff>
    </xdr:to>
    <xdr:sp macro="" textlink="">
      <xdr:nvSpPr>
        <xdr:cNvPr id="141" name="円/楕円 140"/>
        <xdr:cNvSpPr/>
      </xdr:nvSpPr>
      <xdr:spPr>
        <a:xfrm>
          <a:off x="1968500" y="982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147947</xdr:rowOff>
    </xdr:from>
    <xdr:ext cx="534377" cy="259045"/>
    <xdr:sp macro="" textlink="">
      <xdr:nvSpPr>
        <xdr:cNvPr id="142" name="テキスト ボックス 141"/>
        <xdr:cNvSpPr txBox="1"/>
      </xdr:nvSpPr>
      <xdr:spPr>
        <a:xfrm>
          <a:off x="1752111" y="99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36,920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35255</xdr:rowOff>
    </xdr:from>
    <xdr:to>
      <xdr:col>1</xdr:col>
      <xdr:colOff>485775</xdr:colOff>
      <xdr:row>57</xdr:row>
      <xdr:rowOff>136855</xdr:rowOff>
    </xdr:to>
    <xdr:sp macro="" textlink="">
      <xdr:nvSpPr>
        <xdr:cNvPr id="143" name="円/楕円 142"/>
        <xdr:cNvSpPr/>
      </xdr:nvSpPr>
      <xdr:spPr>
        <a:xfrm>
          <a:off x="1079500" y="980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127982</xdr:rowOff>
    </xdr:from>
    <xdr:ext cx="534377" cy="259045"/>
    <xdr:sp macro="" textlink="">
      <xdr:nvSpPr>
        <xdr:cNvPr id="144" name="テキスト ボックス 143"/>
        <xdr:cNvSpPr txBox="1"/>
      </xdr:nvSpPr>
      <xdr:spPr>
        <a:xfrm>
          <a:off x="863111" y="990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125146</xdr:rowOff>
    </xdr:from>
    <xdr:to>
      <xdr:col>6</xdr:col>
      <xdr:colOff>511175</xdr:colOff>
      <xdr:row>76</xdr:row>
      <xdr:rowOff>55296</xdr:rowOff>
    </xdr:to>
    <xdr:cxnSp macro="">
      <xdr:nvCxnSpPr>
        <xdr:cNvPr id="174" name="直線コネクタ 173"/>
        <xdr:cNvCxnSpPr/>
      </xdr:nvCxnSpPr>
      <xdr:spPr>
        <a:xfrm flipV="1">
          <a:off x="3797300" y="12983896"/>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20159</xdr:rowOff>
    </xdr:from>
    <xdr:ext cx="599010" cy="259045"/>
    <xdr:sp macro="" textlink="">
      <xdr:nvSpPr>
        <xdr:cNvPr id="175" name="民生費平均値テキスト"/>
        <xdr:cNvSpPr txBox="1"/>
      </xdr:nvSpPr>
      <xdr:spPr>
        <a:xfrm>
          <a:off x="4686300" y="12707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55296</xdr:rowOff>
    </xdr:from>
    <xdr:to>
      <xdr:col>5</xdr:col>
      <xdr:colOff>358775</xdr:colOff>
      <xdr:row>76</xdr:row>
      <xdr:rowOff>81941</xdr:rowOff>
    </xdr:to>
    <xdr:cxnSp macro="">
      <xdr:nvCxnSpPr>
        <xdr:cNvPr id="177" name="直線コネクタ 176"/>
        <xdr:cNvCxnSpPr/>
      </xdr:nvCxnSpPr>
      <xdr:spPr>
        <a:xfrm flipV="1">
          <a:off x="2908300" y="13085496"/>
          <a:ext cx="889000" cy="2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8" name="フローチャート : 判断 177"/>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148912</xdr:rowOff>
    </xdr:from>
    <xdr:ext cx="599010" cy="259045"/>
    <xdr:sp macro="" textlink="">
      <xdr:nvSpPr>
        <xdr:cNvPr id="179" name="テキスト ボックス 178"/>
        <xdr:cNvSpPr txBox="1"/>
      </xdr:nvSpPr>
      <xdr:spPr>
        <a:xfrm>
          <a:off x="3497794"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81941</xdr:rowOff>
    </xdr:from>
    <xdr:to>
      <xdr:col>4</xdr:col>
      <xdr:colOff>155575</xdr:colOff>
      <xdr:row>77</xdr:row>
      <xdr:rowOff>74422</xdr:rowOff>
    </xdr:to>
    <xdr:cxnSp macro="">
      <xdr:nvCxnSpPr>
        <xdr:cNvPr id="180" name="直線コネクタ 179"/>
        <xdr:cNvCxnSpPr/>
      </xdr:nvCxnSpPr>
      <xdr:spPr>
        <a:xfrm flipV="1">
          <a:off x="2019300" y="13112141"/>
          <a:ext cx="889000" cy="16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108958</xdr:rowOff>
    </xdr:from>
    <xdr:ext cx="599010" cy="259045"/>
    <xdr:sp macro="" textlink="">
      <xdr:nvSpPr>
        <xdr:cNvPr id="182" name="テキスト ボックス 181"/>
        <xdr:cNvSpPr txBox="1"/>
      </xdr:nvSpPr>
      <xdr:spPr>
        <a:xfrm>
          <a:off x="2608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74422</xdr:rowOff>
    </xdr:from>
    <xdr:to>
      <xdr:col>2</xdr:col>
      <xdr:colOff>638175</xdr:colOff>
      <xdr:row>77</xdr:row>
      <xdr:rowOff>139001</xdr:rowOff>
    </xdr:to>
    <xdr:cxnSp macro="">
      <xdr:nvCxnSpPr>
        <xdr:cNvPr id="183" name="直線コネクタ 182"/>
        <xdr:cNvCxnSpPr/>
      </xdr:nvCxnSpPr>
      <xdr:spPr>
        <a:xfrm flipV="1">
          <a:off x="1130300" y="13276072"/>
          <a:ext cx="889000" cy="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21290</xdr:rowOff>
    </xdr:from>
    <xdr:ext cx="599010" cy="259045"/>
    <xdr:sp macro="" textlink="">
      <xdr:nvSpPr>
        <xdr:cNvPr id="185" name="テキスト ボックス 184"/>
        <xdr:cNvSpPr txBox="1"/>
      </xdr:nvSpPr>
      <xdr:spPr>
        <a:xfrm>
          <a:off x="1719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91863</xdr:rowOff>
    </xdr:from>
    <xdr:ext cx="599010" cy="259045"/>
    <xdr:sp macro="" textlink="">
      <xdr:nvSpPr>
        <xdr:cNvPr id="187" name="テキスト ボックス 186"/>
        <xdr:cNvSpPr txBox="1"/>
      </xdr:nvSpPr>
      <xdr:spPr>
        <a:xfrm>
          <a:off x="830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74346</xdr:rowOff>
    </xdr:from>
    <xdr:to>
      <xdr:col>6</xdr:col>
      <xdr:colOff>561975</xdr:colOff>
      <xdr:row>76</xdr:row>
      <xdr:rowOff>4496</xdr:rowOff>
    </xdr:to>
    <xdr:sp macro="" textlink="">
      <xdr:nvSpPr>
        <xdr:cNvPr id="193" name="円/楕円 192"/>
        <xdr:cNvSpPr/>
      </xdr:nvSpPr>
      <xdr:spPr>
        <a:xfrm>
          <a:off x="4584700" y="1293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52773</xdr:rowOff>
    </xdr:from>
    <xdr:ext cx="599010" cy="259045"/>
    <xdr:sp macro="" textlink="">
      <xdr:nvSpPr>
        <xdr:cNvPr id="194" name="民生費該当値テキスト"/>
        <xdr:cNvSpPr txBox="1"/>
      </xdr:nvSpPr>
      <xdr:spPr>
        <a:xfrm>
          <a:off x="4686300" y="12911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137,646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4496</xdr:rowOff>
    </xdr:from>
    <xdr:to>
      <xdr:col>5</xdr:col>
      <xdr:colOff>409575</xdr:colOff>
      <xdr:row>76</xdr:row>
      <xdr:rowOff>106096</xdr:rowOff>
    </xdr:to>
    <xdr:sp macro="" textlink="">
      <xdr:nvSpPr>
        <xdr:cNvPr id="195" name="円/楕円 194"/>
        <xdr:cNvSpPr/>
      </xdr:nvSpPr>
      <xdr:spPr>
        <a:xfrm>
          <a:off x="3746500" y="1303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97223</xdr:rowOff>
    </xdr:from>
    <xdr:ext cx="599010" cy="259045"/>
    <xdr:sp macro="" textlink="">
      <xdr:nvSpPr>
        <xdr:cNvPr id="196" name="テキスト ボックス 195"/>
        <xdr:cNvSpPr txBox="1"/>
      </xdr:nvSpPr>
      <xdr:spPr>
        <a:xfrm>
          <a:off x="3497794" y="1312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129,646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31141</xdr:rowOff>
    </xdr:from>
    <xdr:to>
      <xdr:col>4</xdr:col>
      <xdr:colOff>206375</xdr:colOff>
      <xdr:row>76</xdr:row>
      <xdr:rowOff>132741</xdr:rowOff>
    </xdr:to>
    <xdr:sp macro="" textlink="">
      <xdr:nvSpPr>
        <xdr:cNvPr id="197" name="円/楕円 196"/>
        <xdr:cNvSpPr/>
      </xdr:nvSpPr>
      <xdr:spPr>
        <a:xfrm>
          <a:off x="2857500" y="1306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123868</xdr:rowOff>
    </xdr:from>
    <xdr:ext cx="599010" cy="259045"/>
    <xdr:sp macro="" textlink="">
      <xdr:nvSpPr>
        <xdr:cNvPr id="198" name="テキスト ボックス 197"/>
        <xdr:cNvSpPr txBox="1"/>
      </xdr:nvSpPr>
      <xdr:spPr>
        <a:xfrm>
          <a:off x="2608794" y="1315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127,548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23622</xdr:rowOff>
    </xdr:from>
    <xdr:to>
      <xdr:col>3</xdr:col>
      <xdr:colOff>3175</xdr:colOff>
      <xdr:row>77</xdr:row>
      <xdr:rowOff>125222</xdr:rowOff>
    </xdr:to>
    <xdr:sp macro="" textlink="">
      <xdr:nvSpPr>
        <xdr:cNvPr id="199" name="円/楕円 198"/>
        <xdr:cNvSpPr/>
      </xdr:nvSpPr>
      <xdr:spPr>
        <a:xfrm>
          <a:off x="19685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116349</xdr:rowOff>
    </xdr:from>
    <xdr:ext cx="599010" cy="259045"/>
    <xdr:sp macro="" textlink="">
      <xdr:nvSpPr>
        <xdr:cNvPr id="200" name="テキスト ボックス 199"/>
        <xdr:cNvSpPr txBox="1"/>
      </xdr:nvSpPr>
      <xdr:spPr>
        <a:xfrm>
          <a:off x="1719794" y="1331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114,640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88201</xdr:rowOff>
    </xdr:from>
    <xdr:to>
      <xdr:col>1</xdr:col>
      <xdr:colOff>485775</xdr:colOff>
      <xdr:row>78</xdr:row>
      <xdr:rowOff>18351</xdr:rowOff>
    </xdr:to>
    <xdr:sp macro="" textlink="">
      <xdr:nvSpPr>
        <xdr:cNvPr id="201" name="円/楕円 200"/>
        <xdr:cNvSpPr/>
      </xdr:nvSpPr>
      <xdr:spPr>
        <a:xfrm>
          <a:off x="1079500" y="1328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9478</xdr:rowOff>
    </xdr:from>
    <xdr:ext cx="599010" cy="259045"/>
    <xdr:sp macro="" textlink="">
      <xdr:nvSpPr>
        <xdr:cNvPr id="202" name="テキスト ボックス 201"/>
        <xdr:cNvSpPr txBox="1"/>
      </xdr:nvSpPr>
      <xdr:spPr>
        <a:xfrm>
          <a:off x="830794" y="13382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109,555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87864</xdr:rowOff>
    </xdr:from>
    <xdr:to>
      <xdr:col>6</xdr:col>
      <xdr:colOff>511175</xdr:colOff>
      <xdr:row>99</xdr:row>
      <xdr:rowOff>89751</xdr:rowOff>
    </xdr:to>
    <xdr:cxnSp macro="">
      <xdr:nvCxnSpPr>
        <xdr:cNvPr id="232" name="直線コネクタ 231"/>
        <xdr:cNvCxnSpPr/>
      </xdr:nvCxnSpPr>
      <xdr:spPr>
        <a:xfrm>
          <a:off x="3797300" y="17061414"/>
          <a:ext cx="838200" cy="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102747</xdr:rowOff>
    </xdr:from>
    <xdr:ext cx="534377" cy="259045"/>
    <xdr:sp macro="" textlink="">
      <xdr:nvSpPr>
        <xdr:cNvPr id="233" name="衛生費平均値テキスト"/>
        <xdr:cNvSpPr txBox="1"/>
      </xdr:nvSpPr>
      <xdr:spPr>
        <a:xfrm>
          <a:off x="4686300" y="16561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58376</xdr:rowOff>
    </xdr:from>
    <xdr:to>
      <xdr:col>5</xdr:col>
      <xdr:colOff>358775</xdr:colOff>
      <xdr:row>99</xdr:row>
      <xdr:rowOff>87864</xdr:rowOff>
    </xdr:to>
    <xdr:cxnSp macro="">
      <xdr:nvCxnSpPr>
        <xdr:cNvPr id="235" name="直線コネクタ 234"/>
        <xdr:cNvCxnSpPr/>
      </xdr:nvCxnSpPr>
      <xdr:spPr>
        <a:xfrm>
          <a:off x="2908300" y="17031926"/>
          <a:ext cx="889000" cy="2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6" name="フローチャート : 判断 235"/>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63543</xdr:rowOff>
    </xdr:from>
    <xdr:ext cx="534377" cy="259045"/>
    <xdr:sp macro="" textlink="">
      <xdr:nvSpPr>
        <xdr:cNvPr id="237" name="テキスト ボックス 236"/>
        <xdr:cNvSpPr txBox="1"/>
      </xdr:nvSpPr>
      <xdr:spPr>
        <a:xfrm>
          <a:off x="3530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10370</xdr:rowOff>
    </xdr:from>
    <xdr:to>
      <xdr:col>4</xdr:col>
      <xdr:colOff>155575</xdr:colOff>
      <xdr:row>99</xdr:row>
      <xdr:rowOff>58376</xdr:rowOff>
    </xdr:to>
    <xdr:cxnSp macro="">
      <xdr:nvCxnSpPr>
        <xdr:cNvPr id="238" name="直線コネクタ 237"/>
        <xdr:cNvCxnSpPr/>
      </xdr:nvCxnSpPr>
      <xdr:spPr>
        <a:xfrm>
          <a:off x="2019300" y="16812470"/>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10370</xdr:rowOff>
    </xdr:from>
    <xdr:to>
      <xdr:col>2</xdr:col>
      <xdr:colOff>638175</xdr:colOff>
      <xdr:row>98</xdr:row>
      <xdr:rowOff>157702</xdr:rowOff>
    </xdr:to>
    <xdr:cxnSp macro="">
      <xdr:nvCxnSpPr>
        <xdr:cNvPr id="241" name="直線コネクタ 240"/>
        <xdr:cNvCxnSpPr/>
      </xdr:nvCxnSpPr>
      <xdr:spPr>
        <a:xfrm flipV="1">
          <a:off x="1130300" y="16812470"/>
          <a:ext cx="889000" cy="14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99</xdr:row>
      <xdr:rowOff>38951</xdr:rowOff>
    </xdr:from>
    <xdr:to>
      <xdr:col>6</xdr:col>
      <xdr:colOff>561975</xdr:colOff>
      <xdr:row>99</xdr:row>
      <xdr:rowOff>140551</xdr:rowOff>
    </xdr:to>
    <xdr:sp macro="" textlink="">
      <xdr:nvSpPr>
        <xdr:cNvPr id="251" name="円/楕円 250"/>
        <xdr:cNvSpPr/>
      </xdr:nvSpPr>
      <xdr:spPr>
        <a:xfrm>
          <a:off x="4584700" y="1701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125328</xdr:rowOff>
    </xdr:from>
    <xdr:ext cx="534377" cy="259045"/>
    <xdr:sp macro="" textlink="">
      <xdr:nvSpPr>
        <xdr:cNvPr id="252" name="衛生費該当値テキスト"/>
        <xdr:cNvSpPr txBox="1"/>
      </xdr:nvSpPr>
      <xdr:spPr>
        <a:xfrm>
          <a:off x="4686300" y="1692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17,622</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37064</xdr:rowOff>
    </xdr:from>
    <xdr:to>
      <xdr:col>5</xdr:col>
      <xdr:colOff>409575</xdr:colOff>
      <xdr:row>99</xdr:row>
      <xdr:rowOff>138664</xdr:rowOff>
    </xdr:to>
    <xdr:sp macro="" textlink="">
      <xdr:nvSpPr>
        <xdr:cNvPr id="253" name="円/楕円 252"/>
        <xdr:cNvSpPr/>
      </xdr:nvSpPr>
      <xdr:spPr>
        <a:xfrm>
          <a:off x="3746500" y="1701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129791</xdr:rowOff>
    </xdr:from>
    <xdr:ext cx="534377" cy="259045"/>
    <xdr:sp macro="" textlink="">
      <xdr:nvSpPr>
        <xdr:cNvPr id="254" name="テキスト ボックス 253"/>
        <xdr:cNvSpPr txBox="1"/>
      </xdr:nvSpPr>
      <xdr:spPr>
        <a:xfrm>
          <a:off x="3530111" y="1710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17,721</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7576</xdr:rowOff>
    </xdr:from>
    <xdr:to>
      <xdr:col>4</xdr:col>
      <xdr:colOff>206375</xdr:colOff>
      <xdr:row>99</xdr:row>
      <xdr:rowOff>109176</xdr:rowOff>
    </xdr:to>
    <xdr:sp macro="" textlink="">
      <xdr:nvSpPr>
        <xdr:cNvPr id="255" name="円/楕円 254"/>
        <xdr:cNvSpPr/>
      </xdr:nvSpPr>
      <xdr:spPr>
        <a:xfrm>
          <a:off x="2857500" y="1698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100303</xdr:rowOff>
    </xdr:from>
    <xdr:ext cx="534377" cy="259045"/>
    <xdr:sp macro="" textlink="">
      <xdr:nvSpPr>
        <xdr:cNvPr id="256" name="テキスト ボックス 255"/>
        <xdr:cNvSpPr txBox="1"/>
      </xdr:nvSpPr>
      <xdr:spPr>
        <a:xfrm>
          <a:off x="2641111" y="1707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131020</xdr:rowOff>
    </xdr:from>
    <xdr:to>
      <xdr:col>3</xdr:col>
      <xdr:colOff>3175</xdr:colOff>
      <xdr:row>98</xdr:row>
      <xdr:rowOff>61170</xdr:rowOff>
    </xdr:to>
    <xdr:sp macro="" textlink="">
      <xdr:nvSpPr>
        <xdr:cNvPr id="257" name="円/楕円 256"/>
        <xdr:cNvSpPr/>
      </xdr:nvSpPr>
      <xdr:spPr>
        <a:xfrm>
          <a:off x="1968500" y="167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52297</xdr:rowOff>
    </xdr:from>
    <xdr:ext cx="534377" cy="259045"/>
    <xdr:sp macro="" textlink="">
      <xdr:nvSpPr>
        <xdr:cNvPr id="258" name="テキスト ボックス 257"/>
        <xdr:cNvSpPr txBox="1"/>
      </xdr:nvSpPr>
      <xdr:spPr>
        <a:xfrm>
          <a:off x="1752111" y="1685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30,789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106902</xdr:rowOff>
    </xdr:from>
    <xdr:to>
      <xdr:col>1</xdr:col>
      <xdr:colOff>485775</xdr:colOff>
      <xdr:row>99</xdr:row>
      <xdr:rowOff>37052</xdr:rowOff>
    </xdr:to>
    <xdr:sp macro="" textlink="">
      <xdr:nvSpPr>
        <xdr:cNvPr id="259" name="円/楕円 258"/>
        <xdr:cNvSpPr/>
      </xdr:nvSpPr>
      <xdr:spPr>
        <a:xfrm>
          <a:off x="1079500" y="1690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28179</xdr:rowOff>
    </xdr:from>
    <xdr:ext cx="534377" cy="259045"/>
    <xdr:sp macro="" textlink="">
      <xdr:nvSpPr>
        <xdr:cNvPr id="260" name="テキスト ボックス 259"/>
        <xdr:cNvSpPr txBox="1"/>
      </xdr:nvSpPr>
      <xdr:spPr>
        <a:xfrm>
          <a:off x="863111" y="1700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23,055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85598</xdr:rowOff>
    </xdr:from>
    <xdr:to>
      <xdr:col>15</xdr:col>
      <xdr:colOff>180975</xdr:colOff>
      <xdr:row>38</xdr:row>
      <xdr:rowOff>101219</xdr:rowOff>
    </xdr:to>
    <xdr:cxnSp macro="">
      <xdr:nvCxnSpPr>
        <xdr:cNvPr id="289" name="直線コネクタ 288"/>
        <xdr:cNvCxnSpPr/>
      </xdr:nvCxnSpPr>
      <xdr:spPr>
        <a:xfrm flipV="1">
          <a:off x="9639300" y="6600698"/>
          <a:ext cx="8382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0"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43688</xdr:rowOff>
    </xdr:from>
    <xdr:to>
      <xdr:col>14</xdr:col>
      <xdr:colOff>28575</xdr:colOff>
      <xdr:row>38</xdr:row>
      <xdr:rowOff>101219</xdr:rowOff>
    </xdr:to>
    <xdr:cxnSp macro="">
      <xdr:nvCxnSpPr>
        <xdr:cNvPr id="292" name="直線コネクタ 291"/>
        <xdr:cNvCxnSpPr/>
      </xdr:nvCxnSpPr>
      <xdr:spPr>
        <a:xfrm>
          <a:off x="8750300" y="6558788"/>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3" name="フローチャート : 判断 292"/>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14622</xdr:rowOff>
    </xdr:from>
    <xdr:ext cx="378565" cy="259045"/>
    <xdr:sp macro="" textlink="">
      <xdr:nvSpPr>
        <xdr:cNvPr id="294" name="テキスト ボックス 293"/>
        <xdr:cNvSpPr txBox="1"/>
      </xdr:nvSpPr>
      <xdr:spPr>
        <a:xfrm>
          <a:off x="9450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140081</xdr:rowOff>
    </xdr:from>
    <xdr:to>
      <xdr:col>12</xdr:col>
      <xdr:colOff>511175</xdr:colOff>
      <xdr:row>38</xdr:row>
      <xdr:rowOff>43688</xdr:rowOff>
    </xdr:to>
    <xdr:cxnSp macro="">
      <xdr:nvCxnSpPr>
        <xdr:cNvPr id="295" name="直線コネクタ 294"/>
        <xdr:cNvCxnSpPr/>
      </xdr:nvCxnSpPr>
      <xdr:spPr>
        <a:xfrm>
          <a:off x="7861300" y="6483731"/>
          <a:ext cx="889000" cy="7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154449</xdr:rowOff>
    </xdr:from>
    <xdr:ext cx="469744" cy="259045"/>
    <xdr:sp macro="" textlink="">
      <xdr:nvSpPr>
        <xdr:cNvPr id="297" name="テキスト ボックス 296"/>
        <xdr:cNvSpPr txBox="1"/>
      </xdr:nvSpPr>
      <xdr:spPr>
        <a:xfrm>
          <a:off x="8515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95885</xdr:rowOff>
    </xdr:from>
    <xdr:to>
      <xdr:col>11</xdr:col>
      <xdr:colOff>307975</xdr:colOff>
      <xdr:row>37</xdr:row>
      <xdr:rowOff>140081</xdr:rowOff>
    </xdr:to>
    <xdr:cxnSp macro="">
      <xdr:nvCxnSpPr>
        <xdr:cNvPr id="298" name="直線コネクタ 297"/>
        <xdr:cNvCxnSpPr/>
      </xdr:nvCxnSpPr>
      <xdr:spPr>
        <a:xfrm>
          <a:off x="6972300" y="6096635"/>
          <a:ext cx="889000" cy="38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34434</xdr:rowOff>
    </xdr:from>
    <xdr:ext cx="469744" cy="259045"/>
    <xdr:sp macro="" textlink="">
      <xdr:nvSpPr>
        <xdr:cNvPr id="300" name="テキスト ボックス 299"/>
        <xdr:cNvSpPr txBox="1"/>
      </xdr:nvSpPr>
      <xdr:spPr>
        <a:xfrm>
          <a:off x="7626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1" name="フローチャート : 判断 300"/>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77868</xdr:rowOff>
    </xdr:from>
    <xdr:ext cx="469744" cy="259045"/>
    <xdr:sp macro="" textlink="">
      <xdr:nvSpPr>
        <xdr:cNvPr id="302" name="テキスト ボックス 301"/>
        <xdr:cNvSpPr txBox="1"/>
      </xdr:nvSpPr>
      <xdr:spPr>
        <a:xfrm>
          <a:off x="6737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34798</xdr:rowOff>
    </xdr:from>
    <xdr:to>
      <xdr:col>15</xdr:col>
      <xdr:colOff>231775</xdr:colOff>
      <xdr:row>38</xdr:row>
      <xdr:rowOff>136398</xdr:rowOff>
    </xdr:to>
    <xdr:sp macro="" textlink="">
      <xdr:nvSpPr>
        <xdr:cNvPr id="308" name="円/楕円 307"/>
        <xdr:cNvSpPr/>
      </xdr:nvSpPr>
      <xdr:spPr>
        <a:xfrm>
          <a:off x="10426700" y="654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13225</xdr:rowOff>
    </xdr:from>
    <xdr:ext cx="378565" cy="259045"/>
    <xdr:sp macro="" textlink="">
      <xdr:nvSpPr>
        <xdr:cNvPr id="309" name="労働費該当値テキスト"/>
        <xdr:cNvSpPr txBox="1"/>
      </xdr:nvSpPr>
      <xdr:spPr>
        <a:xfrm>
          <a:off x="10528300" y="6528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50419</xdr:rowOff>
    </xdr:from>
    <xdr:to>
      <xdr:col>14</xdr:col>
      <xdr:colOff>79375</xdr:colOff>
      <xdr:row>38</xdr:row>
      <xdr:rowOff>152019</xdr:rowOff>
    </xdr:to>
    <xdr:sp macro="" textlink="">
      <xdr:nvSpPr>
        <xdr:cNvPr id="310" name="円/楕円 309"/>
        <xdr:cNvSpPr/>
      </xdr:nvSpPr>
      <xdr:spPr>
        <a:xfrm>
          <a:off x="9588500" y="656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143146</xdr:rowOff>
    </xdr:from>
    <xdr:ext cx="378565" cy="259045"/>
    <xdr:sp macro="" textlink="">
      <xdr:nvSpPr>
        <xdr:cNvPr id="311" name="テキスト ボックス 310"/>
        <xdr:cNvSpPr txBox="1"/>
      </xdr:nvSpPr>
      <xdr:spPr>
        <a:xfrm>
          <a:off x="9450017" y="6658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164338</xdr:rowOff>
    </xdr:from>
    <xdr:to>
      <xdr:col>12</xdr:col>
      <xdr:colOff>561975</xdr:colOff>
      <xdr:row>38</xdr:row>
      <xdr:rowOff>94488</xdr:rowOff>
    </xdr:to>
    <xdr:sp macro="" textlink="">
      <xdr:nvSpPr>
        <xdr:cNvPr id="312" name="円/楕円 311"/>
        <xdr:cNvSpPr/>
      </xdr:nvSpPr>
      <xdr:spPr>
        <a:xfrm>
          <a:off x="8699500" y="650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85615</xdr:rowOff>
    </xdr:from>
    <xdr:ext cx="378565" cy="259045"/>
    <xdr:sp macro="" textlink="">
      <xdr:nvSpPr>
        <xdr:cNvPr id="313" name="テキスト ボックス 312"/>
        <xdr:cNvSpPr txBox="1"/>
      </xdr:nvSpPr>
      <xdr:spPr>
        <a:xfrm>
          <a:off x="8561017" y="6600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89281</xdr:rowOff>
    </xdr:from>
    <xdr:to>
      <xdr:col>11</xdr:col>
      <xdr:colOff>358775</xdr:colOff>
      <xdr:row>38</xdr:row>
      <xdr:rowOff>19431</xdr:rowOff>
    </xdr:to>
    <xdr:sp macro="" textlink="">
      <xdr:nvSpPr>
        <xdr:cNvPr id="314" name="円/楕円 313"/>
        <xdr:cNvSpPr/>
      </xdr:nvSpPr>
      <xdr:spPr>
        <a:xfrm>
          <a:off x="7810500" y="643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10558</xdr:rowOff>
    </xdr:from>
    <xdr:ext cx="378565" cy="259045"/>
    <xdr:sp macro="" textlink="">
      <xdr:nvSpPr>
        <xdr:cNvPr id="315" name="テキスト ボックス 314"/>
        <xdr:cNvSpPr txBox="1"/>
      </xdr:nvSpPr>
      <xdr:spPr>
        <a:xfrm>
          <a:off x="7672017" y="6525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45085</xdr:rowOff>
    </xdr:from>
    <xdr:to>
      <xdr:col>10</xdr:col>
      <xdr:colOff>155575</xdr:colOff>
      <xdr:row>35</xdr:row>
      <xdr:rowOff>146685</xdr:rowOff>
    </xdr:to>
    <xdr:sp macro="" textlink="">
      <xdr:nvSpPr>
        <xdr:cNvPr id="316" name="円/楕円 315"/>
        <xdr:cNvSpPr/>
      </xdr:nvSpPr>
      <xdr:spPr>
        <a:xfrm>
          <a:off x="6921500" y="604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137812</xdr:rowOff>
    </xdr:from>
    <xdr:ext cx="469744" cy="259045"/>
    <xdr:sp macro="" textlink="">
      <xdr:nvSpPr>
        <xdr:cNvPr id="317" name="テキスト ボックス 316"/>
        <xdr:cNvSpPr txBox="1"/>
      </xdr:nvSpPr>
      <xdr:spPr>
        <a:xfrm>
          <a:off x="6737427"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129299</xdr:rowOff>
    </xdr:from>
    <xdr:to>
      <xdr:col>15</xdr:col>
      <xdr:colOff>180975</xdr:colOff>
      <xdr:row>58</xdr:row>
      <xdr:rowOff>129550</xdr:rowOff>
    </xdr:to>
    <xdr:cxnSp macro="">
      <xdr:nvCxnSpPr>
        <xdr:cNvPr id="344" name="直線コネクタ 343"/>
        <xdr:cNvCxnSpPr/>
      </xdr:nvCxnSpPr>
      <xdr:spPr>
        <a:xfrm flipV="1">
          <a:off x="9639300" y="10073399"/>
          <a:ext cx="8382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151142</xdr:rowOff>
    </xdr:from>
    <xdr:ext cx="469744" cy="259045"/>
    <xdr:sp macro="" textlink="">
      <xdr:nvSpPr>
        <xdr:cNvPr id="345" name="農林水産業費平均値テキスト"/>
        <xdr:cNvSpPr txBox="1"/>
      </xdr:nvSpPr>
      <xdr:spPr>
        <a:xfrm>
          <a:off x="10528300" y="9752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128522</xdr:rowOff>
    </xdr:from>
    <xdr:to>
      <xdr:col>14</xdr:col>
      <xdr:colOff>28575</xdr:colOff>
      <xdr:row>58</xdr:row>
      <xdr:rowOff>129550</xdr:rowOff>
    </xdr:to>
    <xdr:cxnSp macro="">
      <xdr:nvCxnSpPr>
        <xdr:cNvPr id="347" name="直線コネクタ 346"/>
        <xdr:cNvCxnSpPr/>
      </xdr:nvCxnSpPr>
      <xdr:spPr>
        <a:xfrm>
          <a:off x="8750300" y="10072622"/>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48" name="フローチャート : 判断 347"/>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65569</xdr:rowOff>
    </xdr:from>
    <xdr:ext cx="469744" cy="259045"/>
    <xdr:sp macro="" textlink="">
      <xdr:nvSpPr>
        <xdr:cNvPr id="349" name="テキスト ボックス 348"/>
        <xdr:cNvSpPr txBox="1"/>
      </xdr:nvSpPr>
      <xdr:spPr>
        <a:xfrm>
          <a:off x="9404427"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128522</xdr:rowOff>
    </xdr:from>
    <xdr:to>
      <xdr:col>12</xdr:col>
      <xdr:colOff>511175</xdr:colOff>
      <xdr:row>58</xdr:row>
      <xdr:rowOff>132111</xdr:rowOff>
    </xdr:to>
    <xdr:cxnSp macro="">
      <xdr:nvCxnSpPr>
        <xdr:cNvPr id="350" name="直線コネクタ 349"/>
        <xdr:cNvCxnSpPr/>
      </xdr:nvCxnSpPr>
      <xdr:spPr>
        <a:xfrm flipV="1">
          <a:off x="7861300" y="10072622"/>
          <a:ext cx="8890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52" name="テキスト ボックス 351"/>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131562</xdr:rowOff>
    </xdr:from>
    <xdr:to>
      <xdr:col>11</xdr:col>
      <xdr:colOff>307975</xdr:colOff>
      <xdr:row>58</xdr:row>
      <xdr:rowOff>132111</xdr:rowOff>
    </xdr:to>
    <xdr:cxnSp macro="">
      <xdr:nvCxnSpPr>
        <xdr:cNvPr id="353" name="直線コネクタ 352"/>
        <xdr:cNvCxnSpPr/>
      </xdr:nvCxnSpPr>
      <xdr:spPr>
        <a:xfrm>
          <a:off x="6972300" y="10075662"/>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5" name="テキスト ボックス 354"/>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6" name="フローチャート : 判断 355"/>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92864</xdr:rowOff>
    </xdr:from>
    <xdr:ext cx="534377" cy="259045"/>
    <xdr:sp macro="" textlink="">
      <xdr:nvSpPr>
        <xdr:cNvPr id="357" name="テキスト ボックス 356"/>
        <xdr:cNvSpPr txBox="1"/>
      </xdr:nvSpPr>
      <xdr:spPr>
        <a:xfrm>
          <a:off x="6705111" y="95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78499</xdr:rowOff>
    </xdr:from>
    <xdr:to>
      <xdr:col>15</xdr:col>
      <xdr:colOff>231775</xdr:colOff>
      <xdr:row>59</xdr:row>
      <xdr:rowOff>8649</xdr:rowOff>
    </xdr:to>
    <xdr:sp macro="" textlink="">
      <xdr:nvSpPr>
        <xdr:cNvPr id="363" name="円/楕円 362"/>
        <xdr:cNvSpPr/>
      </xdr:nvSpPr>
      <xdr:spPr>
        <a:xfrm>
          <a:off x="10426700" y="100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164876</xdr:rowOff>
    </xdr:from>
    <xdr:ext cx="378565" cy="259045"/>
    <xdr:sp macro="" textlink="">
      <xdr:nvSpPr>
        <xdr:cNvPr id="364" name="農林水産業費該当値テキスト"/>
        <xdr:cNvSpPr txBox="1"/>
      </xdr:nvSpPr>
      <xdr:spPr>
        <a:xfrm>
          <a:off x="10528300" y="9937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78750</xdr:rowOff>
    </xdr:from>
    <xdr:to>
      <xdr:col>14</xdr:col>
      <xdr:colOff>79375</xdr:colOff>
      <xdr:row>59</xdr:row>
      <xdr:rowOff>8900</xdr:rowOff>
    </xdr:to>
    <xdr:sp macro="" textlink="">
      <xdr:nvSpPr>
        <xdr:cNvPr id="365" name="円/楕円 364"/>
        <xdr:cNvSpPr/>
      </xdr:nvSpPr>
      <xdr:spPr>
        <a:xfrm>
          <a:off x="9588500" y="100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27</xdr:rowOff>
    </xdr:from>
    <xdr:ext cx="378565" cy="259045"/>
    <xdr:sp macro="" textlink="">
      <xdr:nvSpPr>
        <xdr:cNvPr id="366" name="テキスト ボックス 365"/>
        <xdr:cNvSpPr txBox="1"/>
      </xdr:nvSpPr>
      <xdr:spPr>
        <a:xfrm>
          <a:off x="9450017" y="10115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77722</xdr:rowOff>
    </xdr:from>
    <xdr:to>
      <xdr:col>12</xdr:col>
      <xdr:colOff>561975</xdr:colOff>
      <xdr:row>59</xdr:row>
      <xdr:rowOff>7872</xdr:rowOff>
    </xdr:to>
    <xdr:sp macro="" textlink="">
      <xdr:nvSpPr>
        <xdr:cNvPr id="367" name="円/楕円 366"/>
        <xdr:cNvSpPr/>
      </xdr:nvSpPr>
      <xdr:spPr>
        <a:xfrm>
          <a:off x="8699500" y="1002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58</xdr:row>
      <xdr:rowOff>170449</xdr:rowOff>
    </xdr:from>
    <xdr:ext cx="378565" cy="259045"/>
    <xdr:sp macro="" textlink="">
      <xdr:nvSpPr>
        <xdr:cNvPr id="368" name="テキスト ボックス 367"/>
        <xdr:cNvSpPr txBox="1"/>
      </xdr:nvSpPr>
      <xdr:spPr>
        <a:xfrm>
          <a:off x="8561017" y="10114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81311</xdr:rowOff>
    </xdr:from>
    <xdr:to>
      <xdr:col>11</xdr:col>
      <xdr:colOff>358775</xdr:colOff>
      <xdr:row>59</xdr:row>
      <xdr:rowOff>11461</xdr:rowOff>
    </xdr:to>
    <xdr:sp macro="" textlink="">
      <xdr:nvSpPr>
        <xdr:cNvPr id="369" name="円/楕円 368"/>
        <xdr:cNvSpPr/>
      </xdr:nvSpPr>
      <xdr:spPr>
        <a:xfrm>
          <a:off x="7810500" y="1002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2588</xdr:rowOff>
    </xdr:from>
    <xdr:ext cx="378565" cy="259045"/>
    <xdr:sp macro="" textlink="">
      <xdr:nvSpPr>
        <xdr:cNvPr id="370" name="テキスト ボックス 369"/>
        <xdr:cNvSpPr txBox="1"/>
      </xdr:nvSpPr>
      <xdr:spPr>
        <a:xfrm>
          <a:off x="7672017" y="10118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80762</xdr:rowOff>
    </xdr:from>
    <xdr:to>
      <xdr:col>10</xdr:col>
      <xdr:colOff>155575</xdr:colOff>
      <xdr:row>59</xdr:row>
      <xdr:rowOff>10912</xdr:rowOff>
    </xdr:to>
    <xdr:sp macro="" textlink="">
      <xdr:nvSpPr>
        <xdr:cNvPr id="371" name="円/楕円 370"/>
        <xdr:cNvSpPr/>
      </xdr:nvSpPr>
      <xdr:spPr>
        <a:xfrm>
          <a:off x="6921500" y="1002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2039</xdr:rowOff>
    </xdr:from>
    <xdr:ext cx="378565" cy="259045"/>
    <xdr:sp macro="" textlink="">
      <xdr:nvSpPr>
        <xdr:cNvPr id="372" name="テキスト ボックス 371"/>
        <xdr:cNvSpPr txBox="1"/>
      </xdr:nvSpPr>
      <xdr:spPr>
        <a:xfrm>
          <a:off x="6783017" y="10117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109601</xdr:rowOff>
    </xdr:from>
    <xdr:to>
      <xdr:col>15</xdr:col>
      <xdr:colOff>180975</xdr:colOff>
      <xdr:row>79</xdr:row>
      <xdr:rowOff>1360</xdr:rowOff>
    </xdr:to>
    <xdr:cxnSp macro="">
      <xdr:nvCxnSpPr>
        <xdr:cNvPr id="401" name="直線コネクタ 400"/>
        <xdr:cNvCxnSpPr/>
      </xdr:nvCxnSpPr>
      <xdr:spPr>
        <a:xfrm>
          <a:off x="9639300" y="13482701"/>
          <a:ext cx="838200" cy="6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402"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109601</xdr:rowOff>
    </xdr:from>
    <xdr:to>
      <xdr:col>14</xdr:col>
      <xdr:colOff>28575</xdr:colOff>
      <xdr:row>78</xdr:row>
      <xdr:rowOff>171323</xdr:rowOff>
    </xdr:to>
    <xdr:cxnSp macro="">
      <xdr:nvCxnSpPr>
        <xdr:cNvPr id="404" name="直線コネクタ 403"/>
        <xdr:cNvCxnSpPr/>
      </xdr:nvCxnSpPr>
      <xdr:spPr>
        <a:xfrm flipV="1">
          <a:off x="8750300" y="13482701"/>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5" name="フローチャート : 判断 404"/>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46587</xdr:rowOff>
    </xdr:from>
    <xdr:ext cx="469744" cy="259045"/>
    <xdr:sp macro="" textlink="">
      <xdr:nvSpPr>
        <xdr:cNvPr id="406" name="テキスト ボックス 405"/>
        <xdr:cNvSpPr txBox="1"/>
      </xdr:nvSpPr>
      <xdr:spPr>
        <a:xfrm>
          <a:off x="9404427"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171323</xdr:rowOff>
    </xdr:from>
    <xdr:to>
      <xdr:col>12</xdr:col>
      <xdr:colOff>511175</xdr:colOff>
      <xdr:row>79</xdr:row>
      <xdr:rowOff>7035</xdr:rowOff>
    </xdr:to>
    <xdr:cxnSp macro="">
      <xdr:nvCxnSpPr>
        <xdr:cNvPr id="407" name="直線コネクタ 406"/>
        <xdr:cNvCxnSpPr/>
      </xdr:nvCxnSpPr>
      <xdr:spPr>
        <a:xfrm flipV="1">
          <a:off x="7861300" y="13544423"/>
          <a:ext cx="889000" cy="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110520</xdr:rowOff>
    </xdr:from>
    <xdr:ext cx="469744" cy="259045"/>
    <xdr:sp macro="" textlink="">
      <xdr:nvSpPr>
        <xdr:cNvPr id="409" name="テキスト ボックス 408"/>
        <xdr:cNvSpPr txBox="1"/>
      </xdr:nvSpPr>
      <xdr:spPr>
        <a:xfrm>
          <a:off x="8515427"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7035</xdr:rowOff>
    </xdr:from>
    <xdr:to>
      <xdr:col>11</xdr:col>
      <xdr:colOff>307975</xdr:colOff>
      <xdr:row>79</xdr:row>
      <xdr:rowOff>10731</xdr:rowOff>
    </xdr:to>
    <xdr:cxnSp macro="">
      <xdr:nvCxnSpPr>
        <xdr:cNvPr id="410" name="直線コネクタ 409"/>
        <xdr:cNvCxnSpPr/>
      </xdr:nvCxnSpPr>
      <xdr:spPr>
        <a:xfrm flipV="1">
          <a:off x="6972300" y="13551585"/>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126140</xdr:rowOff>
    </xdr:from>
    <xdr:ext cx="469744" cy="259045"/>
    <xdr:sp macro="" textlink="">
      <xdr:nvSpPr>
        <xdr:cNvPr id="412" name="テキスト ボックス 411"/>
        <xdr:cNvSpPr txBox="1"/>
      </xdr:nvSpPr>
      <xdr:spPr>
        <a:xfrm>
          <a:off x="7626427"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3" name="フローチャート : 判断 412"/>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141876</xdr:rowOff>
    </xdr:from>
    <xdr:ext cx="469744" cy="259045"/>
    <xdr:sp macro="" textlink="">
      <xdr:nvSpPr>
        <xdr:cNvPr id="414" name="テキスト ボックス 413"/>
        <xdr:cNvSpPr txBox="1"/>
      </xdr:nvSpPr>
      <xdr:spPr>
        <a:xfrm>
          <a:off x="6737427" y="13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122010</xdr:rowOff>
    </xdr:from>
    <xdr:to>
      <xdr:col>15</xdr:col>
      <xdr:colOff>231775</xdr:colOff>
      <xdr:row>79</xdr:row>
      <xdr:rowOff>52160</xdr:rowOff>
    </xdr:to>
    <xdr:sp macro="" textlink="">
      <xdr:nvSpPr>
        <xdr:cNvPr id="420" name="円/楕円 419"/>
        <xdr:cNvSpPr/>
      </xdr:nvSpPr>
      <xdr:spPr>
        <a:xfrm>
          <a:off x="10426700" y="134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36937</xdr:rowOff>
    </xdr:from>
    <xdr:ext cx="469744" cy="259045"/>
    <xdr:sp macro="" textlink="">
      <xdr:nvSpPr>
        <xdr:cNvPr id="421" name="商工費該当値テキスト"/>
        <xdr:cNvSpPr txBox="1"/>
      </xdr:nvSpPr>
      <xdr:spPr>
        <a:xfrm>
          <a:off x="10528300" y="1341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58801</xdr:rowOff>
    </xdr:from>
    <xdr:to>
      <xdr:col>14</xdr:col>
      <xdr:colOff>79375</xdr:colOff>
      <xdr:row>78</xdr:row>
      <xdr:rowOff>160401</xdr:rowOff>
    </xdr:to>
    <xdr:sp macro="" textlink="">
      <xdr:nvSpPr>
        <xdr:cNvPr id="422" name="円/楕円 421"/>
        <xdr:cNvSpPr/>
      </xdr:nvSpPr>
      <xdr:spPr>
        <a:xfrm>
          <a:off x="9588500" y="1343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151528</xdr:rowOff>
    </xdr:from>
    <xdr:ext cx="469744" cy="259045"/>
    <xdr:sp macro="" textlink="">
      <xdr:nvSpPr>
        <xdr:cNvPr id="423" name="テキスト ボックス 422"/>
        <xdr:cNvSpPr txBox="1"/>
      </xdr:nvSpPr>
      <xdr:spPr>
        <a:xfrm>
          <a:off x="9404427" y="1352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120523</xdr:rowOff>
    </xdr:from>
    <xdr:to>
      <xdr:col>12</xdr:col>
      <xdr:colOff>561975</xdr:colOff>
      <xdr:row>79</xdr:row>
      <xdr:rowOff>50673</xdr:rowOff>
    </xdr:to>
    <xdr:sp macro="" textlink="">
      <xdr:nvSpPr>
        <xdr:cNvPr id="424" name="円/楕円 423"/>
        <xdr:cNvSpPr/>
      </xdr:nvSpPr>
      <xdr:spPr>
        <a:xfrm>
          <a:off x="8699500" y="1349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41800</xdr:rowOff>
    </xdr:from>
    <xdr:ext cx="469744" cy="259045"/>
    <xdr:sp macro="" textlink="">
      <xdr:nvSpPr>
        <xdr:cNvPr id="425" name="テキスト ボックス 424"/>
        <xdr:cNvSpPr txBox="1"/>
      </xdr:nvSpPr>
      <xdr:spPr>
        <a:xfrm>
          <a:off x="8515427" y="1358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127685</xdr:rowOff>
    </xdr:from>
    <xdr:to>
      <xdr:col>11</xdr:col>
      <xdr:colOff>358775</xdr:colOff>
      <xdr:row>79</xdr:row>
      <xdr:rowOff>57835</xdr:rowOff>
    </xdr:to>
    <xdr:sp macro="" textlink="">
      <xdr:nvSpPr>
        <xdr:cNvPr id="426" name="円/楕円 425"/>
        <xdr:cNvSpPr/>
      </xdr:nvSpPr>
      <xdr:spPr>
        <a:xfrm>
          <a:off x="7810500" y="1350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48962</xdr:rowOff>
    </xdr:from>
    <xdr:ext cx="378565" cy="259045"/>
    <xdr:sp macro="" textlink="">
      <xdr:nvSpPr>
        <xdr:cNvPr id="427" name="テキスト ボックス 426"/>
        <xdr:cNvSpPr txBox="1"/>
      </xdr:nvSpPr>
      <xdr:spPr>
        <a:xfrm>
          <a:off x="7672017" y="1359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131381</xdr:rowOff>
    </xdr:from>
    <xdr:to>
      <xdr:col>10</xdr:col>
      <xdr:colOff>155575</xdr:colOff>
      <xdr:row>79</xdr:row>
      <xdr:rowOff>61531</xdr:rowOff>
    </xdr:to>
    <xdr:sp macro="" textlink="">
      <xdr:nvSpPr>
        <xdr:cNvPr id="428" name="円/楕円 427"/>
        <xdr:cNvSpPr/>
      </xdr:nvSpPr>
      <xdr:spPr>
        <a:xfrm>
          <a:off x="6921500" y="1350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52658</xdr:rowOff>
    </xdr:from>
    <xdr:ext cx="378565" cy="259045"/>
    <xdr:sp macro="" textlink="">
      <xdr:nvSpPr>
        <xdr:cNvPr id="429" name="テキスト ボックス 428"/>
        <xdr:cNvSpPr txBox="1"/>
      </xdr:nvSpPr>
      <xdr:spPr>
        <a:xfrm>
          <a:off x="6783017" y="13597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11281</xdr:rowOff>
    </xdr:from>
    <xdr:to>
      <xdr:col>15</xdr:col>
      <xdr:colOff>180975</xdr:colOff>
      <xdr:row>98</xdr:row>
      <xdr:rowOff>13901</xdr:rowOff>
    </xdr:to>
    <xdr:cxnSp macro="">
      <xdr:nvCxnSpPr>
        <xdr:cNvPr id="456" name="直線コネクタ 455"/>
        <xdr:cNvCxnSpPr/>
      </xdr:nvCxnSpPr>
      <xdr:spPr>
        <a:xfrm>
          <a:off x="9639300" y="16813381"/>
          <a:ext cx="838200" cy="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108252</xdr:rowOff>
    </xdr:from>
    <xdr:ext cx="534377" cy="259045"/>
    <xdr:sp macro="" textlink="">
      <xdr:nvSpPr>
        <xdr:cNvPr id="457" name="土木費平均値テキスト"/>
        <xdr:cNvSpPr txBox="1"/>
      </xdr:nvSpPr>
      <xdr:spPr>
        <a:xfrm>
          <a:off x="10528300" y="1656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11281</xdr:rowOff>
    </xdr:from>
    <xdr:to>
      <xdr:col>14</xdr:col>
      <xdr:colOff>28575</xdr:colOff>
      <xdr:row>98</xdr:row>
      <xdr:rowOff>28422</xdr:rowOff>
    </xdr:to>
    <xdr:cxnSp macro="">
      <xdr:nvCxnSpPr>
        <xdr:cNvPr id="459" name="直線コネクタ 458"/>
        <xdr:cNvCxnSpPr/>
      </xdr:nvCxnSpPr>
      <xdr:spPr>
        <a:xfrm flipV="1">
          <a:off x="8750300" y="16813381"/>
          <a:ext cx="889000" cy="1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0" name="フローチャート : 判断 459"/>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18629</xdr:rowOff>
    </xdr:from>
    <xdr:ext cx="534377" cy="259045"/>
    <xdr:sp macro="" textlink="">
      <xdr:nvSpPr>
        <xdr:cNvPr id="461" name="テキスト ボックス 460"/>
        <xdr:cNvSpPr txBox="1"/>
      </xdr:nvSpPr>
      <xdr:spPr>
        <a:xfrm>
          <a:off x="9372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28422</xdr:rowOff>
    </xdr:from>
    <xdr:to>
      <xdr:col>12</xdr:col>
      <xdr:colOff>511175</xdr:colOff>
      <xdr:row>98</xdr:row>
      <xdr:rowOff>33634</xdr:rowOff>
    </xdr:to>
    <xdr:cxnSp macro="">
      <xdr:nvCxnSpPr>
        <xdr:cNvPr id="462" name="直線コネクタ 461"/>
        <xdr:cNvCxnSpPr/>
      </xdr:nvCxnSpPr>
      <xdr:spPr>
        <a:xfrm flipV="1">
          <a:off x="7861300" y="16830522"/>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163667</xdr:rowOff>
    </xdr:from>
    <xdr:ext cx="534377" cy="259045"/>
    <xdr:sp macro="" textlink="">
      <xdr:nvSpPr>
        <xdr:cNvPr id="464" name="テキスト ボックス 463"/>
        <xdr:cNvSpPr txBox="1"/>
      </xdr:nvSpPr>
      <xdr:spPr>
        <a:xfrm>
          <a:off x="8483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33634</xdr:rowOff>
    </xdr:from>
    <xdr:to>
      <xdr:col>11</xdr:col>
      <xdr:colOff>307975</xdr:colOff>
      <xdr:row>98</xdr:row>
      <xdr:rowOff>35230</xdr:rowOff>
    </xdr:to>
    <xdr:cxnSp macro="">
      <xdr:nvCxnSpPr>
        <xdr:cNvPr id="465" name="直線コネクタ 464"/>
        <xdr:cNvCxnSpPr/>
      </xdr:nvCxnSpPr>
      <xdr:spPr>
        <a:xfrm flipV="1">
          <a:off x="6972300" y="16835734"/>
          <a:ext cx="889000" cy="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156584</xdr:rowOff>
    </xdr:from>
    <xdr:ext cx="534377" cy="259045"/>
    <xdr:sp macro="" textlink="">
      <xdr:nvSpPr>
        <xdr:cNvPr id="467" name="テキスト ボックス 466"/>
        <xdr:cNvSpPr txBox="1"/>
      </xdr:nvSpPr>
      <xdr:spPr>
        <a:xfrm>
          <a:off x="7594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8" name="フローチャート : 判断 467"/>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16032</xdr:rowOff>
    </xdr:from>
    <xdr:ext cx="534377" cy="259045"/>
    <xdr:sp macro="" textlink="">
      <xdr:nvSpPr>
        <xdr:cNvPr id="469" name="テキスト ボックス 468"/>
        <xdr:cNvSpPr txBox="1"/>
      </xdr:nvSpPr>
      <xdr:spPr>
        <a:xfrm>
          <a:off x="6705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134551</xdr:rowOff>
    </xdr:from>
    <xdr:to>
      <xdr:col>15</xdr:col>
      <xdr:colOff>231775</xdr:colOff>
      <xdr:row>98</xdr:row>
      <xdr:rowOff>64701</xdr:rowOff>
    </xdr:to>
    <xdr:sp macro="" textlink="">
      <xdr:nvSpPr>
        <xdr:cNvPr id="475" name="円/楕円 474"/>
        <xdr:cNvSpPr/>
      </xdr:nvSpPr>
      <xdr:spPr>
        <a:xfrm>
          <a:off x="10426700" y="1676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63802</xdr:rowOff>
    </xdr:from>
    <xdr:ext cx="534377" cy="259045"/>
    <xdr:sp macro="" textlink="">
      <xdr:nvSpPr>
        <xdr:cNvPr id="476" name="土木費該当値テキスト"/>
        <xdr:cNvSpPr txBox="1"/>
      </xdr:nvSpPr>
      <xdr:spPr>
        <a:xfrm>
          <a:off x="10528300" y="1669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27,515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131931</xdr:rowOff>
    </xdr:from>
    <xdr:to>
      <xdr:col>14</xdr:col>
      <xdr:colOff>79375</xdr:colOff>
      <xdr:row>98</xdr:row>
      <xdr:rowOff>62081</xdr:rowOff>
    </xdr:to>
    <xdr:sp macro="" textlink="">
      <xdr:nvSpPr>
        <xdr:cNvPr id="477" name="円/楕円 476"/>
        <xdr:cNvSpPr/>
      </xdr:nvSpPr>
      <xdr:spPr>
        <a:xfrm>
          <a:off x="9588500" y="1676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53208</xdr:rowOff>
    </xdr:from>
    <xdr:ext cx="534377" cy="259045"/>
    <xdr:sp macro="" textlink="">
      <xdr:nvSpPr>
        <xdr:cNvPr id="478" name="テキスト ボックス 477"/>
        <xdr:cNvSpPr txBox="1"/>
      </xdr:nvSpPr>
      <xdr:spPr>
        <a:xfrm>
          <a:off x="9372111" y="1685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28,088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149072</xdr:rowOff>
    </xdr:from>
    <xdr:to>
      <xdr:col>12</xdr:col>
      <xdr:colOff>561975</xdr:colOff>
      <xdr:row>98</xdr:row>
      <xdr:rowOff>79222</xdr:rowOff>
    </xdr:to>
    <xdr:sp macro="" textlink="">
      <xdr:nvSpPr>
        <xdr:cNvPr id="479" name="円/楕円 478"/>
        <xdr:cNvSpPr/>
      </xdr:nvSpPr>
      <xdr:spPr>
        <a:xfrm>
          <a:off x="8699500" y="1677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70349</xdr:rowOff>
    </xdr:from>
    <xdr:ext cx="534377" cy="259045"/>
    <xdr:sp macro="" textlink="">
      <xdr:nvSpPr>
        <xdr:cNvPr id="480" name="テキスト ボックス 479"/>
        <xdr:cNvSpPr txBox="1"/>
      </xdr:nvSpPr>
      <xdr:spPr>
        <a:xfrm>
          <a:off x="8483111" y="1687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24,339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154284</xdr:rowOff>
    </xdr:from>
    <xdr:to>
      <xdr:col>11</xdr:col>
      <xdr:colOff>358775</xdr:colOff>
      <xdr:row>98</xdr:row>
      <xdr:rowOff>84434</xdr:rowOff>
    </xdr:to>
    <xdr:sp macro="" textlink="">
      <xdr:nvSpPr>
        <xdr:cNvPr id="481" name="円/楕円 480"/>
        <xdr:cNvSpPr/>
      </xdr:nvSpPr>
      <xdr:spPr>
        <a:xfrm>
          <a:off x="7810500" y="1678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75561</xdr:rowOff>
    </xdr:from>
    <xdr:ext cx="534377" cy="259045"/>
    <xdr:sp macro="" textlink="">
      <xdr:nvSpPr>
        <xdr:cNvPr id="482" name="テキスト ボックス 481"/>
        <xdr:cNvSpPr txBox="1"/>
      </xdr:nvSpPr>
      <xdr:spPr>
        <a:xfrm>
          <a:off x="7594111" y="1687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23,199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155880</xdr:rowOff>
    </xdr:from>
    <xdr:to>
      <xdr:col>10</xdr:col>
      <xdr:colOff>155575</xdr:colOff>
      <xdr:row>98</xdr:row>
      <xdr:rowOff>86030</xdr:rowOff>
    </xdr:to>
    <xdr:sp macro="" textlink="">
      <xdr:nvSpPr>
        <xdr:cNvPr id="483" name="円/楕円 482"/>
        <xdr:cNvSpPr/>
      </xdr:nvSpPr>
      <xdr:spPr>
        <a:xfrm>
          <a:off x="6921500" y="1678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77157</xdr:rowOff>
    </xdr:from>
    <xdr:ext cx="534377" cy="259045"/>
    <xdr:sp macro="" textlink="">
      <xdr:nvSpPr>
        <xdr:cNvPr id="484" name="テキスト ボックス 483"/>
        <xdr:cNvSpPr txBox="1"/>
      </xdr:nvSpPr>
      <xdr:spPr>
        <a:xfrm>
          <a:off x="6705111" y="1687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73817</xdr:rowOff>
    </xdr:from>
    <xdr:to>
      <xdr:col>23</xdr:col>
      <xdr:colOff>517525</xdr:colOff>
      <xdr:row>38</xdr:row>
      <xdr:rowOff>104176</xdr:rowOff>
    </xdr:to>
    <xdr:cxnSp macro="">
      <xdr:nvCxnSpPr>
        <xdr:cNvPr id="512" name="直線コネクタ 511"/>
        <xdr:cNvCxnSpPr/>
      </xdr:nvCxnSpPr>
      <xdr:spPr>
        <a:xfrm>
          <a:off x="15481300" y="6588917"/>
          <a:ext cx="838200" cy="3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78402</xdr:rowOff>
    </xdr:from>
    <xdr:ext cx="534377" cy="259045"/>
    <xdr:sp macro="" textlink="">
      <xdr:nvSpPr>
        <xdr:cNvPr id="513" name="消防費平均値テキスト"/>
        <xdr:cNvSpPr txBox="1"/>
      </xdr:nvSpPr>
      <xdr:spPr>
        <a:xfrm>
          <a:off x="16370300" y="62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73817</xdr:rowOff>
    </xdr:from>
    <xdr:to>
      <xdr:col>22</xdr:col>
      <xdr:colOff>365125</xdr:colOff>
      <xdr:row>38</xdr:row>
      <xdr:rowOff>97775</xdr:rowOff>
    </xdr:to>
    <xdr:cxnSp macro="">
      <xdr:nvCxnSpPr>
        <xdr:cNvPr id="515" name="直線コネクタ 514"/>
        <xdr:cNvCxnSpPr/>
      </xdr:nvCxnSpPr>
      <xdr:spPr>
        <a:xfrm flipV="1">
          <a:off x="14592300" y="6588917"/>
          <a:ext cx="889000" cy="2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6" name="フローチャート : 判断 515"/>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27164</xdr:rowOff>
    </xdr:from>
    <xdr:ext cx="534377" cy="259045"/>
    <xdr:sp macro="" textlink="">
      <xdr:nvSpPr>
        <xdr:cNvPr id="517" name="テキスト ボックス 516"/>
        <xdr:cNvSpPr txBox="1"/>
      </xdr:nvSpPr>
      <xdr:spPr>
        <a:xfrm>
          <a:off x="15214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167315</xdr:rowOff>
    </xdr:from>
    <xdr:to>
      <xdr:col>21</xdr:col>
      <xdr:colOff>161925</xdr:colOff>
      <xdr:row>38</xdr:row>
      <xdr:rowOff>97775</xdr:rowOff>
    </xdr:to>
    <xdr:cxnSp macro="">
      <xdr:nvCxnSpPr>
        <xdr:cNvPr id="518" name="直線コネクタ 517"/>
        <xdr:cNvCxnSpPr/>
      </xdr:nvCxnSpPr>
      <xdr:spPr>
        <a:xfrm>
          <a:off x="13703300" y="6510965"/>
          <a:ext cx="889000" cy="10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19" name="フローチャート : 判断 518"/>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0" name="テキスト ボックス 519"/>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167315</xdr:rowOff>
    </xdr:from>
    <xdr:to>
      <xdr:col>19</xdr:col>
      <xdr:colOff>644525</xdr:colOff>
      <xdr:row>38</xdr:row>
      <xdr:rowOff>72080</xdr:rowOff>
    </xdr:to>
    <xdr:cxnSp macro="">
      <xdr:nvCxnSpPr>
        <xdr:cNvPr id="521" name="直線コネクタ 520"/>
        <xdr:cNvCxnSpPr/>
      </xdr:nvCxnSpPr>
      <xdr:spPr>
        <a:xfrm flipV="1">
          <a:off x="12814300" y="6510965"/>
          <a:ext cx="889000" cy="7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2" name="フローチャート : 判断 521"/>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3" name="テキスト ボックス 522"/>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4" name="フローチャート : 判断 523"/>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25" name="テキスト ボックス 524"/>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53376</xdr:rowOff>
    </xdr:from>
    <xdr:to>
      <xdr:col>23</xdr:col>
      <xdr:colOff>568325</xdr:colOff>
      <xdr:row>38</xdr:row>
      <xdr:rowOff>154976</xdr:rowOff>
    </xdr:to>
    <xdr:sp macro="" textlink="">
      <xdr:nvSpPr>
        <xdr:cNvPr id="531" name="円/楕円 530"/>
        <xdr:cNvSpPr/>
      </xdr:nvSpPr>
      <xdr:spPr>
        <a:xfrm>
          <a:off x="16268700" y="656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139753</xdr:rowOff>
    </xdr:from>
    <xdr:ext cx="534377" cy="259045"/>
    <xdr:sp macro="" textlink="">
      <xdr:nvSpPr>
        <xdr:cNvPr id="532" name="消防費該当値テキスト"/>
        <xdr:cNvSpPr txBox="1"/>
      </xdr:nvSpPr>
      <xdr:spPr>
        <a:xfrm>
          <a:off x="16370300" y="648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10,777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23017</xdr:rowOff>
    </xdr:from>
    <xdr:to>
      <xdr:col>22</xdr:col>
      <xdr:colOff>415925</xdr:colOff>
      <xdr:row>38</xdr:row>
      <xdr:rowOff>124617</xdr:rowOff>
    </xdr:to>
    <xdr:sp macro="" textlink="">
      <xdr:nvSpPr>
        <xdr:cNvPr id="533" name="円/楕円 532"/>
        <xdr:cNvSpPr/>
      </xdr:nvSpPr>
      <xdr:spPr>
        <a:xfrm>
          <a:off x="15430500" y="653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115744</xdr:rowOff>
    </xdr:from>
    <xdr:ext cx="534377" cy="259045"/>
    <xdr:sp macro="" textlink="">
      <xdr:nvSpPr>
        <xdr:cNvPr id="534" name="テキスト ボックス 533"/>
        <xdr:cNvSpPr txBox="1"/>
      </xdr:nvSpPr>
      <xdr:spPr>
        <a:xfrm>
          <a:off x="15214111" y="663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46975</xdr:rowOff>
    </xdr:from>
    <xdr:to>
      <xdr:col>21</xdr:col>
      <xdr:colOff>212725</xdr:colOff>
      <xdr:row>38</xdr:row>
      <xdr:rowOff>148575</xdr:rowOff>
    </xdr:to>
    <xdr:sp macro="" textlink="">
      <xdr:nvSpPr>
        <xdr:cNvPr id="535" name="円/楕円 534"/>
        <xdr:cNvSpPr/>
      </xdr:nvSpPr>
      <xdr:spPr>
        <a:xfrm>
          <a:off x="14541500" y="656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139702</xdr:rowOff>
    </xdr:from>
    <xdr:ext cx="534377" cy="259045"/>
    <xdr:sp macro="" textlink="">
      <xdr:nvSpPr>
        <xdr:cNvPr id="536" name="テキスト ボックス 535"/>
        <xdr:cNvSpPr txBox="1"/>
      </xdr:nvSpPr>
      <xdr:spPr>
        <a:xfrm>
          <a:off x="14325111" y="665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116515</xdr:rowOff>
    </xdr:from>
    <xdr:to>
      <xdr:col>20</xdr:col>
      <xdr:colOff>9525</xdr:colOff>
      <xdr:row>38</xdr:row>
      <xdr:rowOff>46665</xdr:rowOff>
    </xdr:to>
    <xdr:sp macro="" textlink="">
      <xdr:nvSpPr>
        <xdr:cNvPr id="537" name="円/楕円 536"/>
        <xdr:cNvSpPr/>
      </xdr:nvSpPr>
      <xdr:spPr>
        <a:xfrm>
          <a:off x="13652500" y="646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37792</xdr:rowOff>
    </xdr:from>
    <xdr:ext cx="534377" cy="259045"/>
    <xdr:sp macro="" textlink="">
      <xdr:nvSpPr>
        <xdr:cNvPr id="538" name="テキスト ボックス 537"/>
        <xdr:cNvSpPr txBox="1"/>
      </xdr:nvSpPr>
      <xdr:spPr>
        <a:xfrm>
          <a:off x="13436111" y="655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21280</xdr:rowOff>
    </xdr:from>
    <xdr:to>
      <xdr:col>18</xdr:col>
      <xdr:colOff>492125</xdr:colOff>
      <xdr:row>38</xdr:row>
      <xdr:rowOff>122880</xdr:rowOff>
    </xdr:to>
    <xdr:sp macro="" textlink="">
      <xdr:nvSpPr>
        <xdr:cNvPr id="539" name="円/楕円 538"/>
        <xdr:cNvSpPr/>
      </xdr:nvSpPr>
      <xdr:spPr>
        <a:xfrm>
          <a:off x="12763500" y="65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114007</xdr:rowOff>
    </xdr:from>
    <xdr:ext cx="534377" cy="259045"/>
    <xdr:sp macro="" textlink="">
      <xdr:nvSpPr>
        <xdr:cNvPr id="540" name="テキスト ボックス 539"/>
        <xdr:cNvSpPr txBox="1"/>
      </xdr:nvSpPr>
      <xdr:spPr>
        <a:xfrm>
          <a:off x="12547111" y="662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88984</xdr:rowOff>
    </xdr:from>
    <xdr:to>
      <xdr:col>23</xdr:col>
      <xdr:colOff>517525</xdr:colOff>
      <xdr:row>58</xdr:row>
      <xdr:rowOff>114243</xdr:rowOff>
    </xdr:to>
    <xdr:cxnSp macro="">
      <xdr:nvCxnSpPr>
        <xdr:cNvPr id="572" name="直線コネクタ 571"/>
        <xdr:cNvCxnSpPr/>
      </xdr:nvCxnSpPr>
      <xdr:spPr>
        <a:xfrm>
          <a:off x="15481300" y="10033084"/>
          <a:ext cx="838200" cy="2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72458</xdr:rowOff>
    </xdr:from>
    <xdr:ext cx="534377" cy="259045"/>
    <xdr:sp macro="" textlink="">
      <xdr:nvSpPr>
        <xdr:cNvPr id="573" name="教育費平均値テキスト"/>
        <xdr:cNvSpPr txBox="1"/>
      </xdr:nvSpPr>
      <xdr:spPr>
        <a:xfrm>
          <a:off x="16370300" y="9673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113819</xdr:rowOff>
    </xdr:from>
    <xdr:to>
      <xdr:col>22</xdr:col>
      <xdr:colOff>365125</xdr:colOff>
      <xdr:row>58</xdr:row>
      <xdr:rowOff>88984</xdr:rowOff>
    </xdr:to>
    <xdr:cxnSp macro="">
      <xdr:nvCxnSpPr>
        <xdr:cNvPr id="575" name="直線コネクタ 574"/>
        <xdr:cNvCxnSpPr/>
      </xdr:nvCxnSpPr>
      <xdr:spPr>
        <a:xfrm>
          <a:off x="14592300" y="9886469"/>
          <a:ext cx="889000" cy="14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6" name="フローチャート : 判断 575"/>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151461</xdr:rowOff>
    </xdr:from>
    <xdr:ext cx="534377" cy="259045"/>
    <xdr:sp macro="" textlink="">
      <xdr:nvSpPr>
        <xdr:cNvPr id="577" name="テキスト ボックス 576"/>
        <xdr:cNvSpPr txBox="1"/>
      </xdr:nvSpPr>
      <xdr:spPr>
        <a:xfrm>
          <a:off x="15214111" y="958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29548</xdr:rowOff>
    </xdr:from>
    <xdr:to>
      <xdr:col>21</xdr:col>
      <xdr:colOff>161925</xdr:colOff>
      <xdr:row>57</xdr:row>
      <xdr:rowOff>113819</xdr:rowOff>
    </xdr:to>
    <xdr:cxnSp macro="">
      <xdr:nvCxnSpPr>
        <xdr:cNvPr id="578" name="直線コネクタ 577"/>
        <xdr:cNvCxnSpPr/>
      </xdr:nvCxnSpPr>
      <xdr:spPr>
        <a:xfrm>
          <a:off x="13703300" y="9630748"/>
          <a:ext cx="889000" cy="25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79" name="フローチャート : 判断 578"/>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76840</xdr:rowOff>
    </xdr:from>
    <xdr:ext cx="534377" cy="259045"/>
    <xdr:sp macro="" textlink="">
      <xdr:nvSpPr>
        <xdr:cNvPr id="580" name="テキスト ボックス 579"/>
        <xdr:cNvSpPr txBox="1"/>
      </xdr:nvSpPr>
      <xdr:spPr>
        <a:xfrm>
          <a:off x="14325111" y="95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29548</xdr:rowOff>
    </xdr:from>
    <xdr:to>
      <xdr:col>19</xdr:col>
      <xdr:colOff>644525</xdr:colOff>
      <xdr:row>58</xdr:row>
      <xdr:rowOff>9969</xdr:rowOff>
    </xdr:to>
    <xdr:cxnSp macro="">
      <xdr:nvCxnSpPr>
        <xdr:cNvPr id="581" name="直線コネクタ 580"/>
        <xdr:cNvCxnSpPr/>
      </xdr:nvCxnSpPr>
      <xdr:spPr>
        <a:xfrm flipV="1">
          <a:off x="12814300" y="9630748"/>
          <a:ext cx="889000" cy="32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2" name="フローチャート : 判断 581"/>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58575</xdr:rowOff>
    </xdr:from>
    <xdr:ext cx="534377" cy="259045"/>
    <xdr:sp macro="" textlink="">
      <xdr:nvSpPr>
        <xdr:cNvPr id="583" name="テキスト ボックス 582"/>
        <xdr:cNvSpPr txBox="1"/>
      </xdr:nvSpPr>
      <xdr:spPr>
        <a:xfrm>
          <a:off x="13436111" y="983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4" name="フローチャート : 判断 583"/>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104990</xdr:rowOff>
    </xdr:from>
    <xdr:ext cx="534377" cy="259045"/>
    <xdr:sp macro="" textlink="">
      <xdr:nvSpPr>
        <xdr:cNvPr id="585" name="テキスト ボックス 584"/>
        <xdr:cNvSpPr txBox="1"/>
      </xdr:nvSpPr>
      <xdr:spPr>
        <a:xfrm>
          <a:off x="12547111" y="953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63443</xdr:rowOff>
    </xdr:from>
    <xdr:to>
      <xdr:col>23</xdr:col>
      <xdr:colOff>568325</xdr:colOff>
      <xdr:row>58</xdr:row>
      <xdr:rowOff>165043</xdr:rowOff>
    </xdr:to>
    <xdr:sp macro="" textlink="">
      <xdr:nvSpPr>
        <xdr:cNvPr id="591" name="円/楕円 590"/>
        <xdr:cNvSpPr/>
      </xdr:nvSpPr>
      <xdr:spPr>
        <a:xfrm>
          <a:off x="16268700" y="1000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41870</xdr:rowOff>
    </xdr:from>
    <xdr:ext cx="534377" cy="259045"/>
    <xdr:sp macro="" textlink="">
      <xdr:nvSpPr>
        <xdr:cNvPr id="592" name="教育費該当値テキスト"/>
        <xdr:cNvSpPr txBox="1"/>
      </xdr:nvSpPr>
      <xdr:spPr>
        <a:xfrm>
          <a:off x="16370300" y="998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29,559</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38184</xdr:rowOff>
    </xdr:from>
    <xdr:to>
      <xdr:col>22</xdr:col>
      <xdr:colOff>415925</xdr:colOff>
      <xdr:row>58</xdr:row>
      <xdr:rowOff>139784</xdr:rowOff>
    </xdr:to>
    <xdr:sp macro="" textlink="">
      <xdr:nvSpPr>
        <xdr:cNvPr id="593" name="円/楕円 592"/>
        <xdr:cNvSpPr/>
      </xdr:nvSpPr>
      <xdr:spPr>
        <a:xfrm>
          <a:off x="15430500" y="998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130911</xdr:rowOff>
    </xdr:from>
    <xdr:ext cx="534377" cy="259045"/>
    <xdr:sp macro="" textlink="">
      <xdr:nvSpPr>
        <xdr:cNvPr id="594" name="テキスト ボックス 593"/>
        <xdr:cNvSpPr txBox="1"/>
      </xdr:nvSpPr>
      <xdr:spPr>
        <a:xfrm>
          <a:off x="15214111" y="1007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31,106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63019</xdr:rowOff>
    </xdr:from>
    <xdr:to>
      <xdr:col>21</xdr:col>
      <xdr:colOff>212725</xdr:colOff>
      <xdr:row>57</xdr:row>
      <xdr:rowOff>164619</xdr:rowOff>
    </xdr:to>
    <xdr:sp macro="" textlink="">
      <xdr:nvSpPr>
        <xdr:cNvPr id="595" name="円/楕円 594"/>
        <xdr:cNvSpPr/>
      </xdr:nvSpPr>
      <xdr:spPr>
        <a:xfrm>
          <a:off x="14541500" y="983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155746</xdr:rowOff>
    </xdr:from>
    <xdr:ext cx="534377" cy="259045"/>
    <xdr:sp macro="" textlink="">
      <xdr:nvSpPr>
        <xdr:cNvPr id="596" name="テキスト ボックス 595"/>
        <xdr:cNvSpPr txBox="1"/>
      </xdr:nvSpPr>
      <xdr:spPr>
        <a:xfrm>
          <a:off x="14325111" y="992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40,085</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150198</xdr:rowOff>
    </xdr:from>
    <xdr:to>
      <xdr:col>20</xdr:col>
      <xdr:colOff>9525</xdr:colOff>
      <xdr:row>56</xdr:row>
      <xdr:rowOff>80348</xdr:rowOff>
    </xdr:to>
    <xdr:sp macro="" textlink="">
      <xdr:nvSpPr>
        <xdr:cNvPr id="597" name="円/楕円 596"/>
        <xdr:cNvSpPr/>
      </xdr:nvSpPr>
      <xdr:spPr>
        <a:xfrm>
          <a:off x="13652500" y="957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96875</xdr:rowOff>
    </xdr:from>
    <xdr:ext cx="534377" cy="259045"/>
    <xdr:sp macro="" textlink="">
      <xdr:nvSpPr>
        <xdr:cNvPr id="598" name="テキスト ボックス 597"/>
        <xdr:cNvSpPr txBox="1"/>
      </xdr:nvSpPr>
      <xdr:spPr>
        <a:xfrm>
          <a:off x="13436111" y="935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55,746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130619</xdr:rowOff>
    </xdr:from>
    <xdr:to>
      <xdr:col>18</xdr:col>
      <xdr:colOff>492125</xdr:colOff>
      <xdr:row>58</xdr:row>
      <xdr:rowOff>60769</xdr:rowOff>
    </xdr:to>
    <xdr:sp macro="" textlink="">
      <xdr:nvSpPr>
        <xdr:cNvPr id="599" name="円/楕円 598"/>
        <xdr:cNvSpPr/>
      </xdr:nvSpPr>
      <xdr:spPr>
        <a:xfrm>
          <a:off x="12763500" y="990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51896</xdr:rowOff>
    </xdr:from>
    <xdr:ext cx="534377" cy="259045"/>
    <xdr:sp macro="" textlink="">
      <xdr:nvSpPr>
        <xdr:cNvPr id="600" name="テキスト ボックス 599"/>
        <xdr:cNvSpPr txBox="1"/>
      </xdr:nvSpPr>
      <xdr:spPr>
        <a:xfrm>
          <a:off x="12547111" y="99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35,945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7" name="直線コネクタ 626"/>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0" name="直線コネクタ 629"/>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1" name="フローチャート : 判断 630"/>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14775</xdr:rowOff>
    </xdr:from>
    <xdr:ext cx="378565" cy="259045"/>
    <xdr:sp macro="" textlink="">
      <xdr:nvSpPr>
        <xdr:cNvPr id="632" name="テキスト ボックス 631"/>
        <xdr:cNvSpPr txBox="1"/>
      </xdr:nvSpPr>
      <xdr:spPr>
        <a:xfrm>
          <a:off x="15292017" y="1321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3" name="直線コネクタ 632"/>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4" name="フローチャート : 判断 633"/>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5" name="テキスト ボックス 634"/>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36" name="直線コネクタ 635"/>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7" name="フローチャート : 判断 636"/>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38" name="テキスト ボックス 637"/>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39" name="フローチャート : 判断 638"/>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0" name="テキスト ボックス 639"/>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6" name="円/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249299" cy="259045"/>
    <xdr:sp macro="" textlink="">
      <xdr:nvSpPr>
        <xdr:cNvPr id="647" name="災害復旧費該当値テキスト"/>
        <xdr:cNvSpPr txBox="1"/>
      </xdr:nvSpPr>
      <xdr:spPr>
        <a:xfrm>
          <a:off x="16370300" y="13420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8" name="円/楕円 647"/>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9" name="テキスト ボックス 648"/>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0" name="円/楕円 649"/>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1" name="テキスト ボックス 650"/>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2" name="円/楕円 651"/>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3" name="テキスト ボックス 652"/>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4" name="円/楕円 653"/>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5" name="テキスト ボックス 654"/>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29928</xdr:rowOff>
    </xdr:from>
    <xdr:to>
      <xdr:col>23</xdr:col>
      <xdr:colOff>517525</xdr:colOff>
      <xdr:row>98</xdr:row>
      <xdr:rowOff>50803</xdr:rowOff>
    </xdr:to>
    <xdr:cxnSp macro="">
      <xdr:nvCxnSpPr>
        <xdr:cNvPr id="688" name="直線コネクタ 687"/>
        <xdr:cNvCxnSpPr/>
      </xdr:nvCxnSpPr>
      <xdr:spPr>
        <a:xfrm flipV="1">
          <a:off x="15481300" y="16832028"/>
          <a:ext cx="838200" cy="2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96804</xdr:rowOff>
    </xdr:from>
    <xdr:ext cx="534377" cy="259045"/>
    <xdr:sp macro="" textlink="">
      <xdr:nvSpPr>
        <xdr:cNvPr id="689" name="公債費平均値テキスト"/>
        <xdr:cNvSpPr txBox="1"/>
      </xdr:nvSpPr>
      <xdr:spPr>
        <a:xfrm>
          <a:off x="16370300" y="1638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38602</xdr:rowOff>
    </xdr:from>
    <xdr:to>
      <xdr:col>22</xdr:col>
      <xdr:colOff>365125</xdr:colOff>
      <xdr:row>98</xdr:row>
      <xdr:rowOff>50803</xdr:rowOff>
    </xdr:to>
    <xdr:cxnSp macro="">
      <xdr:nvCxnSpPr>
        <xdr:cNvPr id="691" name="直線コネクタ 690"/>
        <xdr:cNvCxnSpPr/>
      </xdr:nvCxnSpPr>
      <xdr:spPr>
        <a:xfrm>
          <a:off x="14592300" y="16840702"/>
          <a:ext cx="889000" cy="1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2" name="フローチャート : 判断 691"/>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49993</xdr:rowOff>
    </xdr:from>
    <xdr:ext cx="534377" cy="259045"/>
    <xdr:sp macro="" textlink="">
      <xdr:nvSpPr>
        <xdr:cNvPr id="693" name="テキスト ボックス 692"/>
        <xdr:cNvSpPr txBox="1"/>
      </xdr:nvSpPr>
      <xdr:spPr>
        <a:xfrm>
          <a:off x="15214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19999</xdr:rowOff>
    </xdr:from>
    <xdr:to>
      <xdr:col>21</xdr:col>
      <xdr:colOff>161925</xdr:colOff>
      <xdr:row>98</xdr:row>
      <xdr:rowOff>38602</xdr:rowOff>
    </xdr:to>
    <xdr:cxnSp macro="">
      <xdr:nvCxnSpPr>
        <xdr:cNvPr id="694" name="直線コネクタ 693"/>
        <xdr:cNvCxnSpPr/>
      </xdr:nvCxnSpPr>
      <xdr:spPr>
        <a:xfrm>
          <a:off x="13703300" y="16822099"/>
          <a:ext cx="889000" cy="1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5" name="フローチャート : 判断 694"/>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78283</xdr:rowOff>
    </xdr:from>
    <xdr:ext cx="534377" cy="259045"/>
    <xdr:sp macro="" textlink="">
      <xdr:nvSpPr>
        <xdr:cNvPr id="696" name="テキスト ボックス 695"/>
        <xdr:cNvSpPr txBox="1"/>
      </xdr:nvSpPr>
      <xdr:spPr>
        <a:xfrm>
          <a:off x="14325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19999</xdr:rowOff>
    </xdr:from>
    <xdr:to>
      <xdr:col>19</xdr:col>
      <xdr:colOff>644525</xdr:colOff>
      <xdr:row>98</xdr:row>
      <xdr:rowOff>26115</xdr:rowOff>
    </xdr:to>
    <xdr:cxnSp macro="">
      <xdr:nvCxnSpPr>
        <xdr:cNvPr id="697" name="直線コネクタ 696"/>
        <xdr:cNvCxnSpPr/>
      </xdr:nvCxnSpPr>
      <xdr:spPr>
        <a:xfrm flipV="1">
          <a:off x="12814300" y="16822099"/>
          <a:ext cx="889000" cy="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698" name="フローチャート : 判断 697"/>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80740</xdr:rowOff>
    </xdr:from>
    <xdr:ext cx="534377" cy="259045"/>
    <xdr:sp macro="" textlink="">
      <xdr:nvSpPr>
        <xdr:cNvPr id="699" name="テキスト ボックス 698"/>
        <xdr:cNvSpPr txBox="1"/>
      </xdr:nvSpPr>
      <xdr:spPr>
        <a:xfrm>
          <a:off x="13436111" y="1619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0" name="フローチャート : 判断 699"/>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78826</xdr:rowOff>
    </xdr:from>
    <xdr:ext cx="534377" cy="259045"/>
    <xdr:sp macro="" textlink="">
      <xdr:nvSpPr>
        <xdr:cNvPr id="701" name="テキスト ボックス 700"/>
        <xdr:cNvSpPr txBox="1"/>
      </xdr:nvSpPr>
      <xdr:spPr>
        <a:xfrm>
          <a:off x="12547111" y="1619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150578</xdr:rowOff>
    </xdr:from>
    <xdr:to>
      <xdr:col>23</xdr:col>
      <xdr:colOff>568325</xdr:colOff>
      <xdr:row>98</xdr:row>
      <xdr:rowOff>80728</xdr:rowOff>
    </xdr:to>
    <xdr:sp macro="" textlink="">
      <xdr:nvSpPr>
        <xdr:cNvPr id="707" name="円/楕円 706"/>
        <xdr:cNvSpPr/>
      </xdr:nvSpPr>
      <xdr:spPr>
        <a:xfrm>
          <a:off x="16268700" y="1678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129005</xdr:rowOff>
    </xdr:from>
    <xdr:ext cx="534377" cy="259045"/>
    <xdr:sp macro="" textlink="">
      <xdr:nvSpPr>
        <xdr:cNvPr id="708" name="公債費該当値テキスト"/>
        <xdr:cNvSpPr txBox="1"/>
      </xdr:nvSpPr>
      <xdr:spPr>
        <a:xfrm>
          <a:off x="16370300" y="1675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19,683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xdr:rowOff>
    </xdr:from>
    <xdr:to>
      <xdr:col>22</xdr:col>
      <xdr:colOff>415925</xdr:colOff>
      <xdr:row>98</xdr:row>
      <xdr:rowOff>101603</xdr:rowOff>
    </xdr:to>
    <xdr:sp macro="" textlink="">
      <xdr:nvSpPr>
        <xdr:cNvPr id="709" name="円/楕円 708"/>
        <xdr:cNvSpPr/>
      </xdr:nvSpPr>
      <xdr:spPr>
        <a:xfrm>
          <a:off x="15430500" y="168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92730</xdr:rowOff>
    </xdr:from>
    <xdr:ext cx="534377" cy="259045"/>
    <xdr:sp macro="" textlink="">
      <xdr:nvSpPr>
        <xdr:cNvPr id="710" name="テキスト ボックス 709"/>
        <xdr:cNvSpPr txBox="1"/>
      </xdr:nvSpPr>
      <xdr:spPr>
        <a:xfrm>
          <a:off x="15214111" y="168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159252</xdr:rowOff>
    </xdr:from>
    <xdr:to>
      <xdr:col>21</xdr:col>
      <xdr:colOff>212725</xdr:colOff>
      <xdr:row>98</xdr:row>
      <xdr:rowOff>89402</xdr:rowOff>
    </xdr:to>
    <xdr:sp macro="" textlink="">
      <xdr:nvSpPr>
        <xdr:cNvPr id="711" name="円/楕円 710"/>
        <xdr:cNvSpPr/>
      </xdr:nvSpPr>
      <xdr:spPr>
        <a:xfrm>
          <a:off x="14541500" y="1678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80529</xdr:rowOff>
    </xdr:from>
    <xdr:ext cx="534377" cy="259045"/>
    <xdr:sp macro="" textlink="">
      <xdr:nvSpPr>
        <xdr:cNvPr id="712" name="テキスト ボックス 711"/>
        <xdr:cNvSpPr txBox="1"/>
      </xdr:nvSpPr>
      <xdr:spPr>
        <a:xfrm>
          <a:off x="14325111" y="1688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19,076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140649</xdr:rowOff>
    </xdr:from>
    <xdr:to>
      <xdr:col>20</xdr:col>
      <xdr:colOff>9525</xdr:colOff>
      <xdr:row>98</xdr:row>
      <xdr:rowOff>70799</xdr:rowOff>
    </xdr:to>
    <xdr:sp macro="" textlink="">
      <xdr:nvSpPr>
        <xdr:cNvPr id="713" name="円/楕円 712"/>
        <xdr:cNvSpPr/>
      </xdr:nvSpPr>
      <xdr:spPr>
        <a:xfrm>
          <a:off x="13652500" y="1677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61926</xdr:rowOff>
    </xdr:from>
    <xdr:ext cx="534377" cy="259045"/>
    <xdr:sp macro="" textlink="">
      <xdr:nvSpPr>
        <xdr:cNvPr id="714" name="テキスト ボックス 713"/>
        <xdr:cNvSpPr txBox="1"/>
      </xdr:nvSpPr>
      <xdr:spPr>
        <a:xfrm>
          <a:off x="13436111" y="1686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20,378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146765</xdr:rowOff>
    </xdr:from>
    <xdr:to>
      <xdr:col>18</xdr:col>
      <xdr:colOff>492125</xdr:colOff>
      <xdr:row>98</xdr:row>
      <xdr:rowOff>76915</xdr:rowOff>
    </xdr:to>
    <xdr:sp macro="" textlink="">
      <xdr:nvSpPr>
        <xdr:cNvPr id="715" name="円/楕円 714"/>
        <xdr:cNvSpPr/>
      </xdr:nvSpPr>
      <xdr:spPr>
        <a:xfrm>
          <a:off x="12763500" y="1677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68042</xdr:rowOff>
    </xdr:from>
    <xdr:ext cx="534377" cy="259045"/>
    <xdr:sp macro="" textlink="">
      <xdr:nvSpPr>
        <xdr:cNvPr id="716" name="テキスト ボックス 715"/>
        <xdr:cNvSpPr txBox="1"/>
      </xdr:nvSpPr>
      <xdr:spPr>
        <a:xfrm>
          <a:off x="12547111" y="1687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6"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49" name="フローチャート : 判断 748"/>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76344</xdr:rowOff>
    </xdr:from>
    <xdr:ext cx="313932" cy="259045"/>
    <xdr:sp macro="" textlink="">
      <xdr:nvSpPr>
        <xdr:cNvPr id="750" name="テキスト ボックス 749"/>
        <xdr:cNvSpPr txBox="1"/>
      </xdr:nvSpPr>
      <xdr:spPr>
        <a:xfrm>
          <a:off x="21166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2" name="フローチャート : 判断 751"/>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3" name="テキスト ボックス 752"/>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5" name="フローチャート : 判断 754"/>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6" name="テキスト ボックス 755"/>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7" name="フローチャート : 判断 756"/>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58" name="テキスト ボックス 757"/>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5"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については、待機児童対策のため、民間保育園の新規開園や学童保育クラブの定員拡大に取り組んでおり、過去５年間上昇を続けていることから、財政運営の圧迫とならないよう注視をしていかなければならない。</a:t>
          </a:r>
          <a:endParaRPr kumimoji="1" lang="en-US" altLang="ja-JP" sz="1300">
            <a:latin typeface="ＭＳ Ｐゴシック"/>
          </a:endParaRPr>
        </a:p>
        <a:p>
          <a:r>
            <a:rPr kumimoji="1" lang="ja-JP" altLang="en-US" sz="1300">
              <a:latin typeface="ＭＳ Ｐゴシック"/>
            </a:rPr>
            <a:t>　教育費については、平成２５年度に臨時的な学校施設の用地取得が発生したため、一時的に増加している。その後は、類似団体内平均値を下回る数値を推移しているが、平成２９・３０年度に学校施設の増築事業が予定されていることから、今後、増加することが見込まれる。</a:t>
          </a:r>
          <a:endParaRPr kumimoji="1" lang="en-US" altLang="ja-JP" sz="1300">
            <a:latin typeface="ＭＳ Ｐゴシック"/>
          </a:endParaRPr>
        </a:p>
        <a:p>
          <a:r>
            <a:rPr kumimoji="1" lang="ja-JP" altLang="en-US" sz="1300">
              <a:latin typeface="ＭＳ Ｐゴシック"/>
            </a:rPr>
            <a:t>　公債費については、毎年度決算状況を見極めながら、交付税措置のある有利なものを優先的に選択するなど、将来負担の抑制に努めており、類似団体内平均値を下回る数値を推移している。しかしながら、今後、新市庁舎建設をはじめとした公共施設の更新事業が控えていることから、引き続き、適正な地方債の借入・償還となるよう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埼玉県志木市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平成２７年度決算ではおよそ</a:t>
          </a:r>
          <a:r>
            <a:rPr kumimoji="1" lang="en-US" altLang="ja-JP" sz="1200">
              <a:latin typeface="ＭＳ ゴシック" pitchFamily="49" charset="-128"/>
              <a:ea typeface="ＭＳ ゴシック" pitchFamily="49" charset="-128"/>
            </a:rPr>
            <a:t>1,592,000</a:t>
          </a:r>
          <a:r>
            <a:rPr kumimoji="1" lang="ja-JP" altLang="en-US" sz="1200">
              <a:latin typeface="ＭＳ ゴシック" pitchFamily="49" charset="-128"/>
              <a:ea typeface="ＭＳ ゴシック" pitchFamily="49" charset="-128"/>
            </a:rPr>
            <a:t>千円であった実質収支が、平成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年度決算では</a:t>
          </a:r>
          <a:r>
            <a:rPr kumimoji="1" lang="en-US" altLang="ja-JP" sz="1200">
              <a:latin typeface="ＭＳ ゴシック" pitchFamily="49" charset="-128"/>
              <a:ea typeface="ＭＳ ゴシック" pitchFamily="49" charset="-128"/>
            </a:rPr>
            <a:t>1,418,000</a:t>
          </a:r>
          <a:r>
            <a:rPr kumimoji="1" lang="ja-JP" altLang="en-US" sz="1200">
              <a:latin typeface="ＭＳ ゴシック" pitchFamily="49" charset="-128"/>
              <a:ea typeface="ＭＳ ゴシック" pitchFamily="49" charset="-128"/>
            </a:rPr>
            <a:t>千円となり、さらに、職員の給与改定などにより、財政調整基金の取崩額が</a:t>
          </a:r>
          <a:r>
            <a:rPr kumimoji="1" lang="en-US" altLang="ja-JP" sz="1200">
              <a:latin typeface="ＭＳ ゴシック" pitchFamily="49" charset="-128"/>
              <a:ea typeface="ＭＳ ゴシック" pitchFamily="49" charset="-128"/>
            </a:rPr>
            <a:t>177,000</a:t>
          </a:r>
          <a:r>
            <a:rPr kumimoji="1" lang="ja-JP" altLang="en-US" sz="1200">
              <a:latin typeface="ＭＳ ゴシック" pitchFamily="49" charset="-128"/>
              <a:ea typeface="ＭＳ ゴシック" pitchFamily="49" charset="-128"/>
            </a:rPr>
            <a:t>千円となったことから、結果として実質単年度収支は３年ぶりに赤字に転じている。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しかしながら、実質単年度収支は中期的に見てプラスマイナスゼロに収束することが市民サービスの提供の視点からも理想的であると考えられることから、今後についても適正な収支となるよう、財政運営に努めていく。</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埼玉県志木市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各会計とも黒字で推移しており、安定した決算状況といえる。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なお、一般会計については今後、少子高齢化の加速に伴って市税等の減収が見込まれる一方で、待機児童対策や高齢者福祉などに係る社会保障関係経費（扶助費など）の増加が確実に見込まれる。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引き続き、行政運営の効率化や民間活力の導入などの手法について模索するとともに、平成２９年度は志木市新行政改革プランにおける事務事業の見直しを行い、行政基盤の強化を図っていく。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election activeCell="E26" sqref="E26:K26"/>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23219761</v>
      </c>
      <c r="BO4" s="381"/>
      <c r="BP4" s="381"/>
      <c r="BQ4" s="381"/>
      <c r="BR4" s="381"/>
      <c r="BS4" s="381"/>
      <c r="BT4" s="381"/>
      <c r="BU4" s="382"/>
      <c r="BV4" s="380">
        <v>22745570</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10.199999999999999</v>
      </c>
      <c r="CU4" s="387"/>
      <c r="CV4" s="387"/>
      <c r="CW4" s="387"/>
      <c r="CX4" s="387"/>
      <c r="CY4" s="387"/>
      <c r="CZ4" s="387"/>
      <c r="DA4" s="388"/>
      <c r="DB4" s="386">
        <v>11.5</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21785244</v>
      </c>
      <c r="BO5" s="418"/>
      <c r="BP5" s="418"/>
      <c r="BQ5" s="418"/>
      <c r="BR5" s="418"/>
      <c r="BS5" s="418"/>
      <c r="BT5" s="418"/>
      <c r="BU5" s="419"/>
      <c r="BV5" s="417">
        <v>21096825</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94.3</v>
      </c>
      <c r="CU5" s="415"/>
      <c r="CV5" s="415"/>
      <c r="CW5" s="415"/>
      <c r="CX5" s="415"/>
      <c r="CY5" s="415"/>
      <c r="CZ5" s="415"/>
      <c r="DA5" s="416"/>
      <c r="DB5" s="414">
        <v>89.7</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1434517</v>
      </c>
      <c r="BO6" s="418"/>
      <c r="BP6" s="418"/>
      <c r="BQ6" s="418"/>
      <c r="BR6" s="418"/>
      <c r="BS6" s="418"/>
      <c r="BT6" s="418"/>
      <c r="BU6" s="419"/>
      <c r="BV6" s="417">
        <v>1648745</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100.8</v>
      </c>
      <c r="CU6" s="455"/>
      <c r="CV6" s="455"/>
      <c r="CW6" s="455"/>
      <c r="CX6" s="455"/>
      <c r="CY6" s="455"/>
      <c r="CZ6" s="455"/>
      <c r="DA6" s="456"/>
      <c r="DB6" s="454">
        <v>95.9</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16328</v>
      </c>
      <c r="BO7" s="418"/>
      <c r="BP7" s="418"/>
      <c r="BQ7" s="418"/>
      <c r="BR7" s="418"/>
      <c r="BS7" s="418"/>
      <c r="BT7" s="418"/>
      <c r="BU7" s="419"/>
      <c r="BV7" s="417">
        <v>56821</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13943334</v>
      </c>
      <c r="CU7" s="418"/>
      <c r="CV7" s="418"/>
      <c r="CW7" s="418"/>
      <c r="CX7" s="418"/>
      <c r="CY7" s="418"/>
      <c r="CZ7" s="418"/>
      <c r="DA7" s="419"/>
      <c r="DB7" s="417">
        <v>13785491</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79</v>
      </c>
      <c r="AV8" s="450"/>
      <c r="AW8" s="450"/>
      <c r="AX8" s="450"/>
      <c r="AY8" s="451" t="s">
        <v>94</v>
      </c>
      <c r="AZ8" s="452"/>
      <c r="BA8" s="452"/>
      <c r="BB8" s="452"/>
      <c r="BC8" s="452"/>
      <c r="BD8" s="452"/>
      <c r="BE8" s="452"/>
      <c r="BF8" s="452"/>
      <c r="BG8" s="452"/>
      <c r="BH8" s="452"/>
      <c r="BI8" s="452"/>
      <c r="BJ8" s="452"/>
      <c r="BK8" s="452"/>
      <c r="BL8" s="452"/>
      <c r="BM8" s="453"/>
      <c r="BN8" s="417">
        <v>1418189</v>
      </c>
      <c r="BO8" s="418"/>
      <c r="BP8" s="418"/>
      <c r="BQ8" s="418"/>
      <c r="BR8" s="418"/>
      <c r="BS8" s="418"/>
      <c r="BT8" s="418"/>
      <c r="BU8" s="419"/>
      <c r="BV8" s="417">
        <v>1591924</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0.85</v>
      </c>
      <c r="CU8" s="458"/>
      <c r="CV8" s="458"/>
      <c r="CW8" s="458"/>
      <c r="CX8" s="458"/>
      <c r="CY8" s="458"/>
      <c r="CZ8" s="458"/>
      <c r="DA8" s="459"/>
      <c r="DB8" s="457">
        <v>0.84</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72676</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79</v>
      </c>
      <c r="AV9" s="450"/>
      <c r="AW9" s="450"/>
      <c r="AX9" s="450"/>
      <c r="AY9" s="451" t="s">
        <v>100</v>
      </c>
      <c r="AZ9" s="452"/>
      <c r="BA9" s="452"/>
      <c r="BB9" s="452"/>
      <c r="BC9" s="452"/>
      <c r="BD9" s="452"/>
      <c r="BE9" s="452"/>
      <c r="BF9" s="452"/>
      <c r="BG9" s="452"/>
      <c r="BH9" s="452"/>
      <c r="BI9" s="452"/>
      <c r="BJ9" s="452"/>
      <c r="BK9" s="452"/>
      <c r="BL9" s="452"/>
      <c r="BM9" s="453"/>
      <c r="BN9" s="417">
        <v>-173735</v>
      </c>
      <c r="BO9" s="418"/>
      <c r="BP9" s="418"/>
      <c r="BQ9" s="418"/>
      <c r="BR9" s="418"/>
      <c r="BS9" s="418"/>
      <c r="BT9" s="418"/>
      <c r="BU9" s="419"/>
      <c r="BV9" s="417">
        <v>135699</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8.6</v>
      </c>
      <c r="CU9" s="415"/>
      <c r="CV9" s="415"/>
      <c r="CW9" s="415"/>
      <c r="CX9" s="415"/>
      <c r="CY9" s="415"/>
      <c r="CZ9" s="415"/>
      <c r="DA9" s="416"/>
      <c r="DB9" s="414">
        <v>7.8</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69611</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3422</v>
      </c>
      <c r="BO10" s="418"/>
      <c r="BP10" s="418"/>
      <c r="BQ10" s="418"/>
      <c r="BR10" s="418"/>
      <c r="BS10" s="418"/>
      <c r="BT10" s="418"/>
      <c r="BU10" s="419"/>
      <c r="BV10" s="417">
        <v>3245</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79</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75421</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177325</v>
      </c>
      <c r="BO12" s="418"/>
      <c r="BP12" s="418"/>
      <c r="BQ12" s="418"/>
      <c r="BR12" s="418"/>
      <c r="BS12" s="418"/>
      <c r="BT12" s="418"/>
      <c r="BU12" s="419"/>
      <c r="BV12" s="417">
        <v>57322</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73794</v>
      </c>
      <c r="S13" s="499"/>
      <c r="T13" s="499"/>
      <c r="U13" s="499"/>
      <c r="V13" s="500"/>
      <c r="W13" s="433" t="s">
        <v>123</v>
      </c>
      <c r="X13" s="434"/>
      <c r="Y13" s="434"/>
      <c r="Z13" s="434"/>
      <c r="AA13" s="434"/>
      <c r="AB13" s="424"/>
      <c r="AC13" s="468">
        <v>193</v>
      </c>
      <c r="AD13" s="469"/>
      <c r="AE13" s="469"/>
      <c r="AF13" s="469"/>
      <c r="AG13" s="508"/>
      <c r="AH13" s="468">
        <v>207</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-347638</v>
      </c>
      <c r="BO13" s="418"/>
      <c r="BP13" s="418"/>
      <c r="BQ13" s="418"/>
      <c r="BR13" s="418"/>
      <c r="BS13" s="418"/>
      <c r="BT13" s="418"/>
      <c r="BU13" s="419"/>
      <c r="BV13" s="417">
        <v>81622</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0.6</v>
      </c>
      <c r="CU13" s="415"/>
      <c r="CV13" s="415"/>
      <c r="CW13" s="415"/>
      <c r="CX13" s="415"/>
      <c r="CY13" s="415"/>
      <c r="CZ13" s="415"/>
      <c r="DA13" s="416"/>
      <c r="DB13" s="414">
        <v>0.2</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74183</v>
      </c>
      <c r="S14" s="499"/>
      <c r="T14" s="499"/>
      <c r="U14" s="499"/>
      <c r="V14" s="500"/>
      <c r="W14" s="407"/>
      <c r="X14" s="408"/>
      <c r="Y14" s="408"/>
      <c r="Z14" s="408"/>
      <c r="AA14" s="408"/>
      <c r="AB14" s="397"/>
      <c r="AC14" s="501">
        <v>0.6</v>
      </c>
      <c r="AD14" s="502"/>
      <c r="AE14" s="502"/>
      <c r="AF14" s="502"/>
      <c r="AG14" s="503"/>
      <c r="AH14" s="501">
        <v>0.7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72723</v>
      </c>
      <c r="S15" s="499"/>
      <c r="T15" s="499"/>
      <c r="U15" s="499"/>
      <c r="V15" s="500"/>
      <c r="W15" s="433" t="s">
        <v>130</v>
      </c>
      <c r="X15" s="434"/>
      <c r="Y15" s="434"/>
      <c r="Z15" s="434"/>
      <c r="AA15" s="434"/>
      <c r="AB15" s="424"/>
      <c r="AC15" s="468">
        <v>6974</v>
      </c>
      <c r="AD15" s="469"/>
      <c r="AE15" s="469"/>
      <c r="AF15" s="469"/>
      <c r="AG15" s="508"/>
      <c r="AH15" s="468">
        <v>7161</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8797662</v>
      </c>
      <c r="BO15" s="381"/>
      <c r="BP15" s="381"/>
      <c r="BQ15" s="381"/>
      <c r="BR15" s="381"/>
      <c r="BS15" s="381"/>
      <c r="BT15" s="381"/>
      <c r="BU15" s="382"/>
      <c r="BV15" s="380">
        <v>8526309</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22.3</v>
      </c>
      <c r="AD16" s="502"/>
      <c r="AE16" s="502"/>
      <c r="AF16" s="502"/>
      <c r="AG16" s="503"/>
      <c r="AH16" s="501">
        <v>22.7</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10388499</v>
      </c>
      <c r="BO16" s="418"/>
      <c r="BP16" s="418"/>
      <c r="BQ16" s="418"/>
      <c r="BR16" s="418"/>
      <c r="BS16" s="418"/>
      <c r="BT16" s="418"/>
      <c r="BU16" s="419"/>
      <c r="BV16" s="417">
        <v>10167722</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24137</v>
      </c>
      <c r="AD17" s="469"/>
      <c r="AE17" s="469"/>
      <c r="AF17" s="469"/>
      <c r="AG17" s="508"/>
      <c r="AH17" s="468">
        <v>24147</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11349083</v>
      </c>
      <c r="BO17" s="418"/>
      <c r="BP17" s="418"/>
      <c r="BQ17" s="418"/>
      <c r="BR17" s="418"/>
      <c r="BS17" s="418"/>
      <c r="BT17" s="418"/>
      <c r="BU17" s="419"/>
      <c r="BV17" s="417">
        <v>10994456</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9.0500000000000007</v>
      </c>
      <c r="M18" s="530"/>
      <c r="N18" s="530"/>
      <c r="O18" s="530"/>
      <c r="P18" s="530"/>
      <c r="Q18" s="530"/>
      <c r="R18" s="531"/>
      <c r="S18" s="531"/>
      <c r="T18" s="531"/>
      <c r="U18" s="531"/>
      <c r="V18" s="532"/>
      <c r="W18" s="435"/>
      <c r="X18" s="436"/>
      <c r="Y18" s="436"/>
      <c r="Z18" s="436"/>
      <c r="AA18" s="436"/>
      <c r="AB18" s="427"/>
      <c r="AC18" s="533">
        <v>77.099999999999994</v>
      </c>
      <c r="AD18" s="534"/>
      <c r="AE18" s="534"/>
      <c r="AF18" s="534"/>
      <c r="AG18" s="535"/>
      <c r="AH18" s="533">
        <v>76.599999999999994</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13172898</v>
      </c>
      <c r="BO18" s="418"/>
      <c r="BP18" s="418"/>
      <c r="BQ18" s="418"/>
      <c r="BR18" s="418"/>
      <c r="BS18" s="418"/>
      <c r="BT18" s="418"/>
      <c r="BU18" s="419"/>
      <c r="BV18" s="417">
        <v>12572897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8030</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16977333</v>
      </c>
      <c r="BO19" s="418"/>
      <c r="BP19" s="418"/>
      <c r="BQ19" s="418"/>
      <c r="BR19" s="418"/>
      <c r="BS19" s="418"/>
      <c r="BT19" s="418"/>
      <c r="BU19" s="419"/>
      <c r="BV19" s="417">
        <v>16964058</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30607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15471024</v>
      </c>
      <c r="BO23" s="418"/>
      <c r="BP23" s="418"/>
      <c r="BQ23" s="418"/>
      <c r="BR23" s="418"/>
      <c r="BS23" s="418"/>
      <c r="BT23" s="418"/>
      <c r="BU23" s="419"/>
      <c r="BV23" s="417">
        <v>15410697</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8280</v>
      </c>
      <c r="R24" s="469"/>
      <c r="S24" s="469"/>
      <c r="T24" s="469"/>
      <c r="U24" s="469"/>
      <c r="V24" s="508"/>
      <c r="W24" s="563"/>
      <c r="X24" s="551"/>
      <c r="Y24" s="552"/>
      <c r="Z24" s="467" t="s">
        <v>154</v>
      </c>
      <c r="AA24" s="447"/>
      <c r="AB24" s="447"/>
      <c r="AC24" s="447"/>
      <c r="AD24" s="447"/>
      <c r="AE24" s="447"/>
      <c r="AF24" s="447"/>
      <c r="AG24" s="448"/>
      <c r="AH24" s="468">
        <v>349</v>
      </c>
      <c r="AI24" s="469"/>
      <c r="AJ24" s="469"/>
      <c r="AK24" s="469"/>
      <c r="AL24" s="508"/>
      <c r="AM24" s="468">
        <v>1081202</v>
      </c>
      <c r="AN24" s="469"/>
      <c r="AO24" s="469"/>
      <c r="AP24" s="469"/>
      <c r="AQ24" s="469"/>
      <c r="AR24" s="508"/>
      <c r="AS24" s="468">
        <v>3098</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11607744</v>
      </c>
      <c r="BO24" s="418"/>
      <c r="BP24" s="418"/>
      <c r="BQ24" s="418"/>
      <c r="BR24" s="418"/>
      <c r="BS24" s="418"/>
      <c r="BT24" s="418"/>
      <c r="BU24" s="419"/>
      <c r="BV24" s="417">
        <v>11485260</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7290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1595958</v>
      </c>
      <c r="BO25" s="381"/>
      <c r="BP25" s="381"/>
      <c r="BQ25" s="381"/>
      <c r="BR25" s="381"/>
      <c r="BS25" s="381"/>
      <c r="BT25" s="381"/>
      <c r="BU25" s="382"/>
      <c r="BV25" s="380">
        <v>1554571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6900</v>
      </c>
      <c r="R26" s="469"/>
      <c r="S26" s="469"/>
      <c r="T26" s="469"/>
      <c r="U26" s="469"/>
      <c r="V26" s="508"/>
      <c r="W26" s="563"/>
      <c r="X26" s="551"/>
      <c r="Y26" s="552"/>
      <c r="Z26" s="467" t="s">
        <v>160</v>
      </c>
      <c r="AA26" s="573"/>
      <c r="AB26" s="573"/>
      <c r="AC26" s="573"/>
      <c r="AD26" s="573"/>
      <c r="AE26" s="573"/>
      <c r="AF26" s="573"/>
      <c r="AG26" s="574"/>
      <c r="AH26" s="468">
        <v>4</v>
      </c>
      <c r="AI26" s="469"/>
      <c r="AJ26" s="469"/>
      <c r="AK26" s="469"/>
      <c r="AL26" s="508"/>
      <c r="AM26" s="468">
        <v>10456</v>
      </c>
      <c r="AN26" s="469"/>
      <c r="AO26" s="469"/>
      <c r="AP26" s="469"/>
      <c r="AQ26" s="469"/>
      <c r="AR26" s="508"/>
      <c r="AS26" s="468">
        <v>2614</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4200</v>
      </c>
      <c r="R27" s="469"/>
      <c r="S27" s="469"/>
      <c r="T27" s="469"/>
      <c r="U27" s="469"/>
      <c r="V27" s="508"/>
      <c r="W27" s="563"/>
      <c r="X27" s="551"/>
      <c r="Y27" s="552"/>
      <c r="Z27" s="467" t="s">
        <v>163</v>
      </c>
      <c r="AA27" s="447"/>
      <c r="AB27" s="447"/>
      <c r="AC27" s="447"/>
      <c r="AD27" s="447"/>
      <c r="AE27" s="447"/>
      <c r="AF27" s="447"/>
      <c r="AG27" s="448"/>
      <c r="AH27" s="468">
        <v>6</v>
      </c>
      <c r="AI27" s="469"/>
      <c r="AJ27" s="469"/>
      <c r="AK27" s="469"/>
      <c r="AL27" s="508"/>
      <c r="AM27" s="468">
        <v>22974</v>
      </c>
      <c r="AN27" s="469"/>
      <c r="AO27" s="469"/>
      <c r="AP27" s="469"/>
      <c r="AQ27" s="469"/>
      <c r="AR27" s="508"/>
      <c r="AS27" s="468">
        <v>3829</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3680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2466868</v>
      </c>
      <c r="BO28" s="381"/>
      <c r="BP28" s="381"/>
      <c r="BQ28" s="381"/>
      <c r="BR28" s="381"/>
      <c r="BS28" s="381"/>
      <c r="BT28" s="381"/>
      <c r="BU28" s="382"/>
      <c r="BV28" s="380">
        <v>2640771</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12</v>
      </c>
      <c r="M29" s="469"/>
      <c r="N29" s="469"/>
      <c r="O29" s="469"/>
      <c r="P29" s="508"/>
      <c r="Q29" s="468">
        <v>3470</v>
      </c>
      <c r="R29" s="469"/>
      <c r="S29" s="469"/>
      <c r="T29" s="469"/>
      <c r="U29" s="469"/>
      <c r="V29" s="508"/>
      <c r="W29" s="564"/>
      <c r="X29" s="565"/>
      <c r="Y29" s="566"/>
      <c r="Z29" s="467" t="s">
        <v>170</v>
      </c>
      <c r="AA29" s="447"/>
      <c r="AB29" s="447"/>
      <c r="AC29" s="447"/>
      <c r="AD29" s="447"/>
      <c r="AE29" s="447"/>
      <c r="AF29" s="447"/>
      <c r="AG29" s="448"/>
      <c r="AH29" s="468">
        <v>355</v>
      </c>
      <c r="AI29" s="469"/>
      <c r="AJ29" s="469"/>
      <c r="AK29" s="469"/>
      <c r="AL29" s="508"/>
      <c r="AM29" s="468">
        <v>1104176</v>
      </c>
      <c r="AN29" s="469"/>
      <c r="AO29" s="469"/>
      <c r="AP29" s="469"/>
      <c r="AQ29" s="469"/>
      <c r="AR29" s="508"/>
      <c r="AS29" s="468">
        <v>3110</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t="s">
        <v>121</v>
      </c>
      <c r="BO29" s="418"/>
      <c r="BP29" s="418"/>
      <c r="BQ29" s="418"/>
      <c r="BR29" s="418"/>
      <c r="BS29" s="418"/>
      <c r="BT29" s="418"/>
      <c r="BU29" s="419"/>
      <c r="BV29" s="417" t="s">
        <v>121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98.3</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2738868</v>
      </c>
      <c r="BO30" s="587"/>
      <c r="BP30" s="587"/>
      <c r="BQ30" s="587"/>
      <c r="BR30" s="587"/>
      <c r="BS30" s="587"/>
      <c r="BT30" s="587"/>
      <c r="BU30" s="588"/>
      <c r="BV30" s="586">
        <v>2257766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埼玉県後期高齢者医療広域連合</v>
      </c>
      <c r="BZ34" s="599"/>
      <c r="CA34" s="599"/>
      <c r="CB34" s="599"/>
      <c r="CC34" s="599"/>
      <c r="CD34" s="599"/>
      <c r="CE34" s="599"/>
      <c r="CF34" s="599"/>
      <c r="CG34" s="599"/>
      <c r="CH34" s="599"/>
      <c r="CI34" s="599"/>
      <c r="CJ34" s="599"/>
      <c r="CK34" s="599"/>
      <c r="CL34" s="599"/>
      <c r="CM34" s="599"/>
      <c r="CN34" s="167"/>
      <c r="CO34" s="598">
        <f>IF(CQ34="","",MAX(C34:D43,U34:V43,AM34:AN43,BE34:BF43,BW34:BX43)+1)</f>
        <v>15</v>
      </c>
      <c r="CP34" s="598"/>
      <c r="CQ34" s="599" t="str">
        <f>IF('各会計、関係団体の財政状況及び健全化判断比率'!BS7="","",'各会計、関係団体の財政状況及び健全化判断比率'!BS7)</f>
        <v>志木市文化スポーツ振興公社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介護保険事業</v>
      </c>
      <c r="X35" s="599"/>
      <c r="Y35" s="599"/>
      <c r="Z35" s="599"/>
      <c r="AA35" s="599"/>
      <c r="AB35" s="599"/>
      <c r="AC35" s="599"/>
      <c r="AD35" s="599"/>
      <c r="AE35" s="599"/>
      <c r="AF35" s="599"/>
      <c r="AG35" s="599"/>
      <c r="AH35" s="599"/>
      <c r="AI35" s="599"/>
      <c r="AJ35" s="599"/>
      <c r="AK35" s="599"/>
      <c r="AL35" s="167"/>
      <c r="AM35" s="598">
        <f t="shared" ref="AM35:AM43" si="0">IF(AO35="","",AM34+1)</f>
        <v>7</v>
      </c>
      <c r="AN35" s="598"/>
      <c r="AO35" s="599" t="str">
        <f>IF('各会計、関係団体の財政状況及び健全化判断比率'!B33="","",'各会計、関係団体の財政状況及び健全化判断比率'!B33)</f>
        <v>下水道事業</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埼玉県後期高齢者医療広域連合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後期高齢者医療事業</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埼玉県市町村総合事務組合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駐車場事業</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埼玉県市町村総合事務組合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彩の国さいたま人づくり広域連合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朝霞地区一部事務組合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志木地区衛生組合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184" t="s">
        <v>534</v>
      </c>
      <c r="D34" s="1184"/>
      <c r="E34" s="1185"/>
      <c r="F34" s="32">
        <v>14.7</v>
      </c>
      <c r="G34" s="33">
        <v>15.7</v>
      </c>
      <c r="H34" s="33">
        <v>15.12</v>
      </c>
      <c r="I34" s="33">
        <v>12.88</v>
      </c>
      <c r="J34" s="34">
        <v>11.42</v>
      </c>
      <c r="K34" s="22"/>
      <c r="L34" s="22"/>
      <c r="M34" s="22"/>
      <c r="N34" s="22"/>
      <c r="O34" s="22"/>
      <c r="P34" s="22"/>
    </row>
    <row r="35" spans="1:16" ht="39" customHeight="1">
      <c r="A35" s="22"/>
      <c r="B35" s="35"/>
      <c r="C35" s="1178" t="s">
        <v>535</v>
      </c>
      <c r="D35" s="1179"/>
      <c r="E35" s="1180"/>
      <c r="F35" s="36">
        <v>9.76</v>
      </c>
      <c r="G35" s="37">
        <v>9.2799999999999994</v>
      </c>
      <c r="H35" s="37">
        <v>10.86</v>
      </c>
      <c r="I35" s="37">
        <v>11.54</v>
      </c>
      <c r="J35" s="38">
        <v>10.17</v>
      </c>
      <c r="K35" s="22"/>
      <c r="L35" s="22"/>
      <c r="M35" s="22"/>
      <c r="N35" s="22"/>
      <c r="O35" s="22"/>
      <c r="P35" s="22"/>
    </row>
    <row r="36" spans="1:16" ht="39" customHeight="1">
      <c r="A36" s="22"/>
      <c r="B36" s="35"/>
      <c r="C36" s="1178" t="s">
        <v>536</v>
      </c>
      <c r="D36" s="1179"/>
      <c r="E36" s="1180"/>
      <c r="F36" s="36">
        <v>4.01</v>
      </c>
      <c r="G36" s="37">
        <v>4.3600000000000003</v>
      </c>
      <c r="H36" s="37">
        <v>4.58</v>
      </c>
      <c r="I36" s="37">
        <v>3.69</v>
      </c>
      <c r="J36" s="38">
        <v>4.83</v>
      </c>
      <c r="K36" s="22"/>
      <c r="L36" s="22"/>
      <c r="M36" s="22"/>
      <c r="N36" s="22"/>
      <c r="O36" s="22"/>
      <c r="P36" s="22"/>
    </row>
    <row r="37" spans="1:16" ht="39" customHeight="1">
      <c r="A37" s="22"/>
      <c r="B37" s="35"/>
      <c r="C37" s="1178" t="s">
        <v>537</v>
      </c>
      <c r="D37" s="1179"/>
      <c r="E37" s="1180"/>
      <c r="F37" s="36" t="s">
        <v>488</v>
      </c>
      <c r="G37" s="37" t="s">
        <v>488</v>
      </c>
      <c r="H37" s="37">
        <v>2.2799999999999998</v>
      </c>
      <c r="I37" s="37">
        <v>3.96</v>
      </c>
      <c r="J37" s="38">
        <v>4.74</v>
      </c>
      <c r="K37" s="22"/>
      <c r="L37" s="22"/>
      <c r="M37" s="22"/>
      <c r="N37" s="22"/>
      <c r="O37" s="22"/>
      <c r="P37" s="22"/>
    </row>
    <row r="38" spans="1:16" ht="39" customHeight="1">
      <c r="A38" s="22"/>
      <c r="B38" s="35"/>
      <c r="C38" s="1178" t="s">
        <v>538</v>
      </c>
      <c r="D38" s="1179"/>
      <c r="E38" s="1180"/>
      <c r="F38" s="36">
        <v>0.72</v>
      </c>
      <c r="G38" s="37">
        <v>0.82</v>
      </c>
      <c r="H38" s="37">
        <v>0.46</v>
      </c>
      <c r="I38" s="37">
        <v>0.96</v>
      </c>
      <c r="J38" s="38">
        <v>1.79</v>
      </c>
      <c r="K38" s="22"/>
      <c r="L38" s="22"/>
      <c r="M38" s="22"/>
      <c r="N38" s="22"/>
      <c r="O38" s="22"/>
      <c r="P38" s="22"/>
    </row>
    <row r="39" spans="1:16" ht="39" customHeight="1">
      <c r="A39" s="22"/>
      <c r="B39" s="35"/>
      <c r="C39" s="1178" t="s">
        <v>539</v>
      </c>
      <c r="D39" s="1179"/>
      <c r="E39" s="1180"/>
      <c r="F39" s="36">
        <v>0.19</v>
      </c>
      <c r="G39" s="37">
        <v>0.19</v>
      </c>
      <c r="H39" s="37">
        <v>0.18</v>
      </c>
      <c r="I39" s="37">
        <v>0.19</v>
      </c>
      <c r="J39" s="38">
        <v>0.2</v>
      </c>
      <c r="K39" s="22"/>
      <c r="L39" s="22"/>
      <c r="M39" s="22"/>
      <c r="N39" s="22"/>
      <c r="O39" s="22"/>
      <c r="P39" s="22"/>
    </row>
    <row r="40" spans="1:16" ht="39" customHeight="1">
      <c r="A40" s="22"/>
      <c r="B40" s="35"/>
      <c r="C40" s="1178" t="s">
        <v>540</v>
      </c>
      <c r="D40" s="1179"/>
      <c r="E40" s="1180"/>
      <c r="F40" s="36">
        <v>0.03</v>
      </c>
      <c r="G40" s="37">
        <v>0.08</v>
      </c>
      <c r="H40" s="37">
        <v>0.08</v>
      </c>
      <c r="I40" s="37">
        <v>0.02</v>
      </c>
      <c r="J40" s="38">
        <v>0.02</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541</v>
      </c>
      <c r="D42" s="1179"/>
      <c r="E42" s="1180"/>
      <c r="F42" s="36" t="s">
        <v>488</v>
      </c>
      <c r="G42" s="37" t="s">
        <v>488</v>
      </c>
      <c r="H42" s="37" t="s">
        <v>488</v>
      </c>
      <c r="I42" s="37" t="s">
        <v>488</v>
      </c>
      <c r="J42" s="38" t="s">
        <v>488</v>
      </c>
      <c r="K42" s="22"/>
      <c r="L42" s="22"/>
      <c r="M42" s="22"/>
      <c r="N42" s="22"/>
      <c r="O42" s="22"/>
      <c r="P42" s="22"/>
    </row>
    <row r="43" spans="1:16" ht="39" customHeight="1" thickBot="1">
      <c r="A43" s="22"/>
      <c r="B43" s="40"/>
      <c r="C43" s="1181" t="s">
        <v>542</v>
      </c>
      <c r="D43" s="1182"/>
      <c r="E43" s="1183"/>
      <c r="F43" s="41">
        <v>4.54</v>
      </c>
      <c r="G43" s="42">
        <v>5.61</v>
      </c>
      <c r="H43" s="42" t="s">
        <v>488</v>
      </c>
      <c r="I43" s="42" t="s">
        <v>488</v>
      </c>
      <c r="J43" s="43" t="s">
        <v>488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election activeCell="L48" sqref="L4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194" t="s">
        <v>11</v>
      </c>
      <c r="C45" s="1195"/>
      <c r="D45" s="58"/>
      <c r="E45" s="1200" t="s">
        <v>12</v>
      </c>
      <c r="F45" s="1200"/>
      <c r="G45" s="1200"/>
      <c r="H45" s="1200"/>
      <c r="I45" s="1200"/>
      <c r="J45" s="1201"/>
      <c r="K45" s="59">
        <v>1444</v>
      </c>
      <c r="L45" s="60">
        <v>1487</v>
      </c>
      <c r="M45" s="60">
        <v>1401</v>
      </c>
      <c r="N45" s="60">
        <v>1352</v>
      </c>
      <c r="O45" s="61">
        <v>1484</v>
      </c>
      <c r="P45" s="48"/>
      <c r="Q45" s="48"/>
      <c r="R45" s="48"/>
      <c r="S45" s="48"/>
      <c r="T45" s="48"/>
      <c r="U45" s="48"/>
    </row>
    <row r="46" spans="1:21" ht="30.75" customHeight="1">
      <c r="A46" s="48"/>
      <c r="B46" s="1196"/>
      <c r="C46" s="1197"/>
      <c r="D46" s="62"/>
      <c r="E46" s="1188" t="s">
        <v>13</v>
      </c>
      <c r="F46" s="1188"/>
      <c r="G46" s="1188"/>
      <c r="H46" s="1188"/>
      <c r="I46" s="1188"/>
      <c r="J46" s="1189"/>
      <c r="K46" s="63" t="s">
        <v>488</v>
      </c>
      <c r="L46" s="64" t="s">
        <v>488</v>
      </c>
      <c r="M46" s="64" t="s">
        <v>488</v>
      </c>
      <c r="N46" s="64" t="s">
        <v>488</v>
      </c>
      <c r="O46" s="65" t="s">
        <v>488</v>
      </c>
      <c r="P46" s="48"/>
      <c r="Q46" s="48"/>
      <c r="R46" s="48"/>
      <c r="S46" s="48"/>
      <c r="T46" s="48"/>
      <c r="U46" s="48"/>
    </row>
    <row r="47" spans="1:21" ht="30.75" customHeight="1">
      <c r="A47" s="48"/>
      <c r="B47" s="1196"/>
      <c r="C47" s="1197"/>
      <c r="D47" s="62"/>
      <c r="E47" s="1188" t="s">
        <v>14</v>
      </c>
      <c r="F47" s="1188"/>
      <c r="G47" s="1188"/>
      <c r="H47" s="1188"/>
      <c r="I47" s="1188"/>
      <c r="J47" s="1189"/>
      <c r="K47" s="63" t="s">
        <v>488</v>
      </c>
      <c r="L47" s="64" t="s">
        <v>488</v>
      </c>
      <c r="M47" s="64" t="s">
        <v>488</v>
      </c>
      <c r="N47" s="64" t="s">
        <v>488</v>
      </c>
      <c r="O47" s="65" t="s">
        <v>488</v>
      </c>
      <c r="P47" s="48"/>
      <c r="Q47" s="48"/>
      <c r="R47" s="48"/>
      <c r="S47" s="48"/>
      <c r="T47" s="48"/>
      <c r="U47" s="48"/>
    </row>
    <row r="48" spans="1:21" ht="30.75" customHeight="1">
      <c r="A48" s="48"/>
      <c r="B48" s="1196"/>
      <c r="C48" s="1197"/>
      <c r="D48" s="62"/>
      <c r="E48" s="1188" t="s">
        <v>15</v>
      </c>
      <c r="F48" s="1188"/>
      <c r="G48" s="1188"/>
      <c r="H48" s="1188"/>
      <c r="I48" s="1188"/>
      <c r="J48" s="1189"/>
      <c r="K48" s="63">
        <v>503</v>
      </c>
      <c r="L48" s="64">
        <v>490</v>
      </c>
      <c r="M48" s="64">
        <v>646</v>
      </c>
      <c r="N48" s="64">
        <v>630</v>
      </c>
      <c r="O48" s="65">
        <v>612</v>
      </c>
      <c r="P48" s="48"/>
      <c r="Q48" s="48"/>
      <c r="R48" s="48"/>
      <c r="S48" s="48"/>
      <c r="T48" s="48"/>
      <c r="U48" s="48"/>
    </row>
    <row r="49" spans="1:21" ht="30.75" customHeight="1">
      <c r="A49" s="48"/>
      <c r="B49" s="1196"/>
      <c r="C49" s="1197"/>
      <c r="D49" s="62"/>
      <c r="E49" s="1188" t="s">
        <v>16</v>
      </c>
      <c r="F49" s="1188"/>
      <c r="G49" s="1188"/>
      <c r="H49" s="1188"/>
      <c r="I49" s="1188"/>
      <c r="J49" s="1189"/>
      <c r="K49" s="63">
        <v>53</v>
      </c>
      <c r="L49" s="64">
        <v>19</v>
      </c>
      <c r="M49" s="64">
        <v>26</v>
      </c>
      <c r="N49" s="64">
        <v>28</v>
      </c>
      <c r="O49" s="65">
        <v>23</v>
      </c>
      <c r="P49" s="48"/>
      <c r="Q49" s="48"/>
      <c r="R49" s="48"/>
      <c r="S49" s="48"/>
      <c r="T49" s="48"/>
      <c r="U49" s="48"/>
    </row>
    <row r="50" spans="1:21" ht="30.75" customHeight="1">
      <c r="A50" s="48"/>
      <c r="B50" s="1196"/>
      <c r="C50" s="1197"/>
      <c r="D50" s="62"/>
      <c r="E50" s="1188" t="s">
        <v>17</v>
      </c>
      <c r="F50" s="1188"/>
      <c r="G50" s="1188"/>
      <c r="H50" s="1188"/>
      <c r="I50" s="1188"/>
      <c r="J50" s="1189"/>
      <c r="K50" s="63">
        <v>11</v>
      </c>
      <c r="L50" s="64">
        <v>15</v>
      </c>
      <c r="M50" s="64">
        <v>7</v>
      </c>
      <c r="N50" s="64">
        <v>6</v>
      </c>
      <c r="O50" s="65">
        <v>6</v>
      </c>
      <c r="P50" s="48"/>
      <c r="Q50" s="48"/>
      <c r="R50" s="48"/>
      <c r="S50" s="48"/>
      <c r="T50" s="48"/>
      <c r="U50" s="48"/>
    </row>
    <row r="51" spans="1:21" ht="30.75" customHeight="1">
      <c r="A51" s="48"/>
      <c r="B51" s="1198"/>
      <c r="C51" s="1199"/>
      <c r="D51" s="66"/>
      <c r="E51" s="1188" t="s">
        <v>18</v>
      </c>
      <c r="F51" s="1188"/>
      <c r="G51" s="1188"/>
      <c r="H51" s="1188"/>
      <c r="I51" s="1188"/>
      <c r="J51" s="1189"/>
      <c r="K51" s="63" t="s">
        <v>488</v>
      </c>
      <c r="L51" s="64" t="s">
        <v>488</v>
      </c>
      <c r="M51" s="64" t="s">
        <v>488</v>
      </c>
      <c r="N51" s="64" t="s">
        <v>488</v>
      </c>
      <c r="O51" s="65" t="s">
        <v>488</v>
      </c>
      <c r="P51" s="48"/>
      <c r="Q51" s="48"/>
      <c r="R51" s="48"/>
      <c r="S51" s="48"/>
      <c r="T51" s="48"/>
      <c r="U51" s="48"/>
    </row>
    <row r="52" spans="1:21" ht="30.75" customHeight="1">
      <c r="A52" s="48"/>
      <c r="B52" s="1186" t="s">
        <v>19</v>
      </c>
      <c r="C52" s="1187"/>
      <c r="D52" s="66"/>
      <c r="E52" s="1188" t="s">
        <v>20</v>
      </c>
      <c r="F52" s="1188"/>
      <c r="G52" s="1188"/>
      <c r="H52" s="1188"/>
      <c r="I52" s="1188"/>
      <c r="J52" s="1189"/>
      <c r="K52" s="63">
        <v>2041</v>
      </c>
      <c r="L52" s="64">
        <v>2034</v>
      </c>
      <c r="M52" s="64">
        <v>2105</v>
      </c>
      <c r="N52" s="64">
        <v>1882</v>
      </c>
      <c r="O52" s="65">
        <v>1975</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-30</v>
      </c>
      <c r="L53" s="69">
        <v>-23</v>
      </c>
      <c r="M53" s="69">
        <v>-25</v>
      </c>
      <c r="N53" s="69">
        <v>134</v>
      </c>
      <c r="O53" s="70">
        <v>150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election activeCell="M51" sqref="M5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527</v>
      </c>
      <c r="J40" s="79" t="s">
        <v>528</v>
      </c>
      <c r="K40" s="79" t="s">
        <v>529</v>
      </c>
      <c r="L40" s="79" t="s">
        <v>530</v>
      </c>
      <c r="M40" s="80" t="s">
        <v>531</v>
      </c>
    </row>
    <row r="41" spans="2:13" ht="27.75" customHeight="1">
      <c r="B41" s="1202" t="s">
        <v>24</v>
      </c>
      <c r="C41" s="1203"/>
      <c r="D41" s="81"/>
      <c r="E41" s="1208" t="s">
        <v>25</v>
      </c>
      <c r="F41" s="1208"/>
      <c r="G41" s="1208"/>
      <c r="H41" s="1209"/>
      <c r="I41" s="82">
        <v>13204</v>
      </c>
      <c r="J41" s="83">
        <v>14802</v>
      </c>
      <c r="K41" s="83">
        <v>15488</v>
      </c>
      <c r="L41" s="83">
        <v>15411</v>
      </c>
      <c r="M41" s="84">
        <v>15471</v>
      </c>
    </row>
    <row r="42" spans="2:13" ht="27.75" customHeight="1">
      <c r="B42" s="1204"/>
      <c r="C42" s="1205"/>
      <c r="D42" s="85"/>
      <c r="E42" s="1210" t="s">
        <v>26</v>
      </c>
      <c r="F42" s="1210"/>
      <c r="G42" s="1210"/>
      <c r="H42" s="1211"/>
      <c r="I42" s="86">
        <v>69</v>
      </c>
      <c r="J42" s="87">
        <v>64</v>
      </c>
      <c r="K42" s="87">
        <v>58</v>
      </c>
      <c r="L42" s="87">
        <v>52</v>
      </c>
      <c r="M42" s="88">
        <v>6</v>
      </c>
    </row>
    <row r="43" spans="2:13" ht="27.75" customHeight="1">
      <c r="B43" s="1204"/>
      <c r="C43" s="1205"/>
      <c r="D43" s="85"/>
      <c r="E43" s="1210" t="s">
        <v>27</v>
      </c>
      <c r="F43" s="1210"/>
      <c r="G43" s="1210"/>
      <c r="H43" s="1211"/>
      <c r="I43" s="86">
        <v>4190</v>
      </c>
      <c r="J43" s="87">
        <v>3850</v>
      </c>
      <c r="K43" s="87">
        <v>5107</v>
      </c>
      <c r="L43" s="87">
        <v>4620</v>
      </c>
      <c r="M43" s="88">
        <v>4206</v>
      </c>
    </row>
    <row r="44" spans="2:13" ht="27.75" customHeight="1">
      <c r="B44" s="1204"/>
      <c r="C44" s="1205"/>
      <c r="D44" s="85"/>
      <c r="E44" s="1210" t="s">
        <v>28</v>
      </c>
      <c r="F44" s="1210"/>
      <c r="G44" s="1210"/>
      <c r="H44" s="1211"/>
      <c r="I44" s="86">
        <v>86</v>
      </c>
      <c r="J44" s="87">
        <v>163</v>
      </c>
      <c r="K44" s="87">
        <v>336</v>
      </c>
      <c r="L44" s="87">
        <v>308</v>
      </c>
      <c r="M44" s="88">
        <v>291</v>
      </c>
    </row>
    <row r="45" spans="2:13" ht="27.75" customHeight="1">
      <c r="B45" s="1204"/>
      <c r="C45" s="1205"/>
      <c r="D45" s="85"/>
      <c r="E45" s="1210" t="s">
        <v>29</v>
      </c>
      <c r="F45" s="1210"/>
      <c r="G45" s="1210"/>
      <c r="H45" s="1211"/>
      <c r="I45" s="86">
        <v>2078</v>
      </c>
      <c r="J45" s="87">
        <v>2229</v>
      </c>
      <c r="K45" s="87">
        <v>2201</v>
      </c>
      <c r="L45" s="87">
        <v>1656</v>
      </c>
      <c r="M45" s="88">
        <v>1560</v>
      </c>
    </row>
    <row r="46" spans="2:13" ht="27.75" customHeight="1">
      <c r="B46" s="1204"/>
      <c r="C46" s="1205"/>
      <c r="D46" s="89"/>
      <c r="E46" s="1210" t="s">
        <v>30</v>
      </c>
      <c r="F46" s="1210"/>
      <c r="G46" s="1210"/>
      <c r="H46" s="1211"/>
      <c r="I46" s="86" t="s">
        <v>488</v>
      </c>
      <c r="J46" s="87" t="s">
        <v>488</v>
      </c>
      <c r="K46" s="87" t="s">
        <v>488</v>
      </c>
      <c r="L46" s="87" t="s">
        <v>488</v>
      </c>
      <c r="M46" s="88" t="s">
        <v>488</v>
      </c>
    </row>
    <row r="47" spans="2:13" ht="27.75" customHeight="1">
      <c r="B47" s="1204"/>
      <c r="C47" s="1205"/>
      <c r="D47" s="90"/>
      <c r="E47" s="1212" t="s">
        <v>31</v>
      </c>
      <c r="F47" s="1213"/>
      <c r="G47" s="1213"/>
      <c r="H47" s="1214"/>
      <c r="I47" s="86" t="s">
        <v>488</v>
      </c>
      <c r="J47" s="87" t="s">
        <v>488</v>
      </c>
      <c r="K47" s="87" t="s">
        <v>488</v>
      </c>
      <c r="L47" s="87" t="s">
        <v>488</v>
      </c>
      <c r="M47" s="88" t="s">
        <v>488</v>
      </c>
    </row>
    <row r="48" spans="2:13" ht="27.75" customHeight="1">
      <c r="B48" s="1204"/>
      <c r="C48" s="1205"/>
      <c r="D48" s="85"/>
      <c r="E48" s="1210" t="s">
        <v>32</v>
      </c>
      <c r="F48" s="1210"/>
      <c r="G48" s="1210"/>
      <c r="H48" s="1211"/>
      <c r="I48" s="86" t="s">
        <v>488</v>
      </c>
      <c r="J48" s="87" t="s">
        <v>488</v>
      </c>
      <c r="K48" s="87" t="s">
        <v>488</v>
      </c>
      <c r="L48" s="87" t="s">
        <v>488</v>
      </c>
      <c r="M48" s="88" t="s">
        <v>488</v>
      </c>
    </row>
    <row r="49" spans="2:13" ht="27.75" customHeight="1">
      <c r="B49" s="1206"/>
      <c r="C49" s="1207"/>
      <c r="D49" s="85"/>
      <c r="E49" s="1210" t="s">
        <v>33</v>
      </c>
      <c r="F49" s="1210"/>
      <c r="G49" s="1210"/>
      <c r="H49" s="1211"/>
      <c r="I49" s="86" t="s">
        <v>488</v>
      </c>
      <c r="J49" s="87" t="s">
        <v>488</v>
      </c>
      <c r="K49" s="87" t="s">
        <v>488</v>
      </c>
      <c r="L49" s="87" t="s">
        <v>488</v>
      </c>
      <c r="M49" s="88" t="s">
        <v>488</v>
      </c>
    </row>
    <row r="50" spans="2:13" ht="27.75" customHeight="1">
      <c r="B50" s="1215" t="s">
        <v>34</v>
      </c>
      <c r="C50" s="1216"/>
      <c r="D50" s="91"/>
      <c r="E50" s="1210" t="s">
        <v>35</v>
      </c>
      <c r="F50" s="1210"/>
      <c r="G50" s="1210"/>
      <c r="H50" s="1211"/>
      <c r="I50" s="86">
        <v>4825</v>
      </c>
      <c r="J50" s="87">
        <v>4338</v>
      </c>
      <c r="K50" s="87">
        <v>5196</v>
      </c>
      <c r="L50" s="87">
        <v>5707</v>
      </c>
      <c r="M50" s="88">
        <v>5694</v>
      </c>
    </row>
    <row r="51" spans="2:13" ht="27.75" customHeight="1">
      <c r="B51" s="1204"/>
      <c r="C51" s="1205"/>
      <c r="D51" s="85"/>
      <c r="E51" s="1210" t="s">
        <v>36</v>
      </c>
      <c r="F51" s="1210"/>
      <c r="G51" s="1210"/>
      <c r="H51" s="1211"/>
      <c r="I51" s="86">
        <v>3888</v>
      </c>
      <c r="J51" s="87">
        <v>3617</v>
      </c>
      <c r="K51" s="87">
        <v>4382</v>
      </c>
      <c r="L51" s="87">
        <v>3629</v>
      </c>
      <c r="M51" s="88">
        <v>3103</v>
      </c>
    </row>
    <row r="52" spans="2:13" ht="27.75" customHeight="1">
      <c r="B52" s="1206"/>
      <c r="C52" s="1207"/>
      <c r="D52" s="85"/>
      <c r="E52" s="1210" t="s">
        <v>37</v>
      </c>
      <c r="F52" s="1210"/>
      <c r="G52" s="1210"/>
      <c r="H52" s="1211"/>
      <c r="I52" s="86">
        <v>16269</v>
      </c>
      <c r="J52" s="87">
        <v>16493</v>
      </c>
      <c r="K52" s="87">
        <v>16466</v>
      </c>
      <c r="L52" s="87">
        <v>16498</v>
      </c>
      <c r="M52" s="88">
        <v>16538</v>
      </c>
    </row>
    <row r="53" spans="2:13" ht="27.75" customHeight="1" thickBot="1">
      <c r="B53" s="1217" t="s">
        <v>38</v>
      </c>
      <c r="C53" s="1218"/>
      <c r="D53" s="92"/>
      <c r="E53" s="1219" t="s">
        <v>39</v>
      </c>
      <c r="F53" s="1219"/>
      <c r="G53" s="1219"/>
      <c r="H53" s="1220"/>
      <c r="I53" s="93">
        <v>-5354</v>
      </c>
      <c r="J53" s="94">
        <v>-3341</v>
      </c>
      <c r="K53" s="94">
        <v>-2854</v>
      </c>
      <c r="L53" s="94">
        <v>-3786</v>
      </c>
      <c r="M53" s="95">
        <v>-3800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43" sqref="G43:O47"/>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556</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556</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557</v>
      </c>
      <c r="C41" s="248"/>
      <c r="D41" s="248"/>
      <c r="E41" s="248"/>
      <c r="F41" s="248"/>
      <c r="G41" s="248"/>
      <c r="H41" s="248"/>
      <c r="I41" s="248"/>
      <c r="J41" s="248"/>
      <c r="K41" s="248"/>
      <c r="L41" s="248"/>
      <c r="M41" s="248"/>
      <c r="N41" s="248"/>
      <c r="O41" s="248"/>
      <c r="P41" s="249"/>
    </row>
    <row r="42" spans="2:17">
      <c r="B42" s="250"/>
      <c r="C42" s="246"/>
      <c r="D42" s="246"/>
      <c r="E42" s="246"/>
      <c r="F42" s="246"/>
      <c r="G42" s="353" t="s">
        <v>558</v>
      </c>
      <c r="I42" s="354"/>
      <c r="J42" s="354"/>
      <c r="K42" s="354"/>
      <c r="L42" s="246"/>
      <c r="M42" s="246"/>
      <c r="N42" s="246"/>
      <c r="O42" s="246"/>
    </row>
    <row r="43" spans="2:17">
      <c r="B43" s="250"/>
      <c r="C43" s="246"/>
      <c r="D43" s="246"/>
      <c r="E43" s="246"/>
      <c r="F43" s="246"/>
      <c r="G43" s="1221" t="s">
        <v>567</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559</v>
      </c>
    </row>
    <row r="50" spans="1:17">
      <c r="B50" s="250"/>
      <c r="C50" s="246"/>
      <c r="D50" s="246"/>
      <c r="E50" s="246"/>
      <c r="F50" s="246"/>
      <c r="G50" s="1230"/>
      <c r="H50" s="1231"/>
      <c r="I50" s="1231"/>
      <c r="J50" s="1232"/>
      <c r="K50" s="356" t="s">
        <v>527</v>
      </c>
      <c r="L50" s="356" t="s">
        <v>528</v>
      </c>
      <c r="M50" s="356" t="s">
        <v>529</v>
      </c>
      <c r="N50" s="356" t="s">
        <v>530</v>
      </c>
      <c r="O50" s="356" t="s">
        <v>531</v>
      </c>
    </row>
    <row r="51" spans="1:17">
      <c r="B51" s="250"/>
      <c r="C51" s="246"/>
      <c r="D51" s="246"/>
      <c r="E51" s="246"/>
      <c r="F51" s="246"/>
      <c r="G51" s="1233" t="s">
        <v>560</v>
      </c>
      <c r="H51" s="1234"/>
      <c r="I51" s="1239" t="s">
        <v>561</v>
      </c>
      <c r="J51" s="1239"/>
      <c r="K51" s="1241"/>
      <c r="L51" s="1241"/>
      <c r="M51" s="1241"/>
      <c r="N51" s="1242"/>
      <c r="O51" s="1242"/>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566</v>
      </c>
      <c r="J53" s="1243"/>
      <c r="K53" s="1250"/>
      <c r="L53" s="1250"/>
      <c r="M53" s="1250"/>
      <c r="N53" s="1252">
        <v>60.6</v>
      </c>
      <c r="O53" s="1252">
        <v>61.8</v>
      </c>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562</v>
      </c>
      <c r="H55" s="1245"/>
      <c r="I55" s="1243" t="s">
        <v>561</v>
      </c>
      <c r="J55" s="1243"/>
      <c r="K55" s="1241"/>
      <c r="L55" s="1241"/>
      <c r="M55" s="1241"/>
      <c r="N55" s="1242">
        <v>33.6</v>
      </c>
      <c r="O55" s="1242">
        <v>35.299999999999997</v>
      </c>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3" t="s">
        <v>566</v>
      </c>
      <c r="J57" s="1253"/>
      <c r="K57" s="1250"/>
      <c r="L57" s="1250"/>
      <c r="M57" s="1250"/>
      <c r="N57" s="1252">
        <v>56.8</v>
      </c>
      <c r="O57" s="1252">
        <v>52.3</v>
      </c>
      <c r="P57" s="359"/>
      <c r="Q57" s="358"/>
    </row>
    <row r="58" spans="1:17" s="357" customFormat="1">
      <c r="A58" s="245"/>
      <c r="B58" s="358"/>
      <c r="C58" s="354"/>
      <c r="D58" s="354"/>
      <c r="E58" s="354"/>
      <c r="F58" s="354"/>
      <c r="G58" s="1248"/>
      <c r="H58" s="1249"/>
      <c r="I58" s="1253"/>
      <c r="J58" s="1253"/>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563</v>
      </c>
      <c r="C63" s="246"/>
      <c r="D63" s="246"/>
      <c r="E63" s="246"/>
      <c r="F63" s="246"/>
      <c r="G63" s="246"/>
      <c r="H63" s="246"/>
      <c r="I63" s="246"/>
      <c r="J63" s="246"/>
      <c r="K63" s="246"/>
      <c r="L63" s="246"/>
      <c r="M63" s="246"/>
      <c r="N63" s="246"/>
      <c r="O63" s="246"/>
    </row>
    <row r="64" spans="1:17">
      <c r="B64" s="250"/>
      <c r="C64" s="246"/>
      <c r="D64" s="246"/>
      <c r="E64" s="246"/>
      <c r="F64" s="246"/>
      <c r="G64" s="353" t="s">
        <v>558</v>
      </c>
      <c r="I64" s="354"/>
      <c r="J64" s="354"/>
      <c r="K64" s="354"/>
      <c r="L64" s="246"/>
      <c r="M64" s="246"/>
      <c r="N64" s="246"/>
      <c r="O64" s="246"/>
    </row>
    <row r="65" spans="2:30">
      <c r="B65" s="250"/>
      <c r="C65" s="246"/>
      <c r="D65" s="246"/>
      <c r="E65" s="246"/>
      <c r="F65" s="246"/>
      <c r="G65" s="1221" t="s">
        <v>568</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564</v>
      </c>
      <c r="I71" s="370"/>
      <c r="J71" s="366"/>
      <c r="K71" s="366"/>
      <c r="L71" s="367"/>
      <c r="M71" s="366"/>
      <c r="N71" s="367"/>
      <c r="O71" s="368"/>
    </row>
    <row r="72" spans="2:30">
      <c r="B72" s="250"/>
      <c r="C72" s="246"/>
      <c r="D72" s="246"/>
      <c r="E72" s="246"/>
      <c r="F72" s="246"/>
      <c r="G72" s="1230"/>
      <c r="H72" s="1231"/>
      <c r="I72" s="1231"/>
      <c r="J72" s="1232"/>
      <c r="K72" s="356" t="s">
        <v>527</v>
      </c>
      <c r="L72" s="356" t="s">
        <v>528</v>
      </c>
      <c r="M72" s="356" t="s">
        <v>529</v>
      </c>
      <c r="N72" s="356" t="s">
        <v>530</v>
      </c>
      <c r="O72" s="356" t="s">
        <v>531</v>
      </c>
    </row>
    <row r="73" spans="2:30">
      <c r="B73" s="250"/>
      <c r="C73" s="246"/>
      <c r="D73" s="246"/>
      <c r="E73" s="246"/>
      <c r="F73" s="246"/>
      <c r="G73" s="1233" t="s">
        <v>560</v>
      </c>
      <c r="H73" s="1234"/>
      <c r="I73" s="1239" t="s">
        <v>561</v>
      </c>
      <c r="J73" s="1239"/>
      <c r="K73" s="1254"/>
      <c r="L73" s="1254"/>
      <c r="M73" s="1242"/>
      <c r="N73" s="1242"/>
      <c r="O73" s="1242"/>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565</v>
      </c>
      <c r="J75" s="1243"/>
      <c r="K75" s="1252">
        <v>0.3</v>
      </c>
      <c r="L75" s="1252">
        <v>0.1</v>
      </c>
      <c r="M75" s="1252">
        <v>-0.2</v>
      </c>
      <c r="N75" s="1252">
        <v>0.2</v>
      </c>
      <c r="O75" s="1252">
        <v>0.6</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562</v>
      </c>
      <c r="H77" s="1245"/>
      <c r="I77" s="1243" t="s">
        <v>561</v>
      </c>
      <c r="J77" s="1243"/>
      <c r="K77" s="1254">
        <v>58.2</v>
      </c>
      <c r="L77" s="1254">
        <v>50.3</v>
      </c>
      <c r="M77" s="1242">
        <v>45.9</v>
      </c>
      <c r="N77" s="1242">
        <v>33.6</v>
      </c>
      <c r="O77" s="1242">
        <v>35.299999999999997</v>
      </c>
      <c r="R77" s="245">
        <v>12.3</v>
      </c>
      <c r="T77" s="245">
        <v>11.1</v>
      </c>
    </row>
    <row r="78" spans="2:30">
      <c r="B78" s="250"/>
      <c r="C78" s="246"/>
      <c r="D78" s="246"/>
      <c r="E78" s="246"/>
      <c r="F78" s="246"/>
      <c r="G78" s="1246"/>
      <c r="H78" s="1247"/>
      <c r="I78" s="1243"/>
      <c r="J78" s="1243"/>
      <c r="K78" s="1254"/>
      <c r="L78" s="1254"/>
      <c r="M78" s="1242"/>
      <c r="N78" s="1242"/>
      <c r="O78" s="1242"/>
    </row>
    <row r="79" spans="2:30">
      <c r="B79" s="250"/>
      <c r="C79" s="246"/>
      <c r="D79" s="246"/>
      <c r="E79" s="246"/>
      <c r="F79" s="246"/>
      <c r="G79" s="1246"/>
      <c r="H79" s="1247"/>
      <c r="I79" s="1255" t="s">
        <v>565</v>
      </c>
      <c r="J79" s="1253"/>
      <c r="K79" s="1256">
        <v>10.3</v>
      </c>
      <c r="L79" s="1256">
        <v>9.6</v>
      </c>
      <c r="M79" s="1256">
        <v>8.8000000000000007</v>
      </c>
      <c r="N79" s="1256">
        <v>7</v>
      </c>
      <c r="O79" s="1256">
        <v>6.9</v>
      </c>
      <c r="V79" s="245">
        <v>53.5</v>
      </c>
      <c r="X79" s="245">
        <v>48.2</v>
      </c>
      <c r="Z79" s="245">
        <v>34.200000000000003</v>
      </c>
      <c r="AB79" s="245">
        <v>30.3</v>
      </c>
      <c r="AD79" s="245">
        <v>28.9</v>
      </c>
    </row>
    <row r="80" spans="2:30">
      <c r="B80" s="250"/>
      <c r="C80" s="246"/>
      <c r="D80" s="246"/>
      <c r="E80" s="246"/>
      <c r="F80" s="246"/>
      <c r="G80" s="1248"/>
      <c r="H80" s="1249"/>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A109" sqref="A10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Q24" sqref="Q23:Q24"/>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526</v>
      </c>
      <c r="G2" s="113"/>
      <c r="H2" s="114"/>
    </row>
    <row r="3" spans="1:8">
      <c r="A3" s="110" t="s">
        <v>519</v>
      </c>
      <c r="B3" s="115"/>
      <c r="C3" s="116"/>
      <c r="D3" s="117">
        <v>21914</v>
      </c>
      <c r="E3" s="118"/>
      <c r="F3" s="119">
        <v>50880</v>
      </c>
      <c r="G3" s="120"/>
      <c r="H3" s="121"/>
    </row>
    <row r="4" spans="1:8">
      <c r="A4" s="122"/>
      <c r="B4" s="123"/>
      <c r="C4" s="124"/>
      <c r="D4" s="125">
        <v>6617</v>
      </c>
      <c r="E4" s="126"/>
      <c r="F4" s="127">
        <v>26879</v>
      </c>
      <c r="G4" s="128"/>
      <c r="H4" s="129"/>
    </row>
    <row r="5" spans="1:8">
      <c r="A5" s="110" t="s">
        <v>521</v>
      </c>
      <c r="B5" s="115"/>
      <c r="C5" s="116"/>
      <c r="D5" s="117">
        <v>44891</v>
      </c>
      <c r="E5" s="118"/>
      <c r="F5" s="119">
        <v>63956</v>
      </c>
      <c r="G5" s="120"/>
      <c r="H5" s="121"/>
    </row>
    <row r="6" spans="1:8">
      <c r="A6" s="122"/>
      <c r="B6" s="123"/>
      <c r="C6" s="124"/>
      <c r="D6" s="125">
        <v>30383</v>
      </c>
      <c r="E6" s="126"/>
      <c r="F6" s="127">
        <v>29239</v>
      </c>
      <c r="G6" s="128"/>
      <c r="H6" s="129"/>
    </row>
    <row r="7" spans="1:8">
      <c r="A7" s="110" t="s">
        <v>522</v>
      </c>
      <c r="B7" s="115"/>
      <c r="C7" s="116"/>
      <c r="D7" s="117">
        <v>26786</v>
      </c>
      <c r="E7" s="118"/>
      <c r="F7" s="119">
        <v>66255</v>
      </c>
      <c r="G7" s="120"/>
      <c r="H7" s="121"/>
    </row>
    <row r="8" spans="1:8">
      <c r="A8" s="122"/>
      <c r="B8" s="123"/>
      <c r="C8" s="124"/>
      <c r="D8" s="125">
        <v>14357</v>
      </c>
      <c r="E8" s="126"/>
      <c r="F8" s="127">
        <v>31822</v>
      </c>
      <c r="G8" s="128"/>
      <c r="H8" s="129"/>
    </row>
    <row r="9" spans="1:8">
      <c r="A9" s="110" t="s">
        <v>523</v>
      </c>
      <c r="B9" s="115"/>
      <c r="C9" s="116"/>
      <c r="D9" s="117">
        <v>14915</v>
      </c>
      <c r="E9" s="118"/>
      <c r="F9" s="119">
        <v>47278</v>
      </c>
      <c r="G9" s="120"/>
      <c r="H9" s="121"/>
    </row>
    <row r="10" spans="1:8">
      <c r="A10" s="122"/>
      <c r="B10" s="123"/>
      <c r="C10" s="124"/>
      <c r="D10" s="125">
        <v>8433</v>
      </c>
      <c r="E10" s="126"/>
      <c r="F10" s="127">
        <v>24096</v>
      </c>
      <c r="G10" s="128"/>
      <c r="H10" s="129"/>
    </row>
    <row r="11" spans="1:8">
      <c r="A11" s="110" t="s">
        <v>524</v>
      </c>
      <c r="B11" s="115"/>
      <c r="C11" s="116"/>
      <c r="D11" s="117">
        <v>15306</v>
      </c>
      <c r="E11" s="118"/>
      <c r="F11" s="119">
        <v>44504</v>
      </c>
      <c r="G11" s="120"/>
      <c r="H11" s="121"/>
    </row>
    <row r="12" spans="1:8">
      <c r="A12" s="122"/>
      <c r="B12" s="123"/>
      <c r="C12" s="130"/>
      <c r="D12" s="125">
        <v>10953</v>
      </c>
      <c r="E12" s="126"/>
      <c r="F12" s="127">
        <v>25876</v>
      </c>
      <c r="G12" s="128"/>
      <c r="H12" s="129"/>
    </row>
    <row r="13" spans="1:8">
      <c r="A13" s="110"/>
      <c r="B13" s="115"/>
      <c r="C13" s="131"/>
      <c r="D13" s="132">
        <v>24762</v>
      </c>
      <c r="E13" s="133"/>
      <c r="F13" s="134">
        <v>54575</v>
      </c>
      <c r="G13" s="135"/>
      <c r="H13" s="121"/>
    </row>
    <row r="14" spans="1:8">
      <c r="A14" s="122"/>
      <c r="B14" s="123"/>
      <c r="C14" s="124"/>
      <c r="D14" s="125">
        <v>14149</v>
      </c>
      <c r="E14" s="126"/>
      <c r="F14" s="127">
        <v>27582</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9.77</v>
      </c>
      <c r="C19" s="136">
        <f>ROUND(VALUE(SUBSTITUTE(実質収支比率等に係る経年分析!G$48,"▲","-")),2)</f>
        <v>9.2799999999999994</v>
      </c>
      <c r="D19" s="136">
        <f>ROUND(VALUE(SUBSTITUTE(実質収支比率等に係る経年分析!H$48,"▲","-")),2)</f>
        <v>10.86</v>
      </c>
      <c r="E19" s="136">
        <f>ROUND(VALUE(SUBSTITUTE(実質収支比率等に係る経年分析!I$48,"▲","-")),2)</f>
        <v>11.55</v>
      </c>
      <c r="F19" s="136">
        <f>ROUND(VALUE(SUBSTITUTE(実質収支比率等に係る経年分析!J$48,"▲","-")),2)</f>
        <v>10.17</v>
      </c>
    </row>
    <row r="20" spans="1:11">
      <c r="A20" s="136" t="s">
        <v>44</v>
      </c>
      <c r="B20" s="136">
        <f>ROUND(VALUE(SUBSTITUTE(実質収支比率等に係る経年分析!F$47,"▲","-")),2)</f>
        <v>22.11</v>
      </c>
      <c r="C20" s="136">
        <f>ROUND(VALUE(SUBSTITUTE(実質収支比率等に係る経年分析!G$47,"▲","-")),2)</f>
        <v>17.68</v>
      </c>
      <c r="D20" s="136">
        <f>ROUND(VALUE(SUBSTITUTE(実質収支比率等に係る経年分析!H$47,"▲","-")),2)</f>
        <v>20.100000000000001</v>
      </c>
      <c r="E20" s="136">
        <f>ROUND(VALUE(SUBSTITUTE(実質収支比率等に係る経年分析!I$47,"▲","-")),2)</f>
        <v>19.16</v>
      </c>
      <c r="F20" s="136">
        <f>ROUND(VALUE(SUBSTITUTE(実質収支比率等に係る経年分析!J$47,"▲","-")),2)</f>
        <v>17.690000000000001</v>
      </c>
    </row>
    <row r="21" spans="1:11">
      <c r="A21" s="136" t="s">
        <v>45</v>
      </c>
      <c r="B21" s="136">
        <f>IF(ISNUMBER(VALUE(SUBSTITUTE(実質収支比率等に係る経年分析!F$49,"▲","-"))),ROUND(VALUE(SUBSTITUTE(実質収支比率等に係る経年分析!F$49,"▲","-")),2),NA())</f>
        <v>2.5499999999999998</v>
      </c>
      <c r="C21" s="136">
        <f>IF(ISNUMBER(VALUE(SUBSTITUTE(実質収支比率等に係る経年分析!G$49,"▲","-"))),ROUND(VALUE(SUBSTITUTE(実質収支比率等に係る経年分析!G$49,"▲","-")),2),NA())</f>
        <v>-4.5199999999999996</v>
      </c>
      <c r="D21" s="136">
        <f>IF(ISNUMBER(VALUE(SUBSTITUTE(実質収支比率等に係る経年分析!H$49,"▲","-"))),ROUND(VALUE(SUBSTITUTE(実質収支比率等に係る経年分析!H$49,"▲","-")),2),NA())</f>
        <v>4.41</v>
      </c>
      <c r="E21" s="136">
        <f>IF(ISNUMBER(VALUE(SUBSTITUTE(実質収支比率等に係る経年分析!I$49,"▲","-"))),ROUND(VALUE(SUBSTITUTE(実質収支比率等に係る経年分析!I$49,"▲","-")),2),NA())</f>
        <v>0.59</v>
      </c>
      <c r="F21" s="136">
        <f>IF(ISNUMBER(VALUE(SUBSTITUTE(実質収支比率等に係る経年分析!J$49,"▲","-"))),ROUND(VALUE(SUBSTITUTE(実質収支比率等に係る経年分析!J$49,"▲","-")),2),NA())</f>
        <v>-2.4900000000000002</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4.54</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5.61</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駐車場事業</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0.08</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0.08</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c r="A31" s="137" t="str">
        <f>IF(連結実質赤字比率に係る赤字・黒字の構成分析!C$39="",NA(),連結実質赤字比率に係る赤字・黒字の構成分析!C$39)</f>
        <v>後期高齢者医療事業</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v>
      </c>
    </row>
    <row r="32" spans="1:11">
      <c r="A32" s="137" t="str">
        <f>IF(連結実質赤字比率に係る赤字・黒字の構成分析!C$38="",NA(),連結実質赤字比率に係る赤字・黒字の構成分析!C$38)</f>
        <v>介護保険事業</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0.72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0.82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0.96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1.79</v>
      </c>
    </row>
    <row r="33" spans="1:16">
      <c r="A33" s="137" t="str">
        <f>IF(連結実質赤字比率に係る赤字・黒字の構成分析!C$37="",NA(),連結実質赤字比率に係る赤字・黒字の構成分析!C$37)</f>
        <v>下水道事業</v>
      </c>
      <c r="B33" s="137" t="e">
        <f>IF(ROUND(VALUE(SUBSTITUTE(連結実質赤字比率に係る赤字・黒字の構成分析!F$37,"▲", "-")), 2) &lt; 0, ABS(ROUND(VALUE(SUBSTITUTE(連結実質赤字比率に係る赤字・黒字の構成分析!F$37,"▲", "-")), 2)), NA())</f>
        <v>#VALUE!</v>
      </c>
      <c r="C33" s="137" t="e">
        <f>IF(ROUND(VALUE(SUBSTITUTE(連結実質赤字比率に係る赤字・黒字の構成分析!F$37,"▲", "-")), 2) &gt;= 0, ABS(ROUND(VALUE(SUBSTITUTE(連結実質赤字比率に係る赤字・黒字の構成分析!F$37,"▲", "-")), 2)), NA())</f>
        <v>#VALUE!</v>
      </c>
      <c r="D33" s="137" t="e">
        <f>IF(ROUND(VALUE(SUBSTITUTE(連結実質赤字比率に係る赤字・黒字の構成分析!G$37,"▲", "-")), 2) &lt; 0, ABS(ROUND(VALUE(SUBSTITUTE(連結実質赤字比率に係る赤字・黒字の構成分析!G$37,"▲", "-")), 2)), NA())</f>
        <v>#VALUE!</v>
      </c>
      <c r="E33" s="137" t="e">
        <f>IF(ROUND(VALUE(SUBSTITUTE(連結実質赤字比率に係る赤字・黒字の構成分析!G$37,"▲", "-")), 2) &gt;= 0, ABS(ROUND(VALUE(SUBSTITUTE(連結実質赤字比率に係る赤字・黒字の構成分析!G$37,"▲", "-")), 2)), NA())</f>
        <v>#VALUE!</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2.2799999999999998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3.96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4.74</v>
      </c>
    </row>
    <row r="34" spans="1:16">
      <c r="A34" s="137" t="str">
        <f>IF(連結実質赤字比率に係る赤字・黒字の構成分析!C$36="",NA(),連結実質赤字比率に係る赤字・黒字の構成分析!C$36)</f>
        <v>国民健康保険事業</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4.01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4.3600000000000003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4.58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3.69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4.83</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9.76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9.2799999999999994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10.86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11.54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10.17</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14.7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15.7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15.12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12.88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11.42</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2041</v>
      </c>
      <c r="E42" s="138"/>
      <c r="F42" s="138"/>
      <c r="G42" s="138">
        <f>'実質公債費比率（分子）の構造'!L$52</f>
        <v>2034</v>
      </c>
      <c r="H42" s="138"/>
      <c r="I42" s="138"/>
      <c r="J42" s="138">
        <f>'実質公債費比率（分子）の構造'!M$52</f>
        <v>2105</v>
      </c>
      <c r="K42" s="138"/>
      <c r="L42" s="138"/>
      <c r="M42" s="138">
        <f>'実質公債費比率（分子）の構造'!N$52</f>
        <v>1882</v>
      </c>
      <c r="N42" s="138"/>
      <c r="O42" s="138"/>
      <c r="P42" s="138">
        <f>'実質公債費比率（分子）の構造'!O$52</f>
        <v>1975</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11</v>
      </c>
      <c r="C44" s="138"/>
      <c r="D44" s="138"/>
      <c r="E44" s="138">
        <f>'実質公債費比率（分子）の構造'!L$50</f>
        <v>15</v>
      </c>
      <c r="F44" s="138"/>
      <c r="G44" s="138"/>
      <c r="H44" s="138">
        <f>'実質公債費比率（分子）の構造'!M$50</f>
        <v>7</v>
      </c>
      <c r="I44" s="138"/>
      <c r="J44" s="138"/>
      <c r="K44" s="138">
        <f>'実質公債費比率（分子）の構造'!N$50</f>
        <v>6</v>
      </c>
      <c r="L44" s="138"/>
      <c r="M44" s="138"/>
      <c r="N44" s="138">
        <f>'実質公債費比率（分子）の構造'!O$50</f>
        <v>6</v>
      </c>
      <c r="O44" s="138"/>
      <c r="P44" s="138"/>
    </row>
    <row r="45" spans="1:16">
      <c r="A45" s="138" t="s">
        <v>55</v>
      </c>
      <c r="B45" s="138">
        <f>'実質公債費比率（分子）の構造'!K$49</f>
        <v>53</v>
      </c>
      <c r="C45" s="138"/>
      <c r="D45" s="138"/>
      <c r="E45" s="138">
        <f>'実質公債費比率（分子）の構造'!L$49</f>
        <v>19</v>
      </c>
      <c r="F45" s="138"/>
      <c r="G45" s="138"/>
      <c r="H45" s="138">
        <f>'実質公債費比率（分子）の構造'!M$49</f>
        <v>26</v>
      </c>
      <c r="I45" s="138"/>
      <c r="J45" s="138"/>
      <c r="K45" s="138">
        <f>'実質公債費比率（分子）の構造'!N$49</f>
        <v>28</v>
      </c>
      <c r="L45" s="138"/>
      <c r="M45" s="138"/>
      <c r="N45" s="138">
        <f>'実質公債費比率（分子）の構造'!O$49</f>
        <v>23</v>
      </c>
      <c r="O45" s="138"/>
      <c r="P45" s="138"/>
    </row>
    <row r="46" spans="1:16">
      <c r="A46" s="138" t="s">
        <v>56</v>
      </c>
      <c r="B46" s="138">
        <f>'実質公債費比率（分子）の構造'!K$48</f>
        <v>503</v>
      </c>
      <c r="C46" s="138"/>
      <c r="D46" s="138"/>
      <c r="E46" s="138">
        <f>'実質公債費比率（分子）の構造'!L$48</f>
        <v>490</v>
      </c>
      <c r="F46" s="138"/>
      <c r="G46" s="138"/>
      <c r="H46" s="138">
        <f>'実質公債費比率（分子）の構造'!M$48</f>
        <v>646</v>
      </c>
      <c r="I46" s="138"/>
      <c r="J46" s="138"/>
      <c r="K46" s="138">
        <f>'実質公債費比率（分子）の構造'!N$48</f>
        <v>630</v>
      </c>
      <c r="L46" s="138"/>
      <c r="M46" s="138"/>
      <c r="N46" s="138">
        <f>'実質公債費比率（分子）の構造'!O$48</f>
        <v>612</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1444</v>
      </c>
      <c r="C49" s="138"/>
      <c r="D49" s="138"/>
      <c r="E49" s="138">
        <f>'実質公債費比率（分子）の構造'!L$45</f>
        <v>1487</v>
      </c>
      <c r="F49" s="138"/>
      <c r="G49" s="138"/>
      <c r="H49" s="138">
        <f>'実質公債費比率（分子）の構造'!M$45</f>
        <v>1401</v>
      </c>
      <c r="I49" s="138"/>
      <c r="J49" s="138"/>
      <c r="K49" s="138">
        <f>'実質公債費比率（分子）の構造'!N$45</f>
        <v>1352</v>
      </c>
      <c r="L49" s="138"/>
      <c r="M49" s="138"/>
      <c r="N49" s="138">
        <f>'実質公債費比率（分子）の構造'!O$45</f>
        <v>1484</v>
      </c>
      <c r="O49" s="138"/>
      <c r="P49" s="138"/>
    </row>
    <row r="50" spans="1:16">
      <c r="A50" s="138" t="s">
        <v>60</v>
      </c>
      <c r="B50" s="138" t="e">
        <f>NA()</f>
        <v>#N/A</v>
      </c>
      <c r="C50" s="138">
        <f>IF(ISNUMBER('実質公債費比率（分子）の構造'!K$53),'実質公債費比率（分子）の構造'!K$53,NA())</f>
        <v>-30</v>
      </c>
      <c r="D50" s="138" t="e">
        <f>NA()</f>
        <v>#N/A</v>
      </c>
      <c r="E50" s="138" t="e">
        <f>NA()</f>
        <v>#N/A</v>
      </c>
      <c r="F50" s="138">
        <f>IF(ISNUMBER('実質公債費比率（分子）の構造'!L$53),'実質公債費比率（分子）の構造'!L$53,NA())</f>
        <v>-23</v>
      </c>
      <c r="G50" s="138" t="e">
        <f>NA()</f>
        <v>#N/A</v>
      </c>
      <c r="H50" s="138" t="e">
        <f>NA()</f>
        <v>#N/A</v>
      </c>
      <c r="I50" s="138">
        <f>IF(ISNUMBER('実質公債費比率（分子）の構造'!M$53),'実質公債費比率（分子）の構造'!M$53,NA())</f>
        <v>-25</v>
      </c>
      <c r="J50" s="138" t="e">
        <f>NA()</f>
        <v>#N/A</v>
      </c>
      <c r="K50" s="138" t="e">
        <f>NA()</f>
        <v>#N/A</v>
      </c>
      <c r="L50" s="138">
        <f>IF(ISNUMBER('実質公債費比率（分子）の構造'!N$53),'実質公債費比率（分子）の構造'!N$53,NA())</f>
        <v>134</v>
      </c>
      <c r="M50" s="138" t="e">
        <f>NA()</f>
        <v>#N/A</v>
      </c>
      <c r="N50" s="138" t="e">
        <f>NA()</f>
        <v>#N/A</v>
      </c>
      <c r="O50" s="138">
        <f>IF(ISNUMBER('実質公債費比率（分子）の構造'!O$53),'実質公債費比率（分子）の構造'!O$53,NA())</f>
        <v>150</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16269</v>
      </c>
      <c r="E56" s="137"/>
      <c r="F56" s="137"/>
      <c r="G56" s="137">
        <f>'将来負担比率（分子）の構造'!J$52</f>
        <v>16493</v>
      </c>
      <c r="H56" s="137"/>
      <c r="I56" s="137"/>
      <c r="J56" s="137">
        <f>'将来負担比率（分子）の構造'!K$52</f>
        <v>16466</v>
      </c>
      <c r="K56" s="137"/>
      <c r="L56" s="137"/>
      <c r="M56" s="137">
        <f>'将来負担比率（分子）の構造'!L$52</f>
        <v>16498</v>
      </c>
      <c r="N56" s="137"/>
      <c r="O56" s="137"/>
      <c r="P56" s="137">
        <f>'将来負担比率（分子）の構造'!M$52</f>
        <v>16538</v>
      </c>
    </row>
    <row r="57" spans="1:16">
      <c r="A57" s="137" t="s">
        <v>36</v>
      </c>
      <c r="B57" s="137"/>
      <c r="C57" s="137"/>
      <c r="D57" s="137">
        <f>'将来負担比率（分子）の構造'!I$51</f>
        <v>3888</v>
      </c>
      <c r="E57" s="137"/>
      <c r="F57" s="137"/>
      <c r="G57" s="137">
        <f>'将来負担比率（分子）の構造'!J$51</f>
        <v>3617</v>
      </c>
      <c r="H57" s="137"/>
      <c r="I57" s="137"/>
      <c r="J57" s="137">
        <f>'将来負担比率（分子）の構造'!K$51</f>
        <v>4382</v>
      </c>
      <c r="K57" s="137"/>
      <c r="L57" s="137"/>
      <c r="M57" s="137">
        <f>'将来負担比率（分子）の構造'!L$51</f>
        <v>3629</v>
      </c>
      <c r="N57" s="137"/>
      <c r="O57" s="137"/>
      <c r="P57" s="137">
        <f>'将来負担比率（分子）の構造'!M$51</f>
        <v>3103</v>
      </c>
    </row>
    <row r="58" spans="1:16">
      <c r="A58" s="137" t="s">
        <v>35</v>
      </c>
      <c r="B58" s="137"/>
      <c r="C58" s="137"/>
      <c r="D58" s="137">
        <f>'将来負担比率（分子）の構造'!I$50</f>
        <v>4825</v>
      </c>
      <c r="E58" s="137"/>
      <c r="F58" s="137"/>
      <c r="G58" s="137">
        <f>'将来負担比率（分子）の構造'!J$50</f>
        <v>4338</v>
      </c>
      <c r="H58" s="137"/>
      <c r="I58" s="137"/>
      <c r="J58" s="137">
        <f>'将来負担比率（分子）の構造'!K$50</f>
        <v>5196</v>
      </c>
      <c r="K58" s="137"/>
      <c r="L58" s="137"/>
      <c r="M58" s="137">
        <f>'将来負担比率（分子）の構造'!L$50</f>
        <v>5707</v>
      </c>
      <c r="N58" s="137"/>
      <c r="O58" s="137"/>
      <c r="P58" s="137">
        <f>'将来負担比率（分子）の構造'!M$50</f>
        <v>5694</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2078</v>
      </c>
      <c r="C62" s="137"/>
      <c r="D62" s="137"/>
      <c r="E62" s="137">
        <f>'将来負担比率（分子）の構造'!J$45</f>
        <v>2229</v>
      </c>
      <c r="F62" s="137"/>
      <c r="G62" s="137"/>
      <c r="H62" s="137">
        <f>'将来負担比率（分子）の構造'!K$45</f>
        <v>2201</v>
      </c>
      <c r="I62" s="137"/>
      <c r="J62" s="137"/>
      <c r="K62" s="137">
        <f>'将来負担比率（分子）の構造'!L$45</f>
        <v>1656</v>
      </c>
      <c r="L62" s="137"/>
      <c r="M62" s="137"/>
      <c r="N62" s="137">
        <f>'将来負担比率（分子）の構造'!M$45</f>
        <v>1560</v>
      </c>
      <c r="O62" s="137"/>
      <c r="P62" s="137"/>
    </row>
    <row r="63" spans="1:16">
      <c r="A63" s="137" t="s">
        <v>28</v>
      </c>
      <c r="B63" s="137">
        <f>'将来負担比率（分子）の構造'!I$44</f>
        <v>86</v>
      </c>
      <c r="C63" s="137"/>
      <c r="D63" s="137"/>
      <c r="E63" s="137">
        <f>'将来負担比率（分子）の構造'!J$44</f>
        <v>163</v>
      </c>
      <c r="F63" s="137"/>
      <c r="G63" s="137"/>
      <c r="H63" s="137">
        <f>'将来負担比率（分子）の構造'!K$44</f>
        <v>336</v>
      </c>
      <c r="I63" s="137"/>
      <c r="J63" s="137"/>
      <c r="K63" s="137">
        <f>'将来負担比率（分子）の構造'!L$44</f>
        <v>308</v>
      </c>
      <c r="L63" s="137"/>
      <c r="M63" s="137"/>
      <c r="N63" s="137">
        <f>'将来負担比率（分子）の構造'!M$44</f>
        <v>291</v>
      </c>
      <c r="O63" s="137"/>
      <c r="P63" s="137"/>
    </row>
    <row r="64" spans="1:16">
      <c r="A64" s="137" t="s">
        <v>27</v>
      </c>
      <c r="B64" s="137">
        <f>'将来負担比率（分子）の構造'!I$43</f>
        <v>4190</v>
      </c>
      <c r="C64" s="137"/>
      <c r="D64" s="137"/>
      <c r="E64" s="137">
        <f>'将来負担比率（分子）の構造'!J$43</f>
        <v>3850</v>
      </c>
      <c r="F64" s="137"/>
      <c r="G64" s="137"/>
      <c r="H64" s="137">
        <f>'将来負担比率（分子）の構造'!K$43</f>
        <v>5107</v>
      </c>
      <c r="I64" s="137"/>
      <c r="J64" s="137"/>
      <c r="K64" s="137">
        <f>'将来負担比率（分子）の構造'!L$43</f>
        <v>4620</v>
      </c>
      <c r="L64" s="137"/>
      <c r="M64" s="137"/>
      <c r="N64" s="137">
        <f>'将来負担比率（分子）の構造'!M$43</f>
        <v>4206</v>
      </c>
      <c r="O64" s="137"/>
      <c r="P64" s="137"/>
    </row>
    <row r="65" spans="1:16">
      <c r="A65" s="137" t="s">
        <v>26</v>
      </c>
      <c r="B65" s="137">
        <f>'将来負担比率（分子）の構造'!I$42</f>
        <v>69</v>
      </c>
      <c r="C65" s="137"/>
      <c r="D65" s="137"/>
      <c r="E65" s="137">
        <f>'将来負担比率（分子）の構造'!J$42</f>
        <v>64</v>
      </c>
      <c r="F65" s="137"/>
      <c r="G65" s="137"/>
      <c r="H65" s="137">
        <f>'将来負担比率（分子）の構造'!K$42</f>
        <v>58</v>
      </c>
      <c r="I65" s="137"/>
      <c r="J65" s="137"/>
      <c r="K65" s="137">
        <f>'将来負担比率（分子）の構造'!L$42</f>
        <v>52</v>
      </c>
      <c r="L65" s="137"/>
      <c r="M65" s="137"/>
      <c r="N65" s="137">
        <f>'将来負担比率（分子）の構造'!M$42</f>
        <v>6</v>
      </c>
      <c r="O65" s="137"/>
      <c r="P65" s="137"/>
    </row>
    <row r="66" spans="1:16">
      <c r="A66" s="137" t="s">
        <v>25</v>
      </c>
      <c r="B66" s="137">
        <f>'将来負担比率（分子）の構造'!I$41</f>
        <v>13204</v>
      </c>
      <c r="C66" s="137"/>
      <c r="D66" s="137"/>
      <c r="E66" s="137">
        <f>'将来負担比率（分子）の構造'!J$41</f>
        <v>14802</v>
      </c>
      <c r="F66" s="137"/>
      <c r="G66" s="137"/>
      <c r="H66" s="137">
        <f>'将来負担比率（分子）の構造'!K$41</f>
        <v>15488</v>
      </c>
      <c r="I66" s="137"/>
      <c r="J66" s="137"/>
      <c r="K66" s="137">
        <f>'将来負担比率（分子）の構造'!L$41</f>
        <v>15411</v>
      </c>
      <c r="L66" s="137"/>
      <c r="M66" s="137"/>
      <c r="N66" s="137">
        <f>'将来負担比率（分子）の構造'!M$41</f>
        <v>15471</v>
      </c>
      <c r="O66" s="137"/>
      <c r="P66" s="137"/>
    </row>
    <row r="67" spans="1:16">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R30" sqref="R30:Y30"/>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10822053</v>
      </c>
      <c r="S5" s="615"/>
      <c r="T5" s="615"/>
      <c r="U5" s="615"/>
      <c r="V5" s="615"/>
      <c r="W5" s="615"/>
      <c r="X5" s="615"/>
      <c r="Y5" s="616"/>
      <c r="Z5" s="617">
        <v>46.6</v>
      </c>
      <c r="AA5" s="617"/>
      <c r="AB5" s="617"/>
      <c r="AC5" s="617"/>
      <c r="AD5" s="618">
        <v>10180420</v>
      </c>
      <c r="AE5" s="618"/>
      <c r="AF5" s="618"/>
      <c r="AG5" s="618"/>
      <c r="AH5" s="618"/>
      <c r="AI5" s="618"/>
      <c r="AJ5" s="618"/>
      <c r="AK5" s="618"/>
      <c r="AL5" s="619">
        <v>77.900000000000006</v>
      </c>
      <c r="AM5" s="620"/>
      <c r="AN5" s="620"/>
      <c r="AO5" s="621"/>
      <c r="AP5" s="611" t="s">
        <v>209</v>
      </c>
      <c r="AQ5" s="612"/>
      <c r="AR5" s="612"/>
      <c r="AS5" s="612"/>
      <c r="AT5" s="612"/>
      <c r="AU5" s="612"/>
      <c r="AV5" s="612"/>
      <c r="AW5" s="612"/>
      <c r="AX5" s="612"/>
      <c r="AY5" s="612"/>
      <c r="AZ5" s="612"/>
      <c r="BA5" s="612"/>
      <c r="BB5" s="612"/>
      <c r="BC5" s="612"/>
      <c r="BD5" s="612"/>
      <c r="BE5" s="612"/>
      <c r="BF5" s="613"/>
      <c r="BG5" s="625">
        <v>10180420</v>
      </c>
      <c r="BH5" s="626"/>
      <c r="BI5" s="626"/>
      <c r="BJ5" s="626"/>
      <c r="BK5" s="626"/>
      <c r="BL5" s="626"/>
      <c r="BM5" s="626"/>
      <c r="BN5" s="627"/>
      <c r="BO5" s="628">
        <v>94.1</v>
      </c>
      <c r="BP5" s="628"/>
      <c r="BQ5" s="628"/>
      <c r="BR5" s="628"/>
      <c r="BS5" s="629">
        <v>54368</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c r="B6" s="622" t="s">
        <v>213</v>
      </c>
      <c r="C6" s="623"/>
      <c r="D6" s="623"/>
      <c r="E6" s="623"/>
      <c r="F6" s="623"/>
      <c r="G6" s="623"/>
      <c r="H6" s="623"/>
      <c r="I6" s="623"/>
      <c r="J6" s="623"/>
      <c r="K6" s="623"/>
      <c r="L6" s="623"/>
      <c r="M6" s="623"/>
      <c r="N6" s="623"/>
      <c r="O6" s="623"/>
      <c r="P6" s="623"/>
      <c r="Q6" s="624"/>
      <c r="R6" s="625">
        <v>112288</v>
      </c>
      <c r="S6" s="626"/>
      <c r="T6" s="626"/>
      <c r="U6" s="626"/>
      <c r="V6" s="626"/>
      <c r="W6" s="626"/>
      <c r="X6" s="626"/>
      <c r="Y6" s="627"/>
      <c r="Z6" s="628">
        <v>0.5</v>
      </c>
      <c r="AA6" s="628"/>
      <c r="AB6" s="628"/>
      <c r="AC6" s="628"/>
      <c r="AD6" s="629">
        <v>112288</v>
      </c>
      <c r="AE6" s="629"/>
      <c r="AF6" s="629"/>
      <c r="AG6" s="629"/>
      <c r="AH6" s="629"/>
      <c r="AI6" s="629"/>
      <c r="AJ6" s="629"/>
      <c r="AK6" s="629"/>
      <c r="AL6" s="630">
        <v>0.9</v>
      </c>
      <c r="AM6" s="631"/>
      <c r="AN6" s="631"/>
      <c r="AO6" s="632"/>
      <c r="AP6" s="622" t="s">
        <v>214</v>
      </c>
      <c r="AQ6" s="623"/>
      <c r="AR6" s="623"/>
      <c r="AS6" s="623"/>
      <c r="AT6" s="623"/>
      <c r="AU6" s="623"/>
      <c r="AV6" s="623"/>
      <c r="AW6" s="623"/>
      <c r="AX6" s="623"/>
      <c r="AY6" s="623"/>
      <c r="AZ6" s="623"/>
      <c r="BA6" s="623"/>
      <c r="BB6" s="623"/>
      <c r="BC6" s="623"/>
      <c r="BD6" s="623"/>
      <c r="BE6" s="623"/>
      <c r="BF6" s="624"/>
      <c r="BG6" s="625">
        <v>10180420</v>
      </c>
      <c r="BH6" s="626"/>
      <c r="BI6" s="626"/>
      <c r="BJ6" s="626"/>
      <c r="BK6" s="626"/>
      <c r="BL6" s="626"/>
      <c r="BM6" s="626"/>
      <c r="BN6" s="627"/>
      <c r="BO6" s="628">
        <v>94.1</v>
      </c>
      <c r="BP6" s="628"/>
      <c r="BQ6" s="628"/>
      <c r="BR6" s="628"/>
      <c r="BS6" s="629">
        <v>54368</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178275</v>
      </c>
      <c r="CS6" s="626"/>
      <c r="CT6" s="626"/>
      <c r="CU6" s="626"/>
      <c r="CV6" s="626"/>
      <c r="CW6" s="626"/>
      <c r="CX6" s="626"/>
      <c r="CY6" s="627"/>
      <c r="CZ6" s="628">
        <v>0.8</v>
      </c>
      <c r="DA6" s="628"/>
      <c r="DB6" s="628"/>
      <c r="DC6" s="628"/>
      <c r="DD6" s="634" t="s">
        <v>216</v>
      </c>
      <c r="DE6" s="626"/>
      <c r="DF6" s="626"/>
      <c r="DG6" s="626"/>
      <c r="DH6" s="626"/>
      <c r="DI6" s="626"/>
      <c r="DJ6" s="626"/>
      <c r="DK6" s="626"/>
      <c r="DL6" s="626"/>
      <c r="DM6" s="626"/>
      <c r="DN6" s="626"/>
      <c r="DO6" s="626"/>
      <c r="DP6" s="627"/>
      <c r="DQ6" s="634">
        <v>178275</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11206</v>
      </c>
      <c r="S7" s="626"/>
      <c r="T7" s="626"/>
      <c r="U7" s="626"/>
      <c r="V7" s="626"/>
      <c r="W7" s="626"/>
      <c r="X7" s="626"/>
      <c r="Y7" s="627"/>
      <c r="Z7" s="628">
        <v>0</v>
      </c>
      <c r="AA7" s="628"/>
      <c r="AB7" s="628"/>
      <c r="AC7" s="628"/>
      <c r="AD7" s="629">
        <v>11206</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5608044</v>
      </c>
      <c r="BH7" s="626"/>
      <c r="BI7" s="626"/>
      <c r="BJ7" s="626"/>
      <c r="BK7" s="626"/>
      <c r="BL7" s="626"/>
      <c r="BM7" s="626"/>
      <c r="BN7" s="627"/>
      <c r="BO7" s="628">
        <v>51.8</v>
      </c>
      <c r="BP7" s="628"/>
      <c r="BQ7" s="628"/>
      <c r="BR7" s="628"/>
      <c r="BS7" s="629">
        <v>54368</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3149122</v>
      </c>
      <c r="CS7" s="626"/>
      <c r="CT7" s="626"/>
      <c r="CU7" s="626"/>
      <c r="CV7" s="626"/>
      <c r="CW7" s="626"/>
      <c r="CX7" s="626"/>
      <c r="CY7" s="627"/>
      <c r="CZ7" s="628">
        <v>14.5</v>
      </c>
      <c r="DA7" s="628"/>
      <c r="DB7" s="628"/>
      <c r="DC7" s="628"/>
      <c r="DD7" s="634">
        <v>158394</v>
      </c>
      <c r="DE7" s="626"/>
      <c r="DF7" s="626"/>
      <c r="DG7" s="626"/>
      <c r="DH7" s="626"/>
      <c r="DI7" s="626"/>
      <c r="DJ7" s="626"/>
      <c r="DK7" s="626"/>
      <c r="DL7" s="626"/>
      <c r="DM7" s="626"/>
      <c r="DN7" s="626"/>
      <c r="DO7" s="626"/>
      <c r="DP7" s="627"/>
      <c r="DQ7" s="634">
        <v>2770133</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46715</v>
      </c>
      <c r="S8" s="626"/>
      <c r="T8" s="626"/>
      <c r="U8" s="626"/>
      <c r="V8" s="626"/>
      <c r="W8" s="626"/>
      <c r="X8" s="626"/>
      <c r="Y8" s="627"/>
      <c r="Z8" s="628">
        <v>0.2</v>
      </c>
      <c r="AA8" s="628"/>
      <c r="AB8" s="628"/>
      <c r="AC8" s="628"/>
      <c r="AD8" s="629">
        <v>46715</v>
      </c>
      <c r="AE8" s="629"/>
      <c r="AF8" s="629"/>
      <c r="AG8" s="629"/>
      <c r="AH8" s="629"/>
      <c r="AI8" s="629"/>
      <c r="AJ8" s="629"/>
      <c r="AK8" s="629"/>
      <c r="AL8" s="630">
        <v>0.4</v>
      </c>
      <c r="AM8" s="631"/>
      <c r="AN8" s="631"/>
      <c r="AO8" s="632"/>
      <c r="AP8" s="622" t="s">
        <v>221</v>
      </c>
      <c r="AQ8" s="623"/>
      <c r="AR8" s="623"/>
      <c r="AS8" s="623"/>
      <c r="AT8" s="623"/>
      <c r="AU8" s="623"/>
      <c r="AV8" s="623"/>
      <c r="AW8" s="623"/>
      <c r="AX8" s="623"/>
      <c r="AY8" s="623"/>
      <c r="AZ8" s="623"/>
      <c r="BA8" s="623"/>
      <c r="BB8" s="623"/>
      <c r="BC8" s="623"/>
      <c r="BD8" s="623"/>
      <c r="BE8" s="623"/>
      <c r="BF8" s="624"/>
      <c r="BG8" s="625">
        <v>130330</v>
      </c>
      <c r="BH8" s="626"/>
      <c r="BI8" s="626"/>
      <c r="BJ8" s="626"/>
      <c r="BK8" s="626"/>
      <c r="BL8" s="626"/>
      <c r="BM8" s="626"/>
      <c r="BN8" s="627"/>
      <c r="BO8" s="628">
        <v>1.2</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10381393</v>
      </c>
      <c r="CS8" s="626"/>
      <c r="CT8" s="626"/>
      <c r="CU8" s="626"/>
      <c r="CV8" s="626"/>
      <c r="CW8" s="626"/>
      <c r="CX8" s="626"/>
      <c r="CY8" s="627"/>
      <c r="CZ8" s="628">
        <v>47.7</v>
      </c>
      <c r="DA8" s="628"/>
      <c r="DB8" s="628"/>
      <c r="DC8" s="628"/>
      <c r="DD8" s="634">
        <v>56761</v>
      </c>
      <c r="DE8" s="626"/>
      <c r="DF8" s="626"/>
      <c r="DG8" s="626"/>
      <c r="DH8" s="626"/>
      <c r="DI8" s="626"/>
      <c r="DJ8" s="626"/>
      <c r="DK8" s="626"/>
      <c r="DL8" s="626"/>
      <c r="DM8" s="626"/>
      <c r="DN8" s="626"/>
      <c r="DO8" s="626"/>
      <c r="DP8" s="627"/>
      <c r="DQ8" s="634">
        <v>5446455</v>
      </c>
      <c r="DR8" s="626"/>
      <c r="DS8" s="626"/>
      <c r="DT8" s="626"/>
      <c r="DU8" s="626"/>
      <c r="DV8" s="626"/>
      <c r="DW8" s="626"/>
      <c r="DX8" s="626"/>
      <c r="DY8" s="626"/>
      <c r="DZ8" s="626"/>
      <c r="EA8" s="626"/>
      <c r="EB8" s="626"/>
      <c r="EC8" s="635"/>
    </row>
    <row r="9" spans="2:143" ht="11.25" customHeight="1">
      <c r="B9" s="622" t="s">
        <v>223</v>
      </c>
      <c r="C9" s="623"/>
      <c r="D9" s="623"/>
      <c r="E9" s="623"/>
      <c r="F9" s="623"/>
      <c r="G9" s="623"/>
      <c r="H9" s="623"/>
      <c r="I9" s="623"/>
      <c r="J9" s="623"/>
      <c r="K9" s="623"/>
      <c r="L9" s="623"/>
      <c r="M9" s="623"/>
      <c r="N9" s="623"/>
      <c r="O9" s="623"/>
      <c r="P9" s="623"/>
      <c r="Q9" s="624"/>
      <c r="R9" s="625">
        <v>28503</v>
      </c>
      <c r="S9" s="626"/>
      <c r="T9" s="626"/>
      <c r="U9" s="626"/>
      <c r="V9" s="626"/>
      <c r="W9" s="626"/>
      <c r="X9" s="626"/>
      <c r="Y9" s="627"/>
      <c r="Z9" s="628">
        <v>0.1</v>
      </c>
      <c r="AA9" s="628"/>
      <c r="AB9" s="628"/>
      <c r="AC9" s="628"/>
      <c r="AD9" s="629">
        <v>28503</v>
      </c>
      <c r="AE9" s="629"/>
      <c r="AF9" s="629"/>
      <c r="AG9" s="629"/>
      <c r="AH9" s="629"/>
      <c r="AI9" s="629"/>
      <c r="AJ9" s="629"/>
      <c r="AK9" s="629"/>
      <c r="AL9" s="630">
        <v>0.2</v>
      </c>
      <c r="AM9" s="631"/>
      <c r="AN9" s="631"/>
      <c r="AO9" s="632"/>
      <c r="AP9" s="622" t="s">
        <v>224</v>
      </c>
      <c r="AQ9" s="623"/>
      <c r="AR9" s="623"/>
      <c r="AS9" s="623"/>
      <c r="AT9" s="623"/>
      <c r="AU9" s="623"/>
      <c r="AV9" s="623"/>
      <c r="AW9" s="623"/>
      <c r="AX9" s="623"/>
      <c r="AY9" s="623"/>
      <c r="AZ9" s="623"/>
      <c r="BA9" s="623"/>
      <c r="BB9" s="623"/>
      <c r="BC9" s="623"/>
      <c r="BD9" s="623"/>
      <c r="BE9" s="623"/>
      <c r="BF9" s="624"/>
      <c r="BG9" s="625">
        <v>5000275</v>
      </c>
      <c r="BH9" s="626"/>
      <c r="BI9" s="626"/>
      <c r="BJ9" s="626"/>
      <c r="BK9" s="626"/>
      <c r="BL9" s="626"/>
      <c r="BM9" s="626"/>
      <c r="BN9" s="627"/>
      <c r="BO9" s="628">
        <v>46.2</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1329103</v>
      </c>
      <c r="CS9" s="626"/>
      <c r="CT9" s="626"/>
      <c r="CU9" s="626"/>
      <c r="CV9" s="626"/>
      <c r="CW9" s="626"/>
      <c r="CX9" s="626"/>
      <c r="CY9" s="627"/>
      <c r="CZ9" s="628">
        <v>6.1</v>
      </c>
      <c r="DA9" s="628"/>
      <c r="DB9" s="628"/>
      <c r="DC9" s="628"/>
      <c r="DD9" s="634" t="s">
        <v>111</v>
      </c>
      <c r="DE9" s="626"/>
      <c r="DF9" s="626"/>
      <c r="DG9" s="626"/>
      <c r="DH9" s="626"/>
      <c r="DI9" s="626"/>
      <c r="DJ9" s="626"/>
      <c r="DK9" s="626"/>
      <c r="DL9" s="626"/>
      <c r="DM9" s="626"/>
      <c r="DN9" s="626"/>
      <c r="DO9" s="626"/>
      <c r="DP9" s="627"/>
      <c r="DQ9" s="634">
        <v>1233101</v>
      </c>
      <c r="DR9" s="626"/>
      <c r="DS9" s="626"/>
      <c r="DT9" s="626"/>
      <c r="DU9" s="626"/>
      <c r="DV9" s="626"/>
      <c r="DW9" s="626"/>
      <c r="DX9" s="626"/>
      <c r="DY9" s="626"/>
      <c r="DZ9" s="626"/>
      <c r="EA9" s="626"/>
      <c r="EB9" s="626"/>
      <c r="EC9" s="635"/>
    </row>
    <row r="10" spans="2:143" ht="11.25" customHeight="1">
      <c r="B10" s="622" t="s">
        <v>226</v>
      </c>
      <c r="C10" s="623"/>
      <c r="D10" s="623"/>
      <c r="E10" s="623"/>
      <c r="F10" s="623"/>
      <c r="G10" s="623"/>
      <c r="H10" s="623"/>
      <c r="I10" s="623"/>
      <c r="J10" s="623"/>
      <c r="K10" s="623"/>
      <c r="L10" s="623"/>
      <c r="M10" s="623"/>
      <c r="N10" s="623"/>
      <c r="O10" s="623"/>
      <c r="P10" s="623"/>
      <c r="Q10" s="624"/>
      <c r="R10" s="625">
        <v>925466</v>
      </c>
      <c r="S10" s="626"/>
      <c r="T10" s="626"/>
      <c r="U10" s="626"/>
      <c r="V10" s="626"/>
      <c r="W10" s="626"/>
      <c r="X10" s="626"/>
      <c r="Y10" s="627"/>
      <c r="Z10" s="628">
        <v>4</v>
      </c>
      <c r="AA10" s="628"/>
      <c r="AB10" s="628"/>
      <c r="AC10" s="628"/>
      <c r="AD10" s="629">
        <v>925466</v>
      </c>
      <c r="AE10" s="629"/>
      <c r="AF10" s="629"/>
      <c r="AG10" s="629"/>
      <c r="AH10" s="629"/>
      <c r="AI10" s="629"/>
      <c r="AJ10" s="629"/>
      <c r="AK10" s="629"/>
      <c r="AL10" s="630">
        <v>7.1</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168837</v>
      </c>
      <c r="BH10" s="626"/>
      <c r="BI10" s="626"/>
      <c r="BJ10" s="626"/>
      <c r="BK10" s="626"/>
      <c r="BL10" s="626"/>
      <c r="BM10" s="626"/>
      <c r="BN10" s="627"/>
      <c r="BO10" s="628">
        <v>1.6</v>
      </c>
      <c r="BP10" s="628"/>
      <c r="BQ10" s="628"/>
      <c r="BR10" s="628"/>
      <c r="BS10" s="634" t="s">
        <v>111</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25767</v>
      </c>
      <c r="CS10" s="626"/>
      <c r="CT10" s="626"/>
      <c r="CU10" s="626"/>
      <c r="CV10" s="626"/>
      <c r="CW10" s="626"/>
      <c r="CX10" s="626"/>
      <c r="CY10" s="627"/>
      <c r="CZ10" s="628">
        <v>0.1</v>
      </c>
      <c r="DA10" s="628"/>
      <c r="DB10" s="628"/>
      <c r="DC10" s="628"/>
      <c r="DD10" s="634" t="s">
        <v>111</v>
      </c>
      <c r="DE10" s="626"/>
      <c r="DF10" s="626"/>
      <c r="DG10" s="626"/>
      <c r="DH10" s="626"/>
      <c r="DI10" s="626"/>
      <c r="DJ10" s="626"/>
      <c r="DK10" s="626"/>
      <c r="DL10" s="626"/>
      <c r="DM10" s="626"/>
      <c r="DN10" s="626"/>
      <c r="DO10" s="626"/>
      <c r="DP10" s="627"/>
      <c r="DQ10" s="634">
        <v>22944</v>
      </c>
      <c r="DR10" s="626"/>
      <c r="DS10" s="626"/>
      <c r="DT10" s="626"/>
      <c r="DU10" s="626"/>
      <c r="DV10" s="626"/>
      <c r="DW10" s="626"/>
      <c r="DX10" s="626"/>
      <c r="DY10" s="626"/>
      <c r="DZ10" s="626"/>
      <c r="EA10" s="626"/>
      <c r="EB10" s="626"/>
      <c r="EC10" s="635"/>
    </row>
    <row r="11" spans="2:143" ht="11.25" customHeight="1">
      <c r="B11" s="622" t="s">
        <v>229</v>
      </c>
      <c r="C11" s="623"/>
      <c r="D11" s="623"/>
      <c r="E11" s="623"/>
      <c r="F11" s="623"/>
      <c r="G11" s="623"/>
      <c r="H11" s="623"/>
      <c r="I11" s="623"/>
      <c r="J11" s="623"/>
      <c r="K11" s="623"/>
      <c r="L11" s="623"/>
      <c r="M11" s="623"/>
      <c r="N11" s="623"/>
      <c r="O11" s="623"/>
      <c r="P11" s="623"/>
      <c r="Q11" s="624"/>
      <c r="R11" s="625">
        <v>3329</v>
      </c>
      <c r="S11" s="626"/>
      <c r="T11" s="626"/>
      <c r="U11" s="626"/>
      <c r="V11" s="626"/>
      <c r="W11" s="626"/>
      <c r="X11" s="626"/>
      <c r="Y11" s="627"/>
      <c r="Z11" s="628">
        <v>0</v>
      </c>
      <c r="AA11" s="628"/>
      <c r="AB11" s="628"/>
      <c r="AC11" s="628"/>
      <c r="AD11" s="629">
        <v>3329</v>
      </c>
      <c r="AE11" s="629"/>
      <c r="AF11" s="629"/>
      <c r="AG11" s="629"/>
      <c r="AH11" s="629"/>
      <c r="AI11" s="629"/>
      <c r="AJ11" s="629"/>
      <c r="AK11" s="629"/>
      <c r="AL11" s="630">
        <v>0</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308602</v>
      </c>
      <c r="BH11" s="626"/>
      <c r="BI11" s="626"/>
      <c r="BJ11" s="626"/>
      <c r="BK11" s="626"/>
      <c r="BL11" s="626"/>
      <c r="BM11" s="626"/>
      <c r="BN11" s="627"/>
      <c r="BO11" s="628">
        <v>2.9</v>
      </c>
      <c r="BP11" s="628"/>
      <c r="BQ11" s="628"/>
      <c r="BR11" s="628"/>
      <c r="BS11" s="634">
        <v>54368</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34353</v>
      </c>
      <c r="CS11" s="626"/>
      <c r="CT11" s="626"/>
      <c r="CU11" s="626"/>
      <c r="CV11" s="626"/>
      <c r="CW11" s="626"/>
      <c r="CX11" s="626"/>
      <c r="CY11" s="627"/>
      <c r="CZ11" s="628">
        <v>0.2</v>
      </c>
      <c r="DA11" s="628"/>
      <c r="DB11" s="628"/>
      <c r="DC11" s="628"/>
      <c r="DD11" s="634" t="s">
        <v>111</v>
      </c>
      <c r="DE11" s="626"/>
      <c r="DF11" s="626"/>
      <c r="DG11" s="626"/>
      <c r="DH11" s="626"/>
      <c r="DI11" s="626"/>
      <c r="DJ11" s="626"/>
      <c r="DK11" s="626"/>
      <c r="DL11" s="626"/>
      <c r="DM11" s="626"/>
      <c r="DN11" s="626"/>
      <c r="DO11" s="626"/>
      <c r="DP11" s="627"/>
      <c r="DQ11" s="634">
        <v>29429</v>
      </c>
      <c r="DR11" s="626"/>
      <c r="DS11" s="626"/>
      <c r="DT11" s="626"/>
      <c r="DU11" s="626"/>
      <c r="DV11" s="626"/>
      <c r="DW11" s="626"/>
      <c r="DX11" s="626"/>
      <c r="DY11" s="626"/>
      <c r="DZ11" s="626"/>
      <c r="EA11" s="626"/>
      <c r="EB11" s="626"/>
      <c r="EC11" s="635"/>
    </row>
    <row r="12" spans="2:143" ht="11.25" customHeight="1">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4180615</v>
      </c>
      <c r="BH12" s="626"/>
      <c r="BI12" s="626"/>
      <c r="BJ12" s="626"/>
      <c r="BK12" s="626"/>
      <c r="BL12" s="626"/>
      <c r="BM12" s="626"/>
      <c r="BN12" s="627"/>
      <c r="BO12" s="628">
        <v>38.6</v>
      </c>
      <c r="BP12" s="628"/>
      <c r="BQ12" s="628"/>
      <c r="BR12" s="628"/>
      <c r="BS12" s="634" t="s">
        <v>111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85325</v>
      </c>
      <c r="CS12" s="626"/>
      <c r="CT12" s="626"/>
      <c r="CU12" s="626"/>
      <c r="CV12" s="626"/>
      <c r="CW12" s="626"/>
      <c r="CX12" s="626"/>
      <c r="CY12" s="627"/>
      <c r="CZ12" s="628">
        <v>0.4</v>
      </c>
      <c r="DA12" s="628"/>
      <c r="DB12" s="628"/>
      <c r="DC12" s="628"/>
      <c r="DD12" s="634" t="s">
        <v>111</v>
      </c>
      <c r="DE12" s="626"/>
      <c r="DF12" s="626"/>
      <c r="DG12" s="626"/>
      <c r="DH12" s="626"/>
      <c r="DI12" s="626"/>
      <c r="DJ12" s="626"/>
      <c r="DK12" s="626"/>
      <c r="DL12" s="626"/>
      <c r="DM12" s="626"/>
      <c r="DN12" s="626"/>
      <c r="DO12" s="626"/>
      <c r="DP12" s="627"/>
      <c r="DQ12" s="634">
        <v>49976</v>
      </c>
      <c r="DR12" s="626"/>
      <c r="DS12" s="626"/>
      <c r="DT12" s="626"/>
      <c r="DU12" s="626"/>
      <c r="DV12" s="626"/>
      <c r="DW12" s="626"/>
      <c r="DX12" s="626"/>
      <c r="DY12" s="626"/>
      <c r="DZ12" s="626"/>
      <c r="EA12" s="626"/>
      <c r="EB12" s="626"/>
      <c r="EC12" s="635"/>
    </row>
    <row r="13" spans="2:143" ht="11.25" customHeight="1">
      <c r="B13" s="622" t="s">
        <v>235</v>
      </c>
      <c r="C13" s="623"/>
      <c r="D13" s="623"/>
      <c r="E13" s="623"/>
      <c r="F13" s="623"/>
      <c r="G13" s="623"/>
      <c r="H13" s="623"/>
      <c r="I13" s="623"/>
      <c r="J13" s="623"/>
      <c r="K13" s="623"/>
      <c r="L13" s="623"/>
      <c r="M13" s="623"/>
      <c r="N13" s="623"/>
      <c r="O13" s="623"/>
      <c r="P13" s="623"/>
      <c r="Q13" s="624"/>
      <c r="R13" s="625">
        <v>35415</v>
      </c>
      <c r="S13" s="626"/>
      <c r="T13" s="626"/>
      <c r="U13" s="626"/>
      <c r="V13" s="626"/>
      <c r="W13" s="626"/>
      <c r="X13" s="626"/>
      <c r="Y13" s="627"/>
      <c r="Z13" s="628">
        <v>0.2</v>
      </c>
      <c r="AA13" s="628"/>
      <c r="AB13" s="628"/>
      <c r="AC13" s="628"/>
      <c r="AD13" s="629">
        <v>35415</v>
      </c>
      <c r="AE13" s="629"/>
      <c r="AF13" s="629"/>
      <c r="AG13" s="629"/>
      <c r="AH13" s="629"/>
      <c r="AI13" s="629"/>
      <c r="AJ13" s="629"/>
      <c r="AK13" s="629"/>
      <c r="AL13" s="630">
        <v>0.3</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4139966</v>
      </c>
      <c r="BH13" s="626"/>
      <c r="BI13" s="626"/>
      <c r="BJ13" s="626"/>
      <c r="BK13" s="626"/>
      <c r="BL13" s="626"/>
      <c r="BM13" s="626"/>
      <c r="BN13" s="627"/>
      <c r="BO13" s="628">
        <v>38.299999999999997</v>
      </c>
      <c r="BP13" s="628"/>
      <c r="BQ13" s="628"/>
      <c r="BR13" s="628"/>
      <c r="BS13" s="634" t="s">
        <v>111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2075183</v>
      </c>
      <c r="CS13" s="626"/>
      <c r="CT13" s="626"/>
      <c r="CU13" s="626"/>
      <c r="CV13" s="626"/>
      <c r="CW13" s="626"/>
      <c r="CX13" s="626"/>
      <c r="CY13" s="627"/>
      <c r="CZ13" s="628">
        <v>9.5</v>
      </c>
      <c r="DA13" s="628"/>
      <c r="DB13" s="628"/>
      <c r="DC13" s="628"/>
      <c r="DD13" s="634">
        <v>629098</v>
      </c>
      <c r="DE13" s="626"/>
      <c r="DF13" s="626"/>
      <c r="DG13" s="626"/>
      <c r="DH13" s="626"/>
      <c r="DI13" s="626"/>
      <c r="DJ13" s="626"/>
      <c r="DK13" s="626"/>
      <c r="DL13" s="626"/>
      <c r="DM13" s="626"/>
      <c r="DN13" s="626"/>
      <c r="DO13" s="626"/>
      <c r="DP13" s="627"/>
      <c r="DQ13" s="634">
        <v>1505147</v>
      </c>
      <c r="DR13" s="626"/>
      <c r="DS13" s="626"/>
      <c r="DT13" s="626"/>
      <c r="DU13" s="626"/>
      <c r="DV13" s="626"/>
      <c r="DW13" s="626"/>
      <c r="DX13" s="626"/>
      <c r="DY13" s="626"/>
      <c r="DZ13" s="626"/>
      <c r="EA13" s="626"/>
      <c r="EB13" s="626"/>
      <c r="EC13" s="635"/>
    </row>
    <row r="14" spans="2:143" ht="11.25" customHeight="1">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68804</v>
      </c>
      <c r="BH14" s="626"/>
      <c r="BI14" s="626"/>
      <c r="BJ14" s="626"/>
      <c r="BK14" s="626"/>
      <c r="BL14" s="626"/>
      <c r="BM14" s="626"/>
      <c r="BN14" s="627"/>
      <c r="BO14" s="628">
        <v>0.6</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812838</v>
      </c>
      <c r="CS14" s="626"/>
      <c r="CT14" s="626"/>
      <c r="CU14" s="626"/>
      <c r="CV14" s="626"/>
      <c r="CW14" s="626"/>
      <c r="CX14" s="626"/>
      <c r="CY14" s="627"/>
      <c r="CZ14" s="628">
        <v>3.7</v>
      </c>
      <c r="DA14" s="628"/>
      <c r="DB14" s="628"/>
      <c r="DC14" s="628"/>
      <c r="DD14" s="634">
        <v>6416</v>
      </c>
      <c r="DE14" s="626"/>
      <c r="DF14" s="626"/>
      <c r="DG14" s="626"/>
      <c r="DH14" s="626"/>
      <c r="DI14" s="626"/>
      <c r="DJ14" s="626"/>
      <c r="DK14" s="626"/>
      <c r="DL14" s="626"/>
      <c r="DM14" s="626"/>
      <c r="DN14" s="626"/>
      <c r="DO14" s="626"/>
      <c r="DP14" s="627"/>
      <c r="DQ14" s="634">
        <v>812235</v>
      </c>
      <c r="DR14" s="626"/>
      <c r="DS14" s="626"/>
      <c r="DT14" s="626"/>
      <c r="DU14" s="626"/>
      <c r="DV14" s="626"/>
      <c r="DW14" s="626"/>
      <c r="DX14" s="626"/>
      <c r="DY14" s="626"/>
      <c r="DZ14" s="626"/>
      <c r="EA14" s="626"/>
      <c r="EB14" s="626"/>
      <c r="EC14" s="635"/>
    </row>
    <row r="15" spans="2:143" ht="11.25" customHeight="1">
      <c r="B15" s="622" t="s">
        <v>241</v>
      </c>
      <c r="C15" s="623"/>
      <c r="D15" s="623"/>
      <c r="E15" s="623"/>
      <c r="F15" s="623"/>
      <c r="G15" s="623"/>
      <c r="H15" s="623"/>
      <c r="I15" s="623"/>
      <c r="J15" s="623"/>
      <c r="K15" s="623"/>
      <c r="L15" s="623"/>
      <c r="M15" s="623"/>
      <c r="N15" s="623"/>
      <c r="O15" s="623"/>
      <c r="P15" s="623"/>
      <c r="Q15" s="624"/>
      <c r="R15" s="625">
        <v>65237</v>
      </c>
      <c r="S15" s="626"/>
      <c r="T15" s="626"/>
      <c r="U15" s="626"/>
      <c r="V15" s="626"/>
      <c r="W15" s="626"/>
      <c r="X15" s="626"/>
      <c r="Y15" s="627"/>
      <c r="Z15" s="628">
        <v>0.3</v>
      </c>
      <c r="AA15" s="628"/>
      <c r="AB15" s="628"/>
      <c r="AC15" s="628"/>
      <c r="AD15" s="629">
        <v>65237</v>
      </c>
      <c r="AE15" s="629"/>
      <c r="AF15" s="629"/>
      <c r="AG15" s="629"/>
      <c r="AH15" s="629"/>
      <c r="AI15" s="629"/>
      <c r="AJ15" s="629"/>
      <c r="AK15" s="629"/>
      <c r="AL15" s="630">
        <v>0.5</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322957</v>
      </c>
      <c r="BH15" s="626"/>
      <c r="BI15" s="626"/>
      <c r="BJ15" s="626"/>
      <c r="BK15" s="626"/>
      <c r="BL15" s="626"/>
      <c r="BM15" s="626"/>
      <c r="BN15" s="627"/>
      <c r="BO15" s="628">
        <v>3</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2229401</v>
      </c>
      <c r="CS15" s="626"/>
      <c r="CT15" s="626"/>
      <c r="CU15" s="626"/>
      <c r="CV15" s="626"/>
      <c r="CW15" s="626"/>
      <c r="CX15" s="626"/>
      <c r="CY15" s="627"/>
      <c r="CZ15" s="628">
        <v>10.199999999999999</v>
      </c>
      <c r="DA15" s="628"/>
      <c r="DB15" s="628"/>
      <c r="DC15" s="628"/>
      <c r="DD15" s="634">
        <v>303694</v>
      </c>
      <c r="DE15" s="626"/>
      <c r="DF15" s="626"/>
      <c r="DG15" s="626"/>
      <c r="DH15" s="626"/>
      <c r="DI15" s="626"/>
      <c r="DJ15" s="626"/>
      <c r="DK15" s="626"/>
      <c r="DL15" s="626"/>
      <c r="DM15" s="626"/>
      <c r="DN15" s="626"/>
      <c r="DO15" s="626"/>
      <c r="DP15" s="627"/>
      <c r="DQ15" s="634">
        <v>2039636</v>
      </c>
      <c r="DR15" s="626"/>
      <c r="DS15" s="626"/>
      <c r="DT15" s="626"/>
      <c r="DU15" s="626"/>
      <c r="DV15" s="626"/>
      <c r="DW15" s="626"/>
      <c r="DX15" s="626"/>
      <c r="DY15" s="626"/>
      <c r="DZ15" s="626"/>
      <c r="EA15" s="626"/>
      <c r="EB15" s="626"/>
      <c r="EC15" s="635"/>
    </row>
    <row r="16" spans="2:143" ht="11.25" customHeight="1">
      <c r="B16" s="622" t="s">
        <v>244</v>
      </c>
      <c r="C16" s="623"/>
      <c r="D16" s="623"/>
      <c r="E16" s="623"/>
      <c r="F16" s="623"/>
      <c r="G16" s="623"/>
      <c r="H16" s="623"/>
      <c r="I16" s="623"/>
      <c r="J16" s="623"/>
      <c r="K16" s="623"/>
      <c r="L16" s="623"/>
      <c r="M16" s="623"/>
      <c r="N16" s="623"/>
      <c r="O16" s="623"/>
      <c r="P16" s="623"/>
      <c r="Q16" s="624"/>
      <c r="R16" s="625">
        <v>1903755</v>
      </c>
      <c r="S16" s="626"/>
      <c r="T16" s="626"/>
      <c r="U16" s="626"/>
      <c r="V16" s="626"/>
      <c r="W16" s="626"/>
      <c r="X16" s="626"/>
      <c r="Y16" s="627"/>
      <c r="Z16" s="628">
        <v>8.1999999999999993</v>
      </c>
      <c r="AA16" s="628"/>
      <c r="AB16" s="628"/>
      <c r="AC16" s="628"/>
      <c r="AD16" s="629">
        <v>1582291</v>
      </c>
      <c r="AE16" s="629"/>
      <c r="AF16" s="629"/>
      <c r="AG16" s="629"/>
      <c r="AH16" s="629"/>
      <c r="AI16" s="629"/>
      <c r="AJ16" s="629"/>
      <c r="AK16" s="629"/>
      <c r="AL16" s="630">
        <v>12.1</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1582291</v>
      </c>
      <c r="S17" s="626"/>
      <c r="T17" s="626"/>
      <c r="U17" s="626"/>
      <c r="V17" s="626"/>
      <c r="W17" s="626"/>
      <c r="X17" s="626"/>
      <c r="Y17" s="627"/>
      <c r="Z17" s="628">
        <v>6.8</v>
      </c>
      <c r="AA17" s="628"/>
      <c r="AB17" s="628"/>
      <c r="AC17" s="628"/>
      <c r="AD17" s="629">
        <v>1582291</v>
      </c>
      <c r="AE17" s="629"/>
      <c r="AF17" s="629"/>
      <c r="AG17" s="629"/>
      <c r="AH17" s="629"/>
      <c r="AI17" s="629"/>
      <c r="AJ17" s="629"/>
      <c r="AK17" s="629"/>
      <c r="AL17" s="630">
        <v>12.1</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1484484</v>
      </c>
      <c r="CS17" s="626"/>
      <c r="CT17" s="626"/>
      <c r="CU17" s="626"/>
      <c r="CV17" s="626"/>
      <c r="CW17" s="626"/>
      <c r="CX17" s="626"/>
      <c r="CY17" s="627"/>
      <c r="CZ17" s="628">
        <v>6.8</v>
      </c>
      <c r="DA17" s="628"/>
      <c r="DB17" s="628"/>
      <c r="DC17" s="628"/>
      <c r="DD17" s="634" t="s">
        <v>111</v>
      </c>
      <c r="DE17" s="626"/>
      <c r="DF17" s="626"/>
      <c r="DG17" s="626"/>
      <c r="DH17" s="626"/>
      <c r="DI17" s="626"/>
      <c r="DJ17" s="626"/>
      <c r="DK17" s="626"/>
      <c r="DL17" s="626"/>
      <c r="DM17" s="626"/>
      <c r="DN17" s="626"/>
      <c r="DO17" s="626"/>
      <c r="DP17" s="627"/>
      <c r="DQ17" s="634">
        <v>1455485</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321464</v>
      </c>
      <c r="S18" s="626"/>
      <c r="T18" s="626"/>
      <c r="U18" s="626"/>
      <c r="V18" s="626"/>
      <c r="W18" s="626"/>
      <c r="X18" s="626"/>
      <c r="Y18" s="627"/>
      <c r="Z18" s="628">
        <v>1.4</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641633</v>
      </c>
      <c r="BH19" s="626"/>
      <c r="BI19" s="626"/>
      <c r="BJ19" s="626"/>
      <c r="BK19" s="626"/>
      <c r="BL19" s="626"/>
      <c r="BM19" s="626"/>
      <c r="BN19" s="627"/>
      <c r="BO19" s="628">
        <v>5.9</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13953967</v>
      </c>
      <c r="S20" s="626"/>
      <c r="T20" s="626"/>
      <c r="U20" s="626"/>
      <c r="V20" s="626"/>
      <c r="W20" s="626"/>
      <c r="X20" s="626"/>
      <c r="Y20" s="627"/>
      <c r="Z20" s="628">
        <v>60.1</v>
      </c>
      <c r="AA20" s="628"/>
      <c r="AB20" s="628"/>
      <c r="AC20" s="628"/>
      <c r="AD20" s="629">
        <v>12990870</v>
      </c>
      <c r="AE20" s="629"/>
      <c r="AF20" s="629"/>
      <c r="AG20" s="629"/>
      <c r="AH20" s="629"/>
      <c r="AI20" s="629"/>
      <c r="AJ20" s="629"/>
      <c r="AK20" s="629"/>
      <c r="AL20" s="630">
        <v>99.4</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641633</v>
      </c>
      <c r="BH20" s="626"/>
      <c r="BI20" s="626"/>
      <c r="BJ20" s="626"/>
      <c r="BK20" s="626"/>
      <c r="BL20" s="626"/>
      <c r="BM20" s="626"/>
      <c r="BN20" s="627"/>
      <c r="BO20" s="628">
        <v>5.9</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21785244</v>
      </c>
      <c r="CS20" s="626"/>
      <c r="CT20" s="626"/>
      <c r="CU20" s="626"/>
      <c r="CV20" s="626"/>
      <c r="CW20" s="626"/>
      <c r="CX20" s="626"/>
      <c r="CY20" s="627"/>
      <c r="CZ20" s="628">
        <v>100</v>
      </c>
      <c r="DA20" s="628"/>
      <c r="DB20" s="628"/>
      <c r="DC20" s="628"/>
      <c r="DD20" s="634">
        <v>1154363</v>
      </c>
      <c r="DE20" s="626"/>
      <c r="DF20" s="626"/>
      <c r="DG20" s="626"/>
      <c r="DH20" s="626"/>
      <c r="DI20" s="626"/>
      <c r="DJ20" s="626"/>
      <c r="DK20" s="626"/>
      <c r="DL20" s="626"/>
      <c r="DM20" s="626"/>
      <c r="DN20" s="626"/>
      <c r="DO20" s="626"/>
      <c r="DP20" s="627"/>
      <c r="DQ20" s="634">
        <v>15542816</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v>7726</v>
      </c>
      <c r="S21" s="626"/>
      <c r="T21" s="626"/>
      <c r="U21" s="626"/>
      <c r="V21" s="626"/>
      <c r="W21" s="626"/>
      <c r="X21" s="626"/>
      <c r="Y21" s="627"/>
      <c r="Z21" s="628">
        <v>0</v>
      </c>
      <c r="AA21" s="628"/>
      <c r="AB21" s="628"/>
      <c r="AC21" s="628"/>
      <c r="AD21" s="629">
        <v>7726</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359110</v>
      </c>
      <c r="S22" s="626"/>
      <c r="T22" s="626"/>
      <c r="U22" s="626"/>
      <c r="V22" s="626"/>
      <c r="W22" s="626"/>
      <c r="X22" s="626"/>
      <c r="Y22" s="627"/>
      <c r="Z22" s="628">
        <v>1.5</v>
      </c>
      <c r="AA22" s="628"/>
      <c r="AB22" s="628"/>
      <c r="AC22" s="628"/>
      <c r="AD22" s="629" t="s">
        <v>111</v>
      </c>
      <c r="AE22" s="629"/>
      <c r="AF22" s="629"/>
      <c r="AG22" s="629"/>
      <c r="AH22" s="629"/>
      <c r="AI22" s="629"/>
      <c r="AJ22" s="629"/>
      <c r="AK22" s="629"/>
      <c r="AL22" s="630" t="s">
        <v>111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137734</v>
      </c>
      <c r="S23" s="626"/>
      <c r="T23" s="626"/>
      <c r="U23" s="626"/>
      <c r="V23" s="626"/>
      <c r="W23" s="626"/>
      <c r="X23" s="626"/>
      <c r="Y23" s="627"/>
      <c r="Z23" s="628">
        <v>0.6</v>
      </c>
      <c r="AA23" s="628"/>
      <c r="AB23" s="628"/>
      <c r="AC23" s="628"/>
      <c r="AD23" s="629">
        <v>41292</v>
      </c>
      <c r="AE23" s="629"/>
      <c r="AF23" s="629"/>
      <c r="AG23" s="629"/>
      <c r="AH23" s="629"/>
      <c r="AI23" s="629"/>
      <c r="AJ23" s="629"/>
      <c r="AK23" s="629"/>
      <c r="AL23" s="630">
        <v>0.3</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641633</v>
      </c>
      <c r="BH23" s="626"/>
      <c r="BI23" s="626"/>
      <c r="BJ23" s="626"/>
      <c r="BK23" s="626"/>
      <c r="BL23" s="626"/>
      <c r="BM23" s="626"/>
      <c r="BN23" s="627"/>
      <c r="BO23" s="628">
        <v>5.9</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40814</v>
      </c>
      <c r="S24" s="626"/>
      <c r="T24" s="626"/>
      <c r="U24" s="626"/>
      <c r="V24" s="626"/>
      <c r="W24" s="626"/>
      <c r="X24" s="626"/>
      <c r="Y24" s="627"/>
      <c r="Z24" s="628">
        <v>0.2</v>
      </c>
      <c r="AA24" s="628"/>
      <c r="AB24" s="628"/>
      <c r="AC24" s="628"/>
      <c r="AD24" s="629" t="s">
        <v>111</v>
      </c>
      <c r="AE24" s="629"/>
      <c r="AF24" s="629"/>
      <c r="AG24" s="629"/>
      <c r="AH24" s="629"/>
      <c r="AI24" s="629"/>
      <c r="AJ24" s="629"/>
      <c r="AK24" s="629"/>
      <c r="AL24" s="630" t="s">
        <v>111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10992537</v>
      </c>
      <c r="CS24" s="615"/>
      <c r="CT24" s="615"/>
      <c r="CU24" s="615"/>
      <c r="CV24" s="615"/>
      <c r="CW24" s="615"/>
      <c r="CX24" s="615"/>
      <c r="CY24" s="616"/>
      <c r="CZ24" s="652">
        <v>50.5</v>
      </c>
      <c r="DA24" s="653"/>
      <c r="DB24" s="653"/>
      <c r="DC24" s="654"/>
      <c r="DD24" s="651">
        <v>6623944</v>
      </c>
      <c r="DE24" s="615"/>
      <c r="DF24" s="615"/>
      <c r="DG24" s="615"/>
      <c r="DH24" s="615"/>
      <c r="DI24" s="615"/>
      <c r="DJ24" s="615"/>
      <c r="DK24" s="616"/>
      <c r="DL24" s="651">
        <v>6501068</v>
      </c>
      <c r="DM24" s="615"/>
      <c r="DN24" s="615"/>
      <c r="DO24" s="615"/>
      <c r="DP24" s="615"/>
      <c r="DQ24" s="615"/>
      <c r="DR24" s="615"/>
      <c r="DS24" s="615"/>
      <c r="DT24" s="615"/>
      <c r="DU24" s="615"/>
      <c r="DV24" s="616"/>
      <c r="DW24" s="619">
        <v>46.5</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3553005</v>
      </c>
      <c r="S25" s="626"/>
      <c r="T25" s="626"/>
      <c r="U25" s="626"/>
      <c r="V25" s="626"/>
      <c r="W25" s="626"/>
      <c r="X25" s="626"/>
      <c r="Y25" s="627"/>
      <c r="Z25" s="628">
        <v>15.3</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3261339</v>
      </c>
      <c r="CS25" s="657"/>
      <c r="CT25" s="657"/>
      <c r="CU25" s="657"/>
      <c r="CV25" s="657"/>
      <c r="CW25" s="657"/>
      <c r="CX25" s="657"/>
      <c r="CY25" s="658"/>
      <c r="CZ25" s="659">
        <v>15</v>
      </c>
      <c r="DA25" s="660"/>
      <c r="DB25" s="660"/>
      <c r="DC25" s="661"/>
      <c r="DD25" s="634">
        <v>2997683</v>
      </c>
      <c r="DE25" s="657"/>
      <c r="DF25" s="657"/>
      <c r="DG25" s="657"/>
      <c r="DH25" s="657"/>
      <c r="DI25" s="657"/>
      <c r="DJ25" s="657"/>
      <c r="DK25" s="658"/>
      <c r="DL25" s="634">
        <v>2987654</v>
      </c>
      <c r="DM25" s="657"/>
      <c r="DN25" s="657"/>
      <c r="DO25" s="657"/>
      <c r="DP25" s="657"/>
      <c r="DQ25" s="657"/>
      <c r="DR25" s="657"/>
      <c r="DS25" s="657"/>
      <c r="DT25" s="657"/>
      <c r="DU25" s="657"/>
      <c r="DV25" s="658"/>
      <c r="DW25" s="630">
        <v>21.4</v>
      </c>
      <c r="DX25" s="655"/>
      <c r="DY25" s="655"/>
      <c r="DZ25" s="655"/>
      <c r="EA25" s="655"/>
      <c r="EB25" s="655"/>
      <c r="EC25" s="656"/>
    </row>
    <row r="26" spans="2:133" ht="11.25" customHeight="1">
      <c r="B26" s="662" t="s">
        <v>277</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2209499</v>
      </c>
      <c r="CS26" s="626"/>
      <c r="CT26" s="626"/>
      <c r="CU26" s="626"/>
      <c r="CV26" s="626"/>
      <c r="CW26" s="626"/>
      <c r="CX26" s="626"/>
      <c r="CY26" s="627"/>
      <c r="CZ26" s="659">
        <v>10.1</v>
      </c>
      <c r="DA26" s="660"/>
      <c r="DB26" s="660"/>
      <c r="DC26" s="661"/>
      <c r="DD26" s="634">
        <v>1988779</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c r="B27" s="622" t="s">
        <v>280</v>
      </c>
      <c r="C27" s="623"/>
      <c r="D27" s="623"/>
      <c r="E27" s="623"/>
      <c r="F27" s="623"/>
      <c r="G27" s="623"/>
      <c r="H27" s="623"/>
      <c r="I27" s="623"/>
      <c r="J27" s="623"/>
      <c r="K27" s="623"/>
      <c r="L27" s="623"/>
      <c r="M27" s="623"/>
      <c r="N27" s="623"/>
      <c r="O27" s="623"/>
      <c r="P27" s="623"/>
      <c r="Q27" s="624"/>
      <c r="R27" s="625">
        <v>1422013</v>
      </c>
      <c r="S27" s="626"/>
      <c r="T27" s="626"/>
      <c r="U27" s="626"/>
      <c r="V27" s="626"/>
      <c r="W27" s="626"/>
      <c r="X27" s="626"/>
      <c r="Y27" s="627"/>
      <c r="Z27" s="628">
        <v>6.1</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10822053</v>
      </c>
      <c r="BH27" s="626"/>
      <c r="BI27" s="626"/>
      <c r="BJ27" s="626"/>
      <c r="BK27" s="626"/>
      <c r="BL27" s="626"/>
      <c r="BM27" s="626"/>
      <c r="BN27" s="627"/>
      <c r="BO27" s="628">
        <v>100</v>
      </c>
      <c r="BP27" s="628"/>
      <c r="BQ27" s="628"/>
      <c r="BR27" s="628"/>
      <c r="BS27" s="634">
        <v>54368</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6246714</v>
      </c>
      <c r="CS27" s="657"/>
      <c r="CT27" s="657"/>
      <c r="CU27" s="657"/>
      <c r="CV27" s="657"/>
      <c r="CW27" s="657"/>
      <c r="CX27" s="657"/>
      <c r="CY27" s="658"/>
      <c r="CZ27" s="659">
        <v>28.7</v>
      </c>
      <c r="DA27" s="660"/>
      <c r="DB27" s="660"/>
      <c r="DC27" s="661"/>
      <c r="DD27" s="634">
        <v>2170776</v>
      </c>
      <c r="DE27" s="657"/>
      <c r="DF27" s="657"/>
      <c r="DG27" s="657"/>
      <c r="DH27" s="657"/>
      <c r="DI27" s="657"/>
      <c r="DJ27" s="657"/>
      <c r="DK27" s="658"/>
      <c r="DL27" s="634">
        <v>2057929</v>
      </c>
      <c r="DM27" s="657"/>
      <c r="DN27" s="657"/>
      <c r="DO27" s="657"/>
      <c r="DP27" s="657"/>
      <c r="DQ27" s="657"/>
      <c r="DR27" s="657"/>
      <c r="DS27" s="657"/>
      <c r="DT27" s="657"/>
      <c r="DU27" s="657"/>
      <c r="DV27" s="658"/>
      <c r="DW27" s="630">
        <v>14.7</v>
      </c>
      <c r="DX27" s="655"/>
      <c r="DY27" s="655"/>
      <c r="DZ27" s="655"/>
      <c r="EA27" s="655"/>
      <c r="EB27" s="655"/>
      <c r="EC27" s="656"/>
    </row>
    <row r="28" spans="2:133" ht="11.25" customHeight="1">
      <c r="B28" s="622" t="s">
        <v>283</v>
      </c>
      <c r="C28" s="623"/>
      <c r="D28" s="623"/>
      <c r="E28" s="623"/>
      <c r="F28" s="623"/>
      <c r="G28" s="623"/>
      <c r="H28" s="623"/>
      <c r="I28" s="623"/>
      <c r="J28" s="623"/>
      <c r="K28" s="623"/>
      <c r="L28" s="623"/>
      <c r="M28" s="623"/>
      <c r="N28" s="623"/>
      <c r="O28" s="623"/>
      <c r="P28" s="623"/>
      <c r="Q28" s="624"/>
      <c r="R28" s="625">
        <v>28144</v>
      </c>
      <c r="S28" s="626"/>
      <c r="T28" s="626"/>
      <c r="U28" s="626"/>
      <c r="V28" s="626"/>
      <c r="W28" s="626"/>
      <c r="X28" s="626"/>
      <c r="Y28" s="627"/>
      <c r="Z28" s="628">
        <v>0.1</v>
      </c>
      <c r="AA28" s="628"/>
      <c r="AB28" s="628"/>
      <c r="AC28" s="628"/>
      <c r="AD28" s="629">
        <v>12241</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1484484</v>
      </c>
      <c r="CS28" s="626"/>
      <c r="CT28" s="626"/>
      <c r="CU28" s="626"/>
      <c r="CV28" s="626"/>
      <c r="CW28" s="626"/>
      <c r="CX28" s="626"/>
      <c r="CY28" s="627"/>
      <c r="CZ28" s="659">
        <v>6.8</v>
      </c>
      <c r="DA28" s="660"/>
      <c r="DB28" s="660"/>
      <c r="DC28" s="661"/>
      <c r="DD28" s="634">
        <v>1455485</v>
      </c>
      <c r="DE28" s="626"/>
      <c r="DF28" s="626"/>
      <c r="DG28" s="626"/>
      <c r="DH28" s="626"/>
      <c r="DI28" s="626"/>
      <c r="DJ28" s="626"/>
      <c r="DK28" s="627"/>
      <c r="DL28" s="634">
        <v>1455485</v>
      </c>
      <c r="DM28" s="626"/>
      <c r="DN28" s="626"/>
      <c r="DO28" s="626"/>
      <c r="DP28" s="626"/>
      <c r="DQ28" s="626"/>
      <c r="DR28" s="626"/>
      <c r="DS28" s="626"/>
      <c r="DT28" s="626"/>
      <c r="DU28" s="626"/>
      <c r="DV28" s="627"/>
      <c r="DW28" s="630">
        <v>10.4</v>
      </c>
      <c r="DX28" s="655"/>
      <c r="DY28" s="655"/>
      <c r="DZ28" s="655"/>
      <c r="EA28" s="655"/>
      <c r="EB28" s="655"/>
      <c r="EC28" s="656"/>
    </row>
    <row r="29" spans="2:133" ht="11.25" customHeight="1">
      <c r="B29" s="622" t="s">
        <v>285</v>
      </c>
      <c r="C29" s="623"/>
      <c r="D29" s="623"/>
      <c r="E29" s="623"/>
      <c r="F29" s="623"/>
      <c r="G29" s="623"/>
      <c r="H29" s="623"/>
      <c r="I29" s="623"/>
      <c r="J29" s="623"/>
      <c r="K29" s="623"/>
      <c r="L29" s="623"/>
      <c r="M29" s="623"/>
      <c r="N29" s="623"/>
      <c r="O29" s="623"/>
      <c r="P29" s="623"/>
      <c r="Q29" s="624"/>
      <c r="R29" s="625">
        <v>11353</v>
      </c>
      <c r="S29" s="626"/>
      <c r="T29" s="626"/>
      <c r="U29" s="626"/>
      <c r="V29" s="626"/>
      <c r="W29" s="626"/>
      <c r="X29" s="626"/>
      <c r="Y29" s="627"/>
      <c r="Z29" s="628">
        <v>0</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59</v>
      </c>
      <c r="CG29" s="640"/>
      <c r="CH29" s="640"/>
      <c r="CI29" s="640"/>
      <c r="CJ29" s="640"/>
      <c r="CK29" s="640"/>
      <c r="CL29" s="640"/>
      <c r="CM29" s="640"/>
      <c r="CN29" s="640"/>
      <c r="CO29" s="640"/>
      <c r="CP29" s="640"/>
      <c r="CQ29" s="641"/>
      <c r="CR29" s="625">
        <v>1484484</v>
      </c>
      <c r="CS29" s="657"/>
      <c r="CT29" s="657"/>
      <c r="CU29" s="657"/>
      <c r="CV29" s="657"/>
      <c r="CW29" s="657"/>
      <c r="CX29" s="657"/>
      <c r="CY29" s="658"/>
      <c r="CZ29" s="659">
        <v>6.8</v>
      </c>
      <c r="DA29" s="660"/>
      <c r="DB29" s="660"/>
      <c r="DC29" s="661"/>
      <c r="DD29" s="634">
        <v>1455485</v>
      </c>
      <c r="DE29" s="657"/>
      <c r="DF29" s="657"/>
      <c r="DG29" s="657"/>
      <c r="DH29" s="657"/>
      <c r="DI29" s="657"/>
      <c r="DJ29" s="657"/>
      <c r="DK29" s="658"/>
      <c r="DL29" s="634">
        <v>1455485</v>
      </c>
      <c r="DM29" s="657"/>
      <c r="DN29" s="657"/>
      <c r="DO29" s="657"/>
      <c r="DP29" s="657"/>
      <c r="DQ29" s="657"/>
      <c r="DR29" s="657"/>
      <c r="DS29" s="657"/>
      <c r="DT29" s="657"/>
      <c r="DU29" s="657"/>
      <c r="DV29" s="658"/>
      <c r="DW29" s="630">
        <v>10.4</v>
      </c>
      <c r="DX29" s="655"/>
      <c r="DY29" s="655"/>
      <c r="DZ29" s="655"/>
      <c r="EA29" s="655"/>
      <c r="EB29" s="655"/>
      <c r="EC29" s="656"/>
    </row>
    <row r="30" spans="2:133" ht="11.25" customHeight="1">
      <c r="B30" s="622" t="s">
        <v>289</v>
      </c>
      <c r="C30" s="623"/>
      <c r="D30" s="623"/>
      <c r="E30" s="623"/>
      <c r="F30" s="623"/>
      <c r="G30" s="623"/>
      <c r="H30" s="623"/>
      <c r="I30" s="623"/>
      <c r="J30" s="623"/>
      <c r="K30" s="623"/>
      <c r="L30" s="623"/>
      <c r="M30" s="623"/>
      <c r="N30" s="623"/>
      <c r="O30" s="623"/>
      <c r="P30" s="623"/>
      <c r="Q30" s="624"/>
      <c r="R30" s="625">
        <v>273286</v>
      </c>
      <c r="S30" s="626"/>
      <c r="T30" s="626"/>
      <c r="U30" s="626"/>
      <c r="V30" s="626"/>
      <c r="W30" s="626"/>
      <c r="X30" s="626"/>
      <c r="Y30" s="627"/>
      <c r="Z30" s="628">
        <v>1.2</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99.1</v>
      </c>
      <c r="BH30" s="684"/>
      <c r="BI30" s="684"/>
      <c r="BJ30" s="684"/>
      <c r="BK30" s="684"/>
      <c r="BL30" s="684"/>
      <c r="BM30" s="620">
        <v>95.9</v>
      </c>
      <c r="BN30" s="684"/>
      <c r="BO30" s="684"/>
      <c r="BP30" s="684"/>
      <c r="BQ30" s="685"/>
      <c r="BR30" s="683">
        <v>99</v>
      </c>
      <c r="BS30" s="684"/>
      <c r="BT30" s="684"/>
      <c r="BU30" s="684"/>
      <c r="BV30" s="684"/>
      <c r="BW30" s="684"/>
      <c r="BX30" s="620">
        <v>95.1</v>
      </c>
      <c r="BY30" s="684"/>
      <c r="BZ30" s="684"/>
      <c r="CA30" s="684"/>
      <c r="CB30" s="685"/>
      <c r="CD30" s="688"/>
      <c r="CE30" s="689"/>
      <c r="CF30" s="639" t="s">
        <v>292</v>
      </c>
      <c r="CG30" s="640"/>
      <c r="CH30" s="640"/>
      <c r="CI30" s="640"/>
      <c r="CJ30" s="640"/>
      <c r="CK30" s="640"/>
      <c r="CL30" s="640"/>
      <c r="CM30" s="640"/>
      <c r="CN30" s="640"/>
      <c r="CO30" s="640"/>
      <c r="CP30" s="640"/>
      <c r="CQ30" s="641"/>
      <c r="CR30" s="625">
        <v>1356873</v>
      </c>
      <c r="CS30" s="626"/>
      <c r="CT30" s="626"/>
      <c r="CU30" s="626"/>
      <c r="CV30" s="626"/>
      <c r="CW30" s="626"/>
      <c r="CX30" s="626"/>
      <c r="CY30" s="627"/>
      <c r="CZ30" s="659">
        <v>6.2</v>
      </c>
      <c r="DA30" s="660"/>
      <c r="DB30" s="660"/>
      <c r="DC30" s="661"/>
      <c r="DD30" s="634">
        <v>1330591</v>
      </c>
      <c r="DE30" s="626"/>
      <c r="DF30" s="626"/>
      <c r="DG30" s="626"/>
      <c r="DH30" s="626"/>
      <c r="DI30" s="626"/>
      <c r="DJ30" s="626"/>
      <c r="DK30" s="627"/>
      <c r="DL30" s="634">
        <v>1330591</v>
      </c>
      <c r="DM30" s="626"/>
      <c r="DN30" s="626"/>
      <c r="DO30" s="626"/>
      <c r="DP30" s="626"/>
      <c r="DQ30" s="626"/>
      <c r="DR30" s="626"/>
      <c r="DS30" s="626"/>
      <c r="DT30" s="626"/>
      <c r="DU30" s="626"/>
      <c r="DV30" s="627"/>
      <c r="DW30" s="630">
        <v>9.5</v>
      </c>
      <c r="DX30" s="655"/>
      <c r="DY30" s="655"/>
      <c r="DZ30" s="655"/>
      <c r="EA30" s="655"/>
      <c r="EB30" s="655"/>
      <c r="EC30" s="656"/>
    </row>
    <row r="31" spans="2:133" ht="11.25" customHeight="1">
      <c r="B31" s="622" t="s">
        <v>293</v>
      </c>
      <c r="C31" s="623"/>
      <c r="D31" s="623"/>
      <c r="E31" s="623"/>
      <c r="F31" s="623"/>
      <c r="G31" s="623"/>
      <c r="H31" s="623"/>
      <c r="I31" s="623"/>
      <c r="J31" s="623"/>
      <c r="K31" s="623"/>
      <c r="L31" s="623"/>
      <c r="M31" s="623"/>
      <c r="N31" s="623"/>
      <c r="O31" s="623"/>
      <c r="P31" s="623"/>
      <c r="Q31" s="624"/>
      <c r="R31" s="625">
        <v>1648745</v>
      </c>
      <c r="S31" s="626"/>
      <c r="T31" s="626"/>
      <c r="U31" s="626"/>
      <c r="V31" s="626"/>
      <c r="W31" s="626"/>
      <c r="X31" s="626"/>
      <c r="Y31" s="627"/>
      <c r="Z31" s="628">
        <v>7.1</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98.8</v>
      </c>
      <c r="BH31" s="657"/>
      <c r="BI31" s="657"/>
      <c r="BJ31" s="657"/>
      <c r="BK31" s="657"/>
      <c r="BL31" s="657"/>
      <c r="BM31" s="631">
        <v>94.5</v>
      </c>
      <c r="BN31" s="681"/>
      <c r="BO31" s="681"/>
      <c r="BP31" s="681"/>
      <c r="BQ31" s="682"/>
      <c r="BR31" s="680">
        <v>98.7</v>
      </c>
      <c r="BS31" s="657"/>
      <c r="BT31" s="657"/>
      <c r="BU31" s="657"/>
      <c r="BV31" s="657"/>
      <c r="BW31" s="657"/>
      <c r="BX31" s="631">
        <v>93.6</v>
      </c>
      <c r="BY31" s="681"/>
      <c r="BZ31" s="681"/>
      <c r="CA31" s="681"/>
      <c r="CB31" s="682"/>
      <c r="CD31" s="688"/>
      <c r="CE31" s="689"/>
      <c r="CF31" s="639" t="s">
        <v>296</v>
      </c>
      <c r="CG31" s="640"/>
      <c r="CH31" s="640"/>
      <c r="CI31" s="640"/>
      <c r="CJ31" s="640"/>
      <c r="CK31" s="640"/>
      <c r="CL31" s="640"/>
      <c r="CM31" s="640"/>
      <c r="CN31" s="640"/>
      <c r="CO31" s="640"/>
      <c r="CP31" s="640"/>
      <c r="CQ31" s="641"/>
      <c r="CR31" s="625">
        <v>127611</v>
      </c>
      <c r="CS31" s="657"/>
      <c r="CT31" s="657"/>
      <c r="CU31" s="657"/>
      <c r="CV31" s="657"/>
      <c r="CW31" s="657"/>
      <c r="CX31" s="657"/>
      <c r="CY31" s="658"/>
      <c r="CZ31" s="659">
        <v>0.6</v>
      </c>
      <c r="DA31" s="660"/>
      <c r="DB31" s="660"/>
      <c r="DC31" s="661"/>
      <c r="DD31" s="634">
        <v>124894</v>
      </c>
      <c r="DE31" s="657"/>
      <c r="DF31" s="657"/>
      <c r="DG31" s="657"/>
      <c r="DH31" s="657"/>
      <c r="DI31" s="657"/>
      <c r="DJ31" s="657"/>
      <c r="DK31" s="658"/>
      <c r="DL31" s="634">
        <v>124894</v>
      </c>
      <c r="DM31" s="657"/>
      <c r="DN31" s="657"/>
      <c r="DO31" s="657"/>
      <c r="DP31" s="657"/>
      <c r="DQ31" s="657"/>
      <c r="DR31" s="657"/>
      <c r="DS31" s="657"/>
      <c r="DT31" s="657"/>
      <c r="DU31" s="657"/>
      <c r="DV31" s="658"/>
      <c r="DW31" s="630">
        <v>0.9</v>
      </c>
      <c r="DX31" s="655"/>
      <c r="DY31" s="655"/>
      <c r="DZ31" s="655"/>
      <c r="EA31" s="655"/>
      <c r="EB31" s="655"/>
      <c r="EC31" s="656"/>
    </row>
    <row r="32" spans="2:133" ht="11.25" customHeight="1">
      <c r="B32" s="622" t="s">
        <v>297</v>
      </c>
      <c r="C32" s="623"/>
      <c r="D32" s="623"/>
      <c r="E32" s="623"/>
      <c r="F32" s="623"/>
      <c r="G32" s="623"/>
      <c r="H32" s="623"/>
      <c r="I32" s="623"/>
      <c r="J32" s="623"/>
      <c r="K32" s="623"/>
      <c r="L32" s="623"/>
      <c r="M32" s="623"/>
      <c r="N32" s="623"/>
      <c r="O32" s="623"/>
      <c r="P32" s="623"/>
      <c r="Q32" s="624"/>
      <c r="R32" s="625">
        <v>366664</v>
      </c>
      <c r="S32" s="626"/>
      <c r="T32" s="626"/>
      <c r="U32" s="626"/>
      <c r="V32" s="626"/>
      <c r="W32" s="626"/>
      <c r="X32" s="626"/>
      <c r="Y32" s="627"/>
      <c r="Z32" s="628">
        <v>1.6</v>
      </c>
      <c r="AA32" s="628"/>
      <c r="AB32" s="628"/>
      <c r="AC32" s="628"/>
      <c r="AD32" s="629">
        <v>17771</v>
      </c>
      <c r="AE32" s="629"/>
      <c r="AF32" s="629"/>
      <c r="AG32" s="629"/>
      <c r="AH32" s="629"/>
      <c r="AI32" s="629"/>
      <c r="AJ32" s="629"/>
      <c r="AK32" s="629"/>
      <c r="AL32" s="630">
        <v>0.1</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99.3</v>
      </c>
      <c r="BH32" s="693"/>
      <c r="BI32" s="693"/>
      <c r="BJ32" s="693"/>
      <c r="BK32" s="693"/>
      <c r="BL32" s="693"/>
      <c r="BM32" s="694">
        <v>97.3</v>
      </c>
      <c r="BN32" s="693"/>
      <c r="BO32" s="693"/>
      <c r="BP32" s="693"/>
      <c r="BQ32" s="695"/>
      <c r="BR32" s="692">
        <v>99.3</v>
      </c>
      <c r="BS32" s="693"/>
      <c r="BT32" s="693"/>
      <c r="BU32" s="693"/>
      <c r="BV32" s="693"/>
      <c r="BW32" s="693"/>
      <c r="BX32" s="694">
        <v>96.6</v>
      </c>
      <c r="BY32" s="693"/>
      <c r="BZ32" s="693"/>
      <c r="CA32" s="693"/>
      <c r="CB32" s="695"/>
      <c r="CD32" s="690"/>
      <c r="CE32" s="691"/>
      <c r="CF32" s="639" t="s">
        <v>299</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c r="B33" s="622" t="s">
        <v>300</v>
      </c>
      <c r="C33" s="623"/>
      <c r="D33" s="623"/>
      <c r="E33" s="623"/>
      <c r="F33" s="623"/>
      <c r="G33" s="623"/>
      <c r="H33" s="623"/>
      <c r="I33" s="623"/>
      <c r="J33" s="623"/>
      <c r="K33" s="623"/>
      <c r="L33" s="623"/>
      <c r="M33" s="623"/>
      <c r="N33" s="623"/>
      <c r="O33" s="623"/>
      <c r="P33" s="623"/>
      <c r="Q33" s="624"/>
      <c r="R33" s="625">
        <v>1417200</v>
      </c>
      <c r="S33" s="626"/>
      <c r="T33" s="626"/>
      <c r="U33" s="626"/>
      <c r="V33" s="626"/>
      <c r="W33" s="626"/>
      <c r="X33" s="626"/>
      <c r="Y33" s="627"/>
      <c r="Z33" s="628">
        <v>6.1</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9638344</v>
      </c>
      <c r="CS33" s="657"/>
      <c r="CT33" s="657"/>
      <c r="CU33" s="657"/>
      <c r="CV33" s="657"/>
      <c r="CW33" s="657"/>
      <c r="CX33" s="657"/>
      <c r="CY33" s="658"/>
      <c r="CZ33" s="659">
        <v>44.2</v>
      </c>
      <c r="DA33" s="660"/>
      <c r="DB33" s="660"/>
      <c r="DC33" s="661"/>
      <c r="DD33" s="634">
        <v>8556498</v>
      </c>
      <c r="DE33" s="657"/>
      <c r="DF33" s="657"/>
      <c r="DG33" s="657"/>
      <c r="DH33" s="657"/>
      <c r="DI33" s="657"/>
      <c r="DJ33" s="657"/>
      <c r="DK33" s="658"/>
      <c r="DL33" s="634">
        <v>6671830</v>
      </c>
      <c r="DM33" s="657"/>
      <c r="DN33" s="657"/>
      <c r="DO33" s="657"/>
      <c r="DP33" s="657"/>
      <c r="DQ33" s="657"/>
      <c r="DR33" s="657"/>
      <c r="DS33" s="657"/>
      <c r="DT33" s="657"/>
      <c r="DU33" s="657"/>
      <c r="DV33" s="658"/>
      <c r="DW33" s="630">
        <v>47.8</v>
      </c>
      <c r="DX33" s="655"/>
      <c r="DY33" s="655"/>
      <c r="DZ33" s="655"/>
      <c r="EA33" s="655"/>
      <c r="EB33" s="655"/>
      <c r="EC33" s="656"/>
    </row>
    <row r="34" spans="2:133" ht="11.25" customHeight="1">
      <c r="B34" s="622" t="s">
        <v>302</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3520286</v>
      </c>
      <c r="CS34" s="626"/>
      <c r="CT34" s="626"/>
      <c r="CU34" s="626"/>
      <c r="CV34" s="626"/>
      <c r="CW34" s="626"/>
      <c r="CX34" s="626"/>
      <c r="CY34" s="627"/>
      <c r="CZ34" s="659">
        <v>16.2</v>
      </c>
      <c r="DA34" s="660"/>
      <c r="DB34" s="660"/>
      <c r="DC34" s="661"/>
      <c r="DD34" s="634">
        <v>3099929</v>
      </c>
      <c r="DE34" s="626"/>
      <c r="DF34" s="626"/>
      <c r="DG34" s="626"/>
      <c r="DH34" s="626"/>
      <c r="DI34" s="626"/>
      <c r="DJ34" s="626"/>
      <c r="DK34" s="627"/>
      <c r="DL34" s="634">
        <v>2743075</v>
      </c>
      <c r="DM34" s="626"/>
      <c r="DN34" s="626"/>
      <c r="DO34" s="626"/>
      <c r="DP34" s="626"/>
      <c r="DQ34" s="626"/>
      <c r="DR34" s="626"/>
      <c r="DS34" s="626"/>
      <c r="DT34" s="626"/>
      <c r="DU34" s="626"/>
      <c r="DV34" s="627"/>
      <c r="DW34" s="630">
        <v>19.600000000000001</v>
      </c>
      <c r="DX34" s="655"/>
      <c r="DY34" s="655"/>
      <c r="DZ34" s="655"/>
      <c r="EA34" s="655"/>
      <c r="EB34" s="655"/>
      <c r="EC34" s="656"/>
    </row>
    <row r="35" spans="2:133" ht="11.25" customHeight="1">
      <c r="B35" s="622" t="s">
        <v>306</v>
      </c>
      <c r="C35" s="623"/>
      <c r="D35" s="623"/>
      <c r="E35" s="623"/>
      <c r="F35" s="623"/>
      <c r="G35" s="623"/>
      <c r="H35" s="623"/>
      <c r="I35" s="623"/>
      <c r="J35" s="623"/>
      <c r="K35" s="623"/>
      <c r="L35" s="623"/>
      <c r="M35" s="623"/>
      <c r="N35" s="623"/>
      <c r="O35" s="623"/>
      <c r="P35" s="623"/>
      <c r="Q35" s="624"/>
      <c r="R35" s="625">
        <v>900000</v>
      </c>
      <c r="S35" s="626"/>
      <c r="T35" s="626"/>
      <c r="U35" s="626"/>
      <c r="V35" s="626"/>
      <c r="W35" s="626"/>
      <c r="X35" s="626"/>
      <c r="Y35" s="627"/>
      <c r="Z35" s="628">
        <v>3.9</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2854961</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633795</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188595</v>
      </c>
      <c r="CS35" s="657"/>
      <c r="CT35" s="657"/>
      <c r="CU35" s="657"/>
      <c r="CV35" s="657"/>
      <c r="CW35" s="657"/>
      <c r="CX35" s="657"/>
      <c r="CY35" s="658"/>
      <c r="CZ35" s="659">
        <v>0.9</v>
      </c>
      <c r="DA35" s="660"/>
      <c r="DB35" s="660"/>
      <c r="DC35" s="661"/>
      <c r="DD35" s="634">
        <v>178110</v>
      </c>
      <c r="DE35" s="657"/>
      <c r="DF35" s="657"/>
      <c r="DG35" s="657"/>
      <c r="DH35" s="657"/>
      <c r="DI35" s="657"/>
      <c r="DJ35" s="657"/>
      <c r="DK35" s="658"/>
      <c r="DL35" s="634">
        <v>174103</v>
      </c>
      <c r="DM35" s="657"/>
      <c r="DN35" s="657"/>
      <c r="DO35" s="657"/>
      <c r="DP35" s="657"/>
      <c r="DQ35" s="657"/>
      <c r="DR35" s="657"/>
      <c r="DS35" s="657"/>
      <c r="DT35" s="657"/>
      <c r="DU35" s="657"/>
      <c r="DV35" s="658"/>
      <c r="DW35" s="630">
        <v>1.2</v>
      </c>
      <c r="DX35" s="655"/>
      <c r="DY35" s="655"/>
      <c r="DZ35" s="655"/>
      <c r="EA35" s="655"/>
      <c r="EB35" s="655"/>
      <c r="EC35" s="656"/>
    </row>
    <row r="36" spans="2:133" ht="11.25" customHeight="1">
      <c r="B36" s="668" t="s">
        <v>310</v>
      </c>
      <c r="C36" s="669"/>
      <c r="D36" s="669"/>
      <c r="E36" s="669"/>
      <c r="F36" s="669"/>
      <c r="G36" s="669"/>
      <c r="H36" s="669"/>
      <c r="I36" s="669"/>
      <c r="J36" s="669"/>
      <c r="K36" s="669"/>
      <c r="L36" s="669"/>
      <c r="M36" s="669"/>
      <c r="N36" s="669"/>
      <c r="O36" s="669"/>
      <c r="P36" s="669"/>
      <c r="Q36" s="670"/>
      <c r="R36" s="697">
        <v>23219761</v>
      </c>
      <c r="S36" s="698"/>
      <c r="T36" s="698"/>
      <c r="U36" s="698"/>
      <c r="V36" s="698"/>
      <c r="W36" s="698"/>
      <c r="X36" s="698"/>
      <c r="Y36" s="699"/>
      <c r="Z36" s="700">
        <v>100</v>
      </c>
      <c r="AA36" s="700"/>
      <c r="AB36" s="700"/>
      <c r="AC36" s="700"/>
      <c r="AD36" s="701">
        <v>13069900</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850000</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352806</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3308185</v>
      </c>
      <c r="CS36" s="626"/>
      <c r="CT36" s="626"/>
      <c r="CU36" s="626"/>
      <c r="CV36" s="626"/>
      <c r="CW36" s="626"/>
      <c r="CX36" s="626"/>
      <c r="CY36" s="627"/>
      <c r="CZ36" s="659">
        <v>15.2</v>
      </c>
      <c r="DA36" s="660"/>
      <c r="DB36" s="660"/>
      <c r="DC36" s="661"/>
      <c r="DD36" s="634">
        <v>2978388</v>
      </c>
      <c r="DE36" s="626"/>
      <c r="DF36" s="626"/>
      <c r="DG36" s="626"/>
      <c r="DH36" s="626"/>
      <c r="DI36" s="626"/>
      <c r="DJ36" s="626"/>
      <c r="DK36" s="627"/>
      <c r="DL36" s="634">
        <v>2323631</v>
      </c>
      <c r="DM36" s="626"/>
      <c r="DN36" s="626"/>
      <c r="DO36" s="626"/>
      <c r="DP36" s="626"/>
      <c r="DQ36" s="626"/>
      <c r="DR36" s="626"/>
      <c r="DS36" s="626"/>
      <c r="DT36" s="626"/>
      <c r="DU36" s="626"/>
      <c r="DV36" s="627"/>
      <c r="DW36" s="630">
        <v>16.600000000000001</v>
      </c>
      <c r="DX36" s="655"/>
      <c r="DY36" s="655"/>
      <c r="DZ36" s="655"/>
      <c r="EA36" s="655"/>
      <c r="EB36" s="655"/>
      <c r="EC36" s="656"/>
    </row>
    <row r="37" spans="2:133" ht="11.25" customHeight="1">
      <c r="AQ37" s="704" t="s">
        <v>314</v>
      </c>
      <c r="AR37" s="705"/>
      <c r="AS37" s="705"/>
      <c r="AT37" s="705"/>
      <c r="AU37" s="705"/>
      <c r="AV37" s="705"/>
      <c r="AW37" s="705"/>
      <c r="AX37" s="705"/>
      <c r="AY37" s="706"/>
      <c r="AZ37" s="625">
        <v>3630</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10928</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1173756</v>
      </c>
      <c r="CS37" s="657"/>
      <c r="CT37" s="657"/>
      <c r="CU37" s="657"/>
      <c r="CV37" s="657"/>
      <c r="CW37" s="657"/>
      <c r="CX37" s="657"/>
      <c r="CY37" s="658"/>
      <c r="CZ37" s="659">
        <v>5.4</v>
      </c>
      <c r="DA37" s="660"/>
      <c r="DB37" s="660"/>
      <c r="DC37" s="661"/>
      <c r="DD37" s="634">
        <v>1173756</v>
      </c>
      <c r="DE37" s="657"/>
      <c r="DF37" s="657"/>
      <c r="DG37" s="657"/>
      <c r="DH37" s="657"/>
      <c r="DI37" s="657"/>
      <c r="DJ37" s="657"/>
      <c r="DK37" s="658"/>
      <c r="DL37" s="634">
        <v>1137987</v>
      </c>
      <c r="DM37" s="657"/>
      <c r="DN37" s="657"/>
      <c r="DO37" s="657"/>
      <c r="DP37" s="657"/>
      <c r="DQ37" s="657"/>
      <c r="DR37" s="657"/>
      <c r="DS37" s="657"/>
      <c r="DT37" s="657"/>
      <c r="DU37" s="657"/>
      <c r="DV37" s="658"/>
      <c r="DW37" s="630">
        <v>8.1</v>
      </c>
      <c r="DX37" s="655"/>
      <c r="DY37" s="655"/>
      <c r="DZ37" s="655"/>
      <c r="EA37" s="655"/>
      <c r="EB37" s="655"/>
      <c r="EC37" s="656"/>
    </row>
    <row r="38" spans="2:133" ht="11.25" customHeight="1">
      <c r="AQ38" s="704" t="s">
        <v>317</v>
      </c>
      <c r="AR38" s="705"/>
      <c r="AS38" s="705"/>
      <c r="AT38" s="705"/>
      <c r="AU38" s="705"/>
      <c r="AV38" s="705"/>
      <c r="AW38" s="705"/>
      <c r="AX38" s="705"/>
      <c r="AY38" s="706"/>
      <c r="AZ38" s="625" t="s">
        <v>318</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17604</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2001331</v>
      </c>
      <c r="CS38" s="626"/>
      <c r="CT38" s="626"/>
      <c r="CU38" s="626"/>
      <c r="CV38" s="626"/>
      <c r="CW38" s="626"/>
      <c r="CX38" s="626"/>
      <c r="CY38" s="627"/>
      <c r="CZ38" s="659">
        <v>9.1999999999999993</v>
      </c>
      <c r="DA38" s="660"/>
      <c r="DB38" s="660"/>
      <c r="DC38" s="661"/>
      <c r="DD38" s="634">
        <v>1738707</v>
      </c>
      <c r="DE38" s="626"/>
      <c r="DF38" s="626"/>
      <c r="DG38" s="626"/>
      <c r="DH38" s="626"/>
      <c r="DI38" s="626"/>
      <c r="DJ38" s="626"/>
      <c r="DK38" s="627"/>
      <c r="DL38" s="634">
        <v>1431021</v>
      </c>
      <c r="DM38" s="626"/>
      <c r="DN38" s="626"/>
      <c r="DO38" s="626"/>
      <c r="DP38" s="626"/>
      <c r="DQ38" s="626"/>
      <c r="DR38" s="626"/>
      <c r="DS38" s="626"/>
      <c r="DT38" s="626"/>
      <c r="DU38" s="626"/>
      <c r="DV38" s="627"/>
      <c r="DW38" s="630">
        <v>10.199999999999999</v>
      </c>
      <c r="DX38" s="655"/>
      <c r="DY38" s="655"/>
      <c r="DZ38" s="655"/>
      <c r="EA38" s="655"/>
      <c r="EB38" s="655"/>
      <c r="EC38" s="656"/>
    </row>
    <row r="39" spans="2:133" ht="11.25" customHeight="1">
      <c r="AQ39" s="704" t="s">
        <v>321</v>
      </c>
      <c r="AR39" s="705"/>
      <c r="AS39" s="705"/>
      <c r="AT39" s="705"/>
      <c r="AU39" s="705"/>
      <c r="AV39" s="705"/>
      <c r="AW39" s="705"/>
      <c r="AX39" s="705"/>
      <c r="AY39" s="706"/>
      <c r="AZ39" s="625" t="s">
        <v>318</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102</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580485</v>
      </c>
      <c r="CS39" s="657"/>
      <c r="CT39" s="657"/>
      <c r="CU39" s="657"/>
      <c r="CV39" s="657"/>
      <c r="CW39" s="657"/>
      <c r="CX39" s="657"/>
      <c r="CY39" s="658"/>
      <c r="CZ39" s="659">
        <v>2.7</v>
      </c>
      <c r="DA39" s="660"/>
      <c r="DB39" s="660"/>
      <c r="DC39" s="661"/>
      <c r="DD39" s="634">
        <v>561364</v>
      </c>
      <c r="DE39" s="657"/>
      <c r="DF39" s="657"/>
      <c r="DG39" s="657"/>
      <c r="DH39" s="657"/>
      <c r="DI39" s="657"/>
      <c r="DJ39" s="657"/>
      <c r="DK39" s="658"/>
      <c r="DL39" s="634" t="s">
        <v>318</v>
      </c>
      <c r="DM39" s="657"/>
      <c r="DN39" s="657"/>
      <c r="DO39" s="657"/>
      <c r="DP39" s="657"/>
      <c r="DQ39" s="657"/>
      <c r="DR39" s="657"/>
      <c r="DS39" s="657"/>
      <c r="DT39" s="657"/>
      <c r="DU39" s="657"/>
      <c r="DV39" s="658"/>
      <c r="DW39" s="630" t="s">
        <v>318</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635035</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93</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39462</v>
      </c>
      <c r="CS40" s="626"/>
      <c r="CT40" s="626"/>
      <c r="CU40" s="626"/>
      <c r="CV40" s="626"/>
      <c r="CW40" s="626"/>
      <c r="CX40" s="626"/>
      <c r="CY40" s="627"/>
      <c r="CZ40" s="659">
        <v>0.2</v>
      </c>
      <c r="DA40" s="660"/>
      <c r="DB40" s="660"/>
      <c r="DC40" s="661"/>
      <c r="DD40" s="634" t="s">
        <v>318</v>
      </c>
      <c r="DE40" s="626"/>
      <c r="DF40" s="626"/>
      <c r="DG40" s="626"/>
      <c r="DH40" s="626"/>
      <c r="DI40" s="626"/>
      <c r="DJ40" s="626"/>
      <c r="DK40" s="627"/>
      <c r="DL40" s="634" t="s">
        <v>318</v>
      </c>
      <c r="DM40" s="626"/>
      <c r="DN40" s="626"/>
      <c r="DO40" s="626"/>
      <c r="DP40" s="626"/>
      <c r="DQ40" s="626"/>
      <c r="DR40" s="626"/>
      <c r="DS40" s="626"/>
      <c r="DT40" s="626"/>
      <c r="DU40" s="626"/>
      <c r="DV40" s="627"/>
      <c r="DW40" s="630" t="s">
        <v>318</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1366296</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278</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1154363</v>
      </c>
      <c r="CS42" s="626"/>
      <c r="CT42" s="626"/>
      <c r="CU42" s="626"/>
      <c r="CV42" s="626"/>
      <c r="CW42" s="626"/>
      <c r="CX42" s="626"/>
      <c r="CY42" s="627"/>
      <c r="CZ42" s="659">
        <v>5.3</v>
      </c>
      <c r="DA42" s="708"/>
      <c r="DB42" s="708"/>
      <c r="DC42" s="709"/>
      <c r="DD42" s="634">
        <v>362374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13676</v>
      </c>
      <c r="CS43" s="657"/>
      <c r="CT43" s="657"/>
      <c r="CU43" s="657"/>
      <c r="CV43" s="657"/>
      <c r="CW43" s="657"/>
      <c r="CX43" s="657"/>
      <c r="CY43" s="658"/>
      <c r="CZ43" s="659">
        <v>0.1</v>
      </c>
      <c r="DA43" s="660"/>
      <c r="DB43" s="660"/>
      <c r="DC43" s="661"/>
      <c r="DD43" s="634">
        <v>13676</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336</v>
      </c>
      <c r="CD44" s="731" t="s">
        <v>288</v>
      </c>
      <c r="CE44" s="732"/>
      <c r="CF44" s="622" t="s">
        <v>337</v>
      </c>
      <c r="CG44" s="623"/>
      <c r="CH44" s="623"/>
      <c r="CI44" s="623"/>
      <c r="CJ44" s="623"/>
      <c r="CK44" s="623"/>
      <c r="CL44" s="623"/>
      <c r="CM44" s="623"/>
      <c r="CN44" s="623"/>
      <c r="CO44" s="623"/>
      <c r="CP44" s="623"/>
      <c r="CQ44" s="624"/>
      <c r="CR44" s="625">
        <v>1154363</v>
      </c>
      <c r="CS44" s="626"/>
      <c r="CT44" s="626"/>
      <c r="CU44" s="626"/>
      <c r="CV44" s="626"/>
      <c r="CW44" s="626"/>
      <c r="CX44" s="626"/>
      <c r="CY44" s="627"/>
      <c r="CZ44" s="659">
        <v>5.3</v>
      </c>
      <c r="DA44" s="708"/>
      <c r="DB44" s="708"/>
      <c r="DC44" s="709"/>
      <c r="DD44" s="634">
        <v>362374</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338</v>
      </c>
      <c r="CG45" s="623"/>
      <c r="CH45" s="623"/>
      <c r="CI45" s="623"/>
      <c r="CJ45" s="623"/>
      <c r="CK45" s="623"/>
      <c r="CL45" s="623"/>
      <c r="CM45" s="623"/>
      <c r="CN45" s="623"/>
      <c r="CO45" s="623"/>
      <c r="CP45" s="623"/>
      <c r="CQ45" s="624"/>
      <c r="CR45" s="625">
        <v>307770</v>
      </c>
      <c r="CS45" s="657"/>
      <c r="CT45" s="657"/>
      <c r="CU45" s="657"/>
      <c r="CV45" s="657"/>
      <c r="CW45" s="657"/>
      <c r="CX45" s="657"/>
      <c r="CY45" s="658"/>
      <c r="CZ45" s="659">
        <v>1.4</v>
      </c>
      <c r="DA45" s="660"/>
      <c r="DB45" s="660"/>
      <c r="DC45" s="661"/>
      <c r="DD45" s="634">
        <v>12785</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339</v>
      </c>
      <c r="CG46" s="623"/>
      <c r="CH46" s="623"/>
      <c r="CI46" s="623"/>
      <c r="CJ46" s="623"/>
      <c r="CK46" s="623"/>
      <c r="CL46" s="623"/>
      <c r="CM46" s="623"/>
      <c r="CN46" s="623"/>
      <c r="CO46" s="623"/>
      <c r="CP46" s="623"/>
      <c r="CQ46" s="624"/>
      <c r="CR46" s="625">
        <v>826070</v>
      </c>
      <c r="CS46" s="626"/>
      <c r="CT46" s="626"/>
      <c r="CU46" s="626"/>
      <c r="CV46" s="626"/>
      <c r="CW46" s="626"/>
      <c r="CX46" s="626"/>
      <c r="CY46" s="627"/>
      <c r="CZ46" s="659">
        <v>3.8</v>
      </c>
      <c r="DA46" s="708"/>
      <c r="DB46" s="708"/>
      <c r="DC46" s="709"/>
      <c r="DD46" s="634">
        <v>347366</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340</v>
      </c>
      <c r="CG47" s="623"/>
      <c r="CH47" s="623"/>
      <c r="CI47" s="623"/>
      <c r="CJ47" s="623"/>
      <c r="CK47" s="623"/>
      <c r="CL47" s="623"/>
      <c r="CM47" s="623"/>
      <c r="CN47" s="623"/>
      <c r="CO47" s="623"/>
      <c r="CP47" s="623"/>
      <c r="CQ47" s="624"/>
      <c r="CR47" s="625" t="s">
        <v>111</v>
      </c>
      <c r="CS47" s="657"/>
      <c r="CT47" s="657"/>
      <c r="CU47" s="657"/>
      <c r="CV47" s="657"/>
      <c r="CW47" s="657"/>
      <c r="CX47" s="657"/>
      <c r="CY47" s="658"/>
      <c r="CZ47" s="659" t="s">
        <v>111</v>
      </c>
      <c r="DA47" s="660"/>
      <c r="DB47" s="660"/>
      <c r="DC47" s="661"/>
      <c r="DD47" s="634" t="s">
        <v>111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342</v>
      </c>
      <c r="CE49" s="669"/>
      <c r="CF49" s="669"/>
      <c r="CG49" s="669"/>
      <c r="CH49" s="669"/>
      <c r="CI49" s="669"/>
      <c r="CJ49" s="669"/>
      <c r="CK49" s="669"/>
      <c r="CL49" s="669"/>
      <c r="CM49" s="669"/>
      <c r="CN49" s="669"/>
      <c r="CO49" s="669"/>
      <c r="CP49" s="669"/>
      <c r="CQ49" s="670"/>
      <c r="CR49" s="697">
        <v>21785244</v>
      </c>
      <c r="CS49" s="693"/>
      <c r="CT49" s="693"/>
      <c r="CU49" s="693"/>
      <c r="CV49" s="693"/>
      <c r="CW49" s="693"/>
      <c r="CX49" s="693"/>
      <c r="CY49" s="720"/>
      <c r="CZ49" s="721">
        <v>100</v>
      </c>
      <c r="DA49" s="722"/>
      <c r="DB49" s="722"/>
      <c r="DC49" s="723"/>
      <c r="DD49" s="724">
        <v>15542816</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election activeCell="BS25" sqref="BS25:CG25"/>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365</v>
      </c>
      <c r="C7" s="752"/>
      <c r="D7" s="752"/>
      <c r="E7" s="752"/>
      <c r="F7" s="752"/>
      <c r="G7" s="752"/>
      <c r="H7" s="752"/>
      <c r="I7" s="752"/>
      <c r="J7" s="752"/>
      <c r="K7" s="752"/>
      <c r="L7" s="752"/>
      <c r="M7" s="752"/>
      <c r="N7" s="752"/>
      <c r="O7" s="752"/>
      <c r="P7" s="753"/>
      <c r="Q7" s="754">
        <v>23220</v>
      </c>
      <c r="R7" s="755"/>
      <c r="S7" s="755"/>
      <c r="T7" s="755"/>
      <c r="U7" s="755"/>
      <c r="V7" s="755">
        <v>21785</v>
      </c>
      <c r="W7" s="755"/>
      <c r="X7" s="755"/>
      <c r="Y7" s="755"/>
      <c r="Z7" s="755"/>
      <c r="AA7" s="755">
        <v>1435</v>
      </c>
      <c r="AB7" s="755"/>
      <c r="AC7" s="755"/>
      <c r="AD7" s="755"/>
      <c r="AE7" s="756"/>
      <c r="AF7" s="757">
        <v>1418</v>
      </c>
      <c r="AG7" s="758"/>
      <c r="AH7" s="758"/>
      <c r="AI7" s="758"/>
      <c r="AJ7" s="759"/>
      <c r="AK7" s="794">
        <v>273285</v>
      </c>
      <c r="AL7" s="795"/>
      <c r="AM7" s="795"/>
      <c r="AN7" s="795"/>
      <c r="AO7" s="795"/>
      <c r="AP7" s="795">
        <v>15471</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550</v>
      </c>
      <c r="BT7" s="799"/>
      <c r="BU7" s="799"/>
      <c r="BV7" s="799"/>
      <c r="BW7" s="799"/>
      <c r="BX7" s="799"/>
      <c r="BY7" s="799"/>
      <c r="BZ7" s="799"/>
      <c r="CA7" s="799"/>
      <c r="CB7" s="799"/>
      <c r="CC7" s="799"/>
      <c r="CD7" s="799"/>
      <c r="CE7" s="799"/>
      <c r="CF7" s="799"/>
      <c r="CG7" s="800"/>
      <c r="CH7" s="791">
        <v>2.6</v>
      </c>
      <c r="CI7" s="792"/>
      <c r="CJ7" s="792"/>
      <c r="CK7" s="792"/>
      <c r="CL7" s="793"/>
      <c r="CM7" s="791">
        <v>102.5</v>
      </c>
      <c r="CN7" s="792"/>
      <c r="CO7" s="792"/>
      <c r="CP7" s="792"/>
      <c r="CQ7" s="793"/>
      <c r="CR7" s="791">
        <v>30</v>
      </c>
      <c r="CS7" s="792"/>
      <c r="CT7" s="792"/>
      <c r="CU7" s="792"/>
      <c r="CV7" s="793"/>
      <c r="CW7" s="791" t="s">
        <v>551</v>
      </c>
      <c r="CX7" s="792"/>
      <c r="CY7" s="792"/>
      <c r="CZ7" s="792"/>
      <c r="DA7" s="793"/>
      <c r="DB7" s="791" t="s">
        <v>551</v>
      </c>
      <c r="DC7" s="792"/>
      <c r="DD7" s="792"/>
      <c r="DE7" s="792"/>
      <c r="DF7" s="793"/>
      <c r="DG7" s="791" t="s">
        <v>551</v>
      </c>
      <c r="DH7" s="792"/>
      <c r="DI7" s="792"/>
      <c r="DJ7" s="792"/>
      <c r="DK7" s="793"/>
      <c r="DL7" s="791" t="s">
        <v>551</v>
      </c>
      <c r="DM7" s="792"/>
      <c r="DN7" s="792"/>
      <c r="DO7" s="792"/>
      <c r="DP7" s="793"/>
      <c r="DQ7" s="791" t="s">
        <v>551</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367</v>
      </c>
      <c r="B23" s="810" t="s">
        <v>368</v>
      </c>
      <c r="C23" s="811"/>
      <c r="D23" s="811"/>
      <c r="E23" s="811"/>
      <c r="F23" s="811"/>
      <c r="G23" s="811"/>
      <c r="H23" s="811"/>
      <c r="I23" s="811"/>
      <c r="J23" s="811"/>
      <c r="K23" s="811"/>
      <c r="L23" s="811"/>
      <c r="M23" s="811"/>
      <c r="N23" s="811"/>
      <c r="O23" s="811"/>
      <c r="P23" s="812"/>
      <c r="Q23" s="813">
        <v>23220</v>
      </c>
      <c r="R23" s="814"/>
      <c r="S23" s="814"/>
      <c r="T23" s="814"/>
      <c r="U23" s="814"/>
      <c r="V23" s="814">
        <v>21785</v>
      </c>
      <c r="W23" s="814"/>
      <c r="X23" s="814"/>
      <c r="Y23" s="814"/>
      <c r="Z23" s="814"/>
      <c r="AA23" s="814">
        <v>1435</v>
      </c>
      <c r="AB23" s="814"/>
      <c r="AC23" s="814"/>
      <c r="AD23" s="814"/>
      <c r="AE23" s="815"/>
      <c r="AF23" s="816">
        <v>1418</v>
      </c>
      <c r="AG23" s="814"/>
      <c r="AH23" s="814"/>
      <c r="AI23" s="814"/>
      <c r="AJ23" s="817"/>
      <c r="AK23" s="818"/>
      <c r="AL23" s="819"/>
      <c r="AM23" s="819"/>
      <c r="AN23" s="819"/>
      <c r="AO23" s="819"/>
      <c r="AP23" s="814">
        <v>15471</v>
      </c>
      <c r="AQ23" s="814"/>
      <c r="AR23" s="814"/>
      <c r="AS23" s="814"/>
      <c r="AT23" s="814"/>
      <c r="AU23" s="820"/>
      <c r="AV23" s="820"/>
      <c r="AW23" s="820"/>
      <c r="AX23" s="820"/>
      <c r="AY23" s="821"/>
      <c r="AZ23" s="829" t="s">
        <v>369</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348</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380</v>
      </c>
      <c r="C28" s="752"/>
      <c r="D28" s="752"/>
      <c r="E28" s="752"/>
      <c r="F28" s="752"/>
      <c r="G28" s="752"/>
      <c r="H28" s="752"/>
      <c r="I28" s="752"/>
      <c r="J28" s="752"/>
      <c r="K28" s="752"/>
      <c r="L28" s="752"/>
      <c r="M28" s="752"/>
      <c r="N28" s="752"/>
      <c r="O28" s="752"/>
      <c r="P28" s="753"/>
      <c r="Q28" s="842">
        <v>9699</v>
      </c>
      <c r="R28" s="843"/>
      <c r="S28" s="843"/>
      <c r="T28" s="843"/>
      <c r="U28" s="843"/>
      <c r="V28" s="843">
        <v>9025</v>
      </c>
      <c r="W28" s="843"/>
      <c r="X28" s="843"/>
      <c r="Y28" s="843"/>
      <c r="Z28" s="843"/>
      <c r="AA28" s="843">
        <v>675</v>
      </c>
      <c r="AB28" s="843"/>
      <c r="AC28" s="843"/>
      <c r="AD28" s="843"/>
      <c r="AE28" s="844"/>
      <c r="AF28" s="845">
        <v>675</v>
      </c>
      <c r="AG28" s="843"/>
      <c r="AH28" s="843"/>
      <c r="AI28" s="843"/>
      <c r="AJ28" s="846"/>
      <c r="AK28" s="847">
        <v>1333</v>
      </c>
      <c r="AL28" s="838"/>
      <c r="AM28" s="838"/>
      <c r="AN28" s="838"/>
      <c r="AO28" s="838"/>
      <c r="AP28" s="838">
        <v>0</v>
      </c>
      <c r="AQ28" s="838"/>
      <c r="AR28" s="838"/>
      <c r="AS28" s="838"/>
      <c r="AT28" s="838"/>
      <c r="AU28" s="838">
        <v>0</v>
      </c>
      <c r="AV28" s="838"/>
      <c r="AW28" s="838"/>
      <c r="AX28" s="838"/>
      <c r="AY28" s="838"/>
      <c r="AZ28" s="839" t="s">
        <v>548</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381</v>
      </c>
      <c r="C29" s="776"/>
      <c r="D29" s="776"/>
      <c r="E29" s="776"/>
      <c r="F29" s="776"/>
      <c r="G29" s="776"/>
      <c r="H29" s="776"/>
      <c r="I29" s="776"/>
      <c r="J29" s="776"/>
      <c r="K29" s="776"/>
      <c r="L29" s="776"/>
      <c r="M29" s="776"/>
      <c r="N29" s="776"/>
      <c r="O29" s="776"/>
      <c r="P29" s="777"/>
      <c r="Q29" s="778">
        <v>4079</v>
      </c>
      <c r="R29" s="779"/>
      <c r="S29" s="779"/>
      <c r="T29" s="779"/>
      <c r="U29" s="779"/>
      <c r="V29" s="779">
        <v>3828</v>
      </c>
      <c r="W29" s="779"/>
      <c r="X29" s="779"/>
      <c r="Y29" s="779"/>
      <c r="Z29" s="779"/>
      <c r="AA29" s="779">
        <v>251</v>
      </c>
      <c r="AB29" s="779"/>
      <c r="AC29" s="779"/>
      <c r="AD29" s="779"/>
      <c r="AE29" s="780"/>
      <c r="AF29" s="781">
        <v>251</v>
      </c>
      <c r="AG29" s="782"/>
      <c r="AH29" s="782"/>
      <c r="AI29" s="782"/>
      <c r="AJ29" s="783"/>
      <c r="AK29" s="850">
        <v>739</v>
      </c>
      <c r="AL29" s="851"/>
      <c r="AM29" s="851"/>
      <c r="AN29" s="851"/>
      <c r="AO29" s="851"/>
      <c r="AP29" s="851">
        <v>0</v>
      </c>
      <c r="AQ29" s="851"/>
      <c r="AR29" s="851"/>
      <c r="AS29" s="851"/>
      <c r="AT29" s="851"/>
      <c r="AU29" s="851">
        <v>0</v>
      </c>
      <c r="AV29" s="851"/>
      <c r="AW29" s="851"/>
      <c r="AX29" s="851"/>
      <c r="AY29" s="851"/>
      <c r="AZ29" s="852" t="s">
        <v>548</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382</v>
      </c>
      <c r="C30" s="776"/>
      <c r="D30" s="776"/>
      <c r="E30" s="776"/>
      <c r="F30" s="776"/>
      <c r="G30" s="776"/>
      <c r="H30" s="776"/>
      <c r="I30" s="776"/>
      <c r="J30" s="776"/>
      <c r="K30" s="776"/>
      <c r="L30" s="776"/>
      <c r="M30" s="776"/>
      <c r="N30" s="776"/>
      <c r="O30" s="776"/>
      <c r="P30" s="777"/>
      <c r="Q30" s="778">
        <v>809</v>
      </c>
      <c r="R30" s="779"/>
      <c r="S30" s="779"/>
      <c r="T30" s="779"/>
      <c r="U30" s="779"/>
      <c r="V30" s="779">
        <v>780</v>
      </c>
      <c r="W30" s="779"/>
      <c r="X30" s="779"/>
      <c r="Y30" s="779"/>
      <c r="Z30" s="779"/>
      <c r="AA30" s="779">
        <v>29</v>
      </c>
      <c r="AB30" s="779"/>
      <c r="AC30" s="779"/>
      <c r="AD30" s="779"/>
      <c r="AE30" s="780"/>
      <c r="AF30" s="781">
        <v>29</v>
      </c>
      <c r="AG30" s="782"/>
      <c r="AH30" s="782"/>
      <c r="AI30" s="782"/>
      <c r="AJ30" s="783"/>
      <c r="AK30" s="850">
        <v>129</v>
      </c>
      <c r="AL30" s="851"/>
      <c r="AM30" s="851"/>
      <c r="AN30" s="851"/>
      <c r="AO30" s="851"/>
      <c r="AP30" s="851">
        <v>0</v>
      </c>
      <c r="AQ30" s="851"/>
      <c r="AR30" s="851"/>
      <c r="AS30" s="851"/>
      <c r="AT30" s="851"/>
      <c r="AU30" s="851">
        <v>0</v>
      </c>
      <c r="AV30" s="851"/>
      <c r="AW30" s="851"/>
      <c r="AX30" s="851"/>
      <c r="AY30" s="851"/>
      <c r="AZ30" s="852" t="s">
        <v>548</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383</v>
      </c>
      <c r="C31" s="776"/>
      <c r="D31" s="776"/>
      <c r="E31" s="776"/>
      <c r="F31" s="776"/>
      <c r="G31" s="776"/>
      <c r="H31" s="776"/>
      <c r="I31" s="776"/>
      <c r="J31" s="776"/>
      <c r="K31" s="776"/>
      <c r="L31" s="776"/>
      <c r="M31" s="776"/>
      <c r="N31" s="776"/>
      <c r="O31" s="776"/>
      <c r="P31" s="777"/>
      <c r="Q31" s="778">
        <v>60</v>
      </c>
      <c r="R31" s="779"/>
      <c r="S31" s="779"/>
      <c r="T31" s="779"/>
      <c r="U31" s="779"/>
      <c r="V31" s="779">
        <v>57</v>
      </c>
      <c r="W31" s="779"/>
      <c r="X31" s="779"/>
      <c r="Y31" s="779"/>
      <c r="Z31" s="779"/>
      <c r="AA31" s="779">
        <v>3</v>
      </c>
      <c r="AB31" s="779"/>
      <c r="AC31" s="779"/>
      <c r="AD31" s="779"/>
      <c r="AE31" s="780"/>
      <c r="AF31" s="781">
        <v>3</v>
      </c>
      <c r="AG31" s="782"/>
      <c r="AH31" s="782"/>
      <c r="AI31" s="782"/>
      <c r="AJ31" s="783"/>
      <c r="AK31" s="850">
        <v>13</v>
      </c>
      <c r="AL31" s="851"/>
      <c r="AM31" s="851"/>
      <c r="AN31" s="851"/>
      <c r="AO31" s="851"/>
      <c r="AP31" s="851">
        <v>184</v>
      </c>
      <c r="AQ31" s="851"/>
      <c r="AR31" s="851"/>
      <c r="AS31" s="851"/>
      <c r="AT31" s="851"/>
      <c r="AU31" s="851">
        <v>0</v>
      </c>
      <c r="AV31" s="851"/>
      <c r="AW31" s="851"/>
      <c r="AX31" s="851"/>
      <c r="AY31" s="851"/>
      <c r="AZ31" s="852" t="s">
        <v>549</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384</v>
      </c>
      <c r="C32" s="776"/>
      <c r="D32" s="776"/>
      <c r="E32" s="776"/>
      <c r="F32" s="776"/>
      <c r="G32" s="776"/>
      <c r="H32" s="776"/>
      <c r="I32" s="776"/>
      <c r="J32" s="776"/>
      <c r="K32" s="776"/>
      <c r="L32" s="776"/>
      <c r="M32" s="776"/>
      <c r="N32" s="776"/>
      <c r="O32" s="776"/>
      <c r="P32" s="777"/>
      <c r="Q32" s="778">
        <v>1361</v>
      </c>
      <c r="R32" s="779"/>
      <c r="S32" s="779"/>
      <c r="T32" s="779"/>
      <c r="U32" s="779"/>
      <c r="V32" s="779">
        <v>1154</v>
      </c>
      <c r="W32" s="779"/>
      <c r="X32" s="779"/>
      <c r="Y32" s="779"/>
      <c r="Z32" s="779"/>
      <c r="AA32" s="779">
        <v>207</v>
      </c>
      <c r="AB32" s="779"/>
      <c r="AC32" s="779"/>
      <c r="AD32" s="779"/>
      <c r="AE32" s="780"/>
      <c r="AF32" s="781">
        <v>1592</v>
      </c>
      <c r="AG32" s="782"/>
      <c r="AH32" s="782"/>
      <c r="AI32" s="782"/>
      <c r="AJ32" s="783"/>
      <c r="AK32" s="850">
        <v>3</v>
      </c>
      <c r="AL32" s="851"/>
      <c r="AM32" s="851"/>
      <c r="AN32" s="851"/>
      <c r="AO32" s="851"/>
      <c r="AP32" s="851">
        <v>2655</v>
      </c>
      <c r="AQ32" s="851"/>
      <c r="AR32" s="851"/>
      <c r="AS32" s="851"/>
      <c r="AT32" s="851"/>
      <c r="AU32" s="851">
        <v>21</v>
      </c>
      <c r="AV32" s="851"/>
      <c r="AW32" s="851"/>
      <c r="AX32" s="851"/>
      <c r="AY32" s="851"/>
      <c r="AZ32" s="852" t="s">
        <v>549</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386</v>
      </c>
      <c r="C33" s="776"/>
      <c r="D33" s="776"/>
      <c r="E33" s="776"/>
      <c r="F33" s="776"/>
      <c r="G33" s="776"/>
      <c r="H33" s="776"/>
      <c r="I33" s="776"/>
      <c r="J33" s="776"/>
      <c r="K33" s="776"/>
      <c r="L33" s="776"/>
      <c r="M33" s="776"/>
      <c r="N33" s="776"/>
      <c r="O33" s="776"/>
      <c r="P33" s="777"/>
      <c r="Q33" s="778">
        <v>1968</v>
      </c>
      <c r="R33" s="779"/>
      <c r="S33" s="779"/>
      <c r="T33" s="779"/>
      <c r="U33" s="779"/>
      <c r="V33" s="779">
        <v>1821</v>
      </c>
      <c r="W33" s="779"/>
      <c r="X33" s="779"/>
      <c r="Y33" s="779"/>
      <c r="Z33" s="779"/>
      <c r="AA33" s="779">
        <v>147</v>
      </c>
      <c r="AB33" s="779"/>
      <c r="AC33" s="779"/>
      <c r="AD33" s="779"/>
      <c r="AE33" s="780"/>
      <c r="AF33" s="781">
        <v>661</v>
      </c>
      <c r="AG33" s="782"/>
      <c r="AH33" s="782"/>
      <c r="AI33" s="782"/>
      <c r="AJ33" s="783"/>
      <c r="AK33" s="850">
        <v>850</v>
      </c>
      <c r="AL33" s="851"/>
      <c r="AM33" s="851"/>
      <c r="AN33" s="851"/>
      <c r="AO33" s="851"/>
      <c r="AP33" s="851">
        <v>5602</v>
      </c>
      <c r="AQ33" s="851"/>
      <c r="AR33" s="851"/>
      <c r="AS33" s="851"/>
      <c r="AT33" s="851"/>
      <c r="AU33" s="851">
        <v>4185</v>
      </c>
      <c r="AV33" s="851"/>
      <c r="AW33" s="851"/>
      <c r="AX33" s="851"/>
      <c r="AY33" s="851"/>
      <c r="AZ33" s="852" t="s">
        <v>549</v>
      </c>
      <c r="BA33" s="852"/>
      <c r="BB33" s="852"/>
      <c r="BC33" s="852"/>
      <c r="BD33" s="852"/>
      <c r="BE33" s="848" t="s">
        <v>385</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367</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3211</v>
      </c>
      <c r="AG63" s="862"/>
      <c r="AH63" s="862"/>
      <c r="AI63" s="862"/>
      <c r="AJ63" s="863"/>
      <c r="AK63" s="864"/>
      <c r="AL63" s="859"/>
      <c r="AM63" s="859"/>
      <c r="AN63" s="859"/>
      <c r="AO63" s="859"/>
      <c r="AP63" s="862">
        <v>8441</v>
      </c>
      <c r="AQ63" s="862"/>
      <c r="AR63" s="862"/>
      <c r="AS63" s="862"/>
      <c r="AT63" s="862"/>
      <c r="AU63" s="862">
        <v>4206</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390</v>
      </c>
      <c r="B66" s="761"/>
      <c r="C66" s="761"/>
      <c r="D66" s="761"/>
      <c r="E66" s="761"/>
      <c r="F66" s="761"/>
      <c r="G66" s="761"/>
      <c r="H66" s="761"/>
      <c r="I66" s="761"/>
      <c r="J66" s="761"/>
      <c r="K66" s="761"/>
      <c r="L66" s="761"/>
      <c r="M66" s="761"/>
      <c r="N66" s="761"/>
      <c r="O66" s="761"/>
      <c r="P66" s="762"/>
      <c r="Q66" s="737" t="s">
        <v>391</v>
      </c>
      <c r="R66" s="738"/>
      <c r="S66" s="738"/>
      <c r="T66" s="738"/>
      <c r="U66" s="739"/>
      <c r="V66" s="737" t="s">
        <v>392</v>
      </c>
      <c r="W66" s="738"/>
      <c r="X66" s="738"/>
      <c r="Y66" s="738"/>
      <c r="Z66" s="739"/>
      <c r="AA66" s="737" t="s">
        <v>393</v>
      </c>
      <c r="AB66" s="738"/>
      <c r="AC66" s="738"/>
      <c r="AD66" s="738"/>
      <c r="AE66" s="739"/>
      <c r="AF66" s="872" t="s">
        <v>394</v>
      </c>
      <c r="AG66" s="833"/>
      <c r="AH66" s="833"/>
      <c r="AI66" s="833"/>
      <c r="AJ66" s="873"/>
      <c r="AK66" s="737" t="s">
        <v>395</v>
      </c>
      <c r="AL66" s="761"/>
      <c r="AM66" s="761"/>
      <c r="AN66" s="761"/>
      <c r="AO66" s="762"/>
      <c r="AP66" s="737" t="s">
        <v>396</v>
      </c>
      <c r="AQ66" s="738"/>
      <c r="AR66" s="738"/>
      <c r="AS66" s="738"/>
      <c r="AT66" s="739"/>
      <c r="AU66" s="737" t="s">
        <v>397</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543</v>
      </c>
      <c r="C68" s="890"/>
      <c r="D68" s="890"/>
      <c r="E68" s="890"/>
      <c r="F68" s="890"/>
      <c r="G68" s="890"/>
      <c r="H68" s="890"/>
      <c r="I68" s="890"/>
      <c r="J68" s="890"/>
      <c r="K68" s="890"/>
      <c r="L68" s="890"/>
      <c r="M68" s="890"/>
      <c r="N68" s="890"/>
      <c r="O68" s="890"/>
      <c r="P68" s="891"/>
      <c r="Q68" s="892">
        <v>1551</v>
      </c>
      <c r="R68" s="886"/>
      <c r="S68" s="886"/>
      <c r="T68" s="886"/>
      <c r="U68" s="886"/>
      <c r="V68" s="886">
        <v>1512</v>
      </c>
      <c r="W68" s="886"/>
      <c r="X68" s="886"/>
      <c r="Y68" s="886"/>
      <c r="Z68" s="886"/>
      <c r="AA68" s="886">
        <v>38</v>
      </c>
      <c r="AB68" s="886"/>
      <c r="AC68" s="886"/>
      <c r="AD68" s="886"/>
      <c r="AE68" s="886"/>
      <c r="AF68" s="886">
        <v>38</v>
      </c>
      <c r="AG68" s="886"/>
      <c r="AH68" s="886"/>
      <c r="AI68" s="886"/>
      <c r="AJ68" s="886"/>
      <c r="AK68" s="886" t="s">
        <v>555</v>
      </c>
      <c r="AL68" s="886"/>
      <c r="AM68" s="886"/>
      <c r="AN68" s="886"/>
      <c r="AO68" s="886"/>
      <c r="AP68" s="886"/>
      <c r="AQ68" s="886"/>
      <c r="AR68" s="886"/>
      <c r="AS68" s="886"/>
      <c r="AT68" s="886"/>
      <c r="AU68" s="886"/>
      <c r="AV68" s="886"/>
      <c r="AW68" s="886"/>
      <c r="AX68" s="886"/>
      <c r="AY68" s="886"/>
      <c r="AZ68" s="887" t="s">
        <v>552</v>
      </c>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543</v>
      </c>
      <c r="C69" s="894"/>
      <c r="D69" s="894"/>
      <c r="E69" s="894"/>
      <c r="F69" s="894"/>
      <c r="G69" s="894"/>
      <c r="H69" s="894"/>
      <c r="I69" s="894"/>
      <c r="J69" s="894"/>
      <c r="K69" s="894"/>
      <c r="L69" s="894"/>
      <c r="M69" s="894"/>
      <c r="N69" s="894"/>
      <c r="O69" s="894"/>
      <c r="P69" s="895"/>
      <c r="Q69" s="896">
        <v>653677</v>
      </c>
      <c r="R69" s="851"/>
      <c r="S69" s="851"/>
      <c r="T69" s="851"/>
      <c r="U69" s="851"/>
      <c r="V69" s="851">
        <v>638723</v>
      </c>
      <c r="W69" s="851"/>
      <c r="X69" s="851"/>
      <c r="Y69" s="851"/>
      <c r="Z69" s="851"/>
      <c r="AA69" s="851">
        <v>14954</v>
      </c>
      <c r="AB69" s="851"/>
      <c r="AC69" s="851"/>
      <c r="AD69" s="851"/>
      <c r="AE69" s="851"/>
      <c r="AF69" s="851">
        <v>14954</v>
      </c>
      <c r="AG69" s="851"/>
      <c r="AH69" s="851"/>
      <c r="AI69" s="851"/>
      <c r="AJ69" s="851"/>
      <c r="AK69" s="851">
        <v>3939</v>
      </c>
      <c r="AL69" s="851"/>
      <c r="AM69" s="851"/>
      <c r="AN69" s="851"/>
      <c r="AO69" s="851"/>
      <c r="AP69" s="851"/>
      <c r="AQ69" s="851"/>
      <c r="AR69" s="851"/>
      <c r="AS69" s="851"/>
      <c r="AT69" s="851"/>
      <c r="AU69" s="851"/>
      <c r="AV69" s="851"/>
      <c r="AW69" s="851"/>
      <c r="AX69" s="851"/>
      <c r="AY69" s="851"/>
      <c r="AZ69" s="897" t="s">
        <v>553</v>
      </c>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544</v>
      </c>
      <c r="C70" s="894"/>
      <c r="D70" s="894"/>
      <c r="E70" s="894"/>
      <c r="F70" s="894"/>
      <c r="G70" s="894"/>
      <c r="H70" s="894"/>
      <c r="I70" s="894"/>
      <c r="J70" s="894"/>
      <c r="K70" s="894"/>
      <c r="L70" s="894"/>
      <c r="M70" s="894"/>
      <c r="N70" s="894"/>
      <c r="O70" s="894"/>
      <c r="P70" s="895"/>
      <c r="Q70" s="896">
        <v>28888</v>
      </c>
      <c r="R70" s="851"/>
      <c r="S70" s="851"/>
      <c r="T70" s="851"/>
      <c r="U70" s="851"/>
      <c r="V70" s="851">
        <v>27514</v>
      </c>
      <c r="W70" s="851"/>
      <c r="X70" s="851"/>
      <c r="Y70" s="851"/>
      <c r="Z70" s="851"/>
      <c r="AA70" s="851">
        <v>1374</v>
      </c>
      <c r="AB70" s="851"/>
      <c r="AC70" s="851"/>
      <c r="AD70" s="851"/>
      <c r="AE70" s="851"/>
      <c r="AF70" s="851">
        <v>1374</v>
      </c>
      <c r="AG70" s="851"/>
      <c r="AH70" s="851"/>
      <c r="AI70" s="851"/>
      <c r="AJ70" s="851"/>
      <c r="AK70" s="851">
        <v>22</v>
      </c>
      <c r="AL70" s="851"/>
      <c r="AM70" s="851"/>
      <c r="AN70" s="851"/>
      <c r="AO70" s="851"/>
      <c r="AP70" s="851"/>
      <c r="AQ70" s="851"/>
      <c r="AR70" s="851"/>
      <c r="AS70" s="851"/>
      <c r="AT70" s="851"/>
      <c r="AU70" s="851"/>
      <c r="AV70" s="851"/>
      <c r="AW70" s="851"/>
      <c r="AX70" s="851"/>
      <c r="AY70" s="851"/>
      <c r="AZ70" s="897" t="s">
        <v>552</v>
      </c>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544</v>
      </c>
      <c r="C71" s="894"/>
      <c r="D71" s="894"/>
      <c r="E71" s="894"/>
      <c r="F71" s="894"/>
      <c r="G71" s="894"/>
      <c r="H71" s="894"/>
      <c r="I71" s="894"/>
      <c r="J71" s="894"/>
      <c r="K71" s="894"/>
      <c r="L71" s="894"/>
      <c r="M71" s="894"/>
      <c r="N71" s="894"/>
      <c r="O71" s="894"/>
      <c r="P71" s="895"/>
      <c r="Q71" s="896">
        <v>366</v>
      </c>
      <c r="R71" s="851"/>
      <c r="S71" s="851"/>
      <c r="T71" s="851"/>
      <c r="U71" s="851"/>
      <c r="V71" s="851">
        <v>149</v>
      </c>
      <c r="W71" s="851"/>
      <c r="X71" s="851"/>
      <c r="Y71" s="851"/>
      <c r="Z71" s="851"/>
      <c r="AA71" s="851">
        <v>218</v>
      </c>
      <c r="AB71" s="851"/>
      <c r="AC71" s="851"/>
      <c r="AD71" s="851"/>
      <c r="AE71" s="851"/>
      <c r="AF71" s="851">
        <v>218</v>
      </c>
      <c r="AG71" s="851"/>
      <c r="AH71" s="851"/>
      <c r="AI71" s="851"/>
      <c r="AJ71" s="851"/>
      <c r="AK71" s="851" t="s">
        <v>555</v>
      </c>
      <c r="AL71" s="851"/>
      <c r="AM71" s="851"/>
      <c r="AN71" s="851"/>
      <c r="AO71" s="851"/>
      <c r="AP71" s="851"/>
      <c r="AQ71" s="851"/>
      <c r="AR71" s="851"/>
      <c r="AS71" s="851"/>
      <c r="AT71" s="851"/>
      <c r="AU71" s="851"/>
      <c r="AV71" s="851"/>
      <c r="AW71" s="851"/>
      <c r="AX71" s="851"/>
      <c r="AY71" s="851"/>
      <c r="AZ71" s="897" t="s">
        <v>554</v>
      </c>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545</v>
      </c>
      <c r="C72" s="894"/>
      <c r="D72" s="894"/>
      <c r="E72" s="894"/>
      <c r="F72" s="894"/>
      <c r="G72" s="894"/>
      <c r="H72" s="894"/>
      <c r="I72" s="894"/>
      <c r="J72" s="894"/>
      <c r="K72" s="894"/>
      <c r="L72" s="894"/>
      <c r="M72" s="894"/>
      <c r="N72" s="894"/>
      <c r="O72" s="894"/>
      <c r="P72" s="895"/>
      <c r="Q72" s="896">
        <v>437</v>
      </c>
      <c r="R72" s="851"/>
      <c r="S72" s="851"/>
      <c r="T72" s="851"/>
      <c r="U72" s="851"/>
      <c r="V72" s="851">
        <v>412</v>
      </c>
      <c r="W72" s="851"/>
      <c r="X72" s="851"/>
      <c r="Y72" s="851"/>
      <c r="Z72" s="851"/>
      <c r="AA72" s="851">
        <v>25</v>
      </c>
      <c r="AB72" s="851"/>
      <c r="AC72" s="851"/>
      <c r="AD72" s="851"/>
      <c r="AE72" s="851"/>
      <c r="AF72" s="851">
        <v>25</v>
      </c>
      <c r="AG72" s="851"/>
      <c r="AH72" s="851"/>
      <c r="AI72" s="851"/>
      <c r="AJ72" s="851"/>
      <c r="AK72" s="851">
        <v>90</v>
      </c>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546</v>
      </c>
      <c r="C73" s="894"/>
      <c r="D73" s="894"/>
      <c r="E73" s="894"/>
      <c r="F73" s="894"/>
      <c r="G73" s="894"/>
      <c r="H73" s="894"/>
      <c r="I73" s="894"/>
      <c r="J73" s="894"/>
      <c r="K73" s="894"/>
      <c r="L73" s="894"/>
      <c r="M73" s="894"/>
      <c r="N73" s="894"/>
      <c r="O73" s="894"/>
      <c r="P73" s="895"/>
      <c r="Q73" s="896">
        <v>4956</v>
      </c>
      <c r="R73" s="851"/>
      <c r="S73" s="851"/>
      <c r="T73" s="851"/>
      <c r="U73" s="851"/>
      <c r="V73" s="851">
        <v>4734</v>
      </c>
      <c r="W73" s="851"/>
      <c r="X73" s="851"/>
      <c r="Y73" s="851"/>
      <c r="Z73" s="851"/>
      <c r="AA73" s="851">
        <v>222</v>
      </c>
      <c r="AB73" s="851"/>
      <c r="AC73" s="851"/>
      <c r="AD73" s="851"/>
      <c r="AE73" s="851"/>
      <c r="AF73" s="851">
        <v>222</v>
      </c>
      <c r="AG73" s="851"/>
      <c r="AH73" s="851"/>
      <c r="AI73" s="851"/>
      <c r="AJ73" s="851"/>
      <c r="AK73" s="851">
        <v>0</v>
      </c>
      <c r="AL73" s="851"/>
      <c r="AM73" s="851"/>
      <c r="AN73" s="851"/>
      <c r="AO73" s="851"/>
      <c r="AP73" s="851">
        <v>334</v>
      </c>
      <c r="AQ73" s="851"/>
      <c r="AR73" s="851"/>
      <c r="AS73" s="851"/>
      <c r="AT73" s="851"/>
      <c r="AU73" s="851">
        <v>59</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547</v>
      </c>
      <c r="C74" s="894"/>
      <c r="D74" s="894"/>
      <c r="E74" s="894"/>
      <c r="F74" s="894"/>
      <c r="G74" s="894"/>
      <c r="H74" s="894"/>
      <c r="I74" s="894"/>
      <c r="J74" s="894"/>
      <c r="K74" s="894"/>
      <c r="L74" s="894"/>
      <c r="M74" s="894"/>
      <c r="N74" s="894"/>
      <c r="O74" s="894"/>
      <c r="P74" s="895"/>
      <c r="Q74" s="896">
        <v>2245</v>
      </c>
      <c r="R74" s="851"/>
      <c r="S74" s="851"/>
      <c r="T74" s="851"/>
      <c r="U74" s="851"/>
      <c r="V74" s="851">
        <v>2176</v>
      </c>
      <c r="W74" s="851"/>
      <c r="X74" s="851"/>
      <c r="Y74" s="851"/>
      <c r="Z74" s="851"/>
      <c r="AA74" s="851">
        <v>69</v>
      </c>
      <c r="AB74" s="851"/>
      <c r="AC74" s="851"/>
      <c r="AD74" s="851"/>
      <c r="AE74" s="851"/>
      <c r="AF74" s="851">
        <v>69</v>
      </c>
      <c r="AG74" s="851"/>
      <c r="AH74" s="851"/>
      <c r="AI74" s="851"/>
      <c r="AJ74" s="851"/>
      <c r="AK74" s="851">
        <v>0</v>
      </c>
      <c r="AL74" s="851"/>
      <c r="AM74" s="851"/>
      <c r="AN74" s="851"/>
      <c r="AO74" s="851"/>
      <c r="AP74" s="851">
        <v>984</v>
      </c>
      <c r="AQ74" s="851"/>
      <c r="AR74" s="851"/>
      <c r="AS74" s="851"/>
      <c r="AT74" s="851"/>
      <c r="AU74" s="851">
        <v>232</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367</v>
      </c>
      <c r="B88" s="810" t="s">
        <v>398</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16900</v>
      </c>
      <c r="AG88" s="862"/>
      <c r="AH88" s="862"/>
      <c r="AI88" s="862"/>
      <c r="AJ88" s="862"/>
      <c r="AK88" s="859"/>
      <c r="AL88" s="859"/>
      <c r="AM88" s="859"/>
      <c r="AN88" s="859"/>
      <c r="AO88" s="859"/>
      <c r="AP88" s="862">
        <v>1318</v>
      </c>
      <c r="AQ88" s="862"/>
      <c r="AR88" s="862"/>
      <c r="AS88" s="862"/>
      <c r="AT88" s="862"/>
      <c r="AU88" s="862">
        <v>291</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399</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30</v>
      </c>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406</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407</v>
      </c>
      <c r="AB109" s="915"/>
      <c r="AC109" s="915"/>
      <c r="AD109" s="915"/>
      <c r="AE109" s="916"/>
      <c r="AF109" s="914" t="s">
        <v>287</v>
      </c>
      <c r="AG109" s="915"/>
      <c r="AH109" s="915"/>
      <c r="AI109" s="915"/>
      <c r="AJ109" s="916"/>
      <c r="AK109" s="914" t="s">
        <v>286</v>
      </c>
      <c r="AL109" s="915"/>
      <c r="AM109" s="915"/>
      <c r="AN109" s="915"/>
      <c r="AO109" s="916"/>
      <c r="AP109" s="914" t="s">
        <v>408</v>
      </c>
      <c r="AQ109" s="915"/>
      <c r="AR109" s="915"/>
      <c r="AS109" s="915"/>
      <c r="AT109" s="917"/>
      <c r="AU109" s="934" t="s">
        <v>406</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407</v>
      </c>
      <c r="BR109" s="915"/>
      <c r="BS109" s="915"/>
      <c r="BT109" s="915"/>
      <c r="BU109" s="916"/>
      <c r="BV109" s="914" t="s">
        <v>287</v>
      </c>
      <c r="BW109" s="915"/>
      <c r="BX109" s="915"/>
      <c r="BY109" s="915"/>
      <c r="BZ109" s="916"/>
      <c r="CA109" s="914" t="s">
        <v>286</v>
      </c>
      <c r="CB109" s="915"/>
      <c r="CC109" s="915"/>
      <c r="CD109" s="915"/>
      <c r="CE109" s="916"/>
      <c r="CF109" s="935" t="s">
        <v>408</v>
      </c>
      <c r="CG109" s="935"/>
      <c r="CH109" s="935"/>
      <c r="CI109" s="935"/>
      <c r="CJ109" s="935"/>
      <c r="CK109" s="914" t="s">
        <v>409</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407</v>
      </c>
      <c r="DH109" s="915"/>
      <c r="DI109" s="915"/>
      <c r="DJ109" s="915"/>
      <c r="DK109" s="916"/>
      <c r="DL109" s="914" t="s">
        <v>287</v>
      </c>
      <c r="DM109" s="915"/>
      <c r="DN109" s="915"/>
      <c r="DO109" s="915"/>
      <c r="DP109" s="916"/>
      <c r="DQ109" s="914" t="s">
        <v>286</v>
      </c>
      <c r="DR109" s="915"/>
      <c r="DS109" s="915"/>
      <c r="DT109" s="915"/>
      <c r="DU109" s="916"/>
      <c r="DV109" s="914" t="s">
        <v>408</v>
      </c>
      <c r="DW109" s="915"/>
      <c r="DX109" s="915"/>
      <c r="DY109" s="915"/>
      <c r="DZ109" s="917"/>
    </row>
    <row r="110" spans="1:131" s="199" customFormat="1" ht="26.25" customHeight="1">
      <c r="A110" s="918" t="s">
        <v>410</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1401012</v>
      </c>
      <c r="AB110" s="922"/>
      <c r="AC110" s="922"/>
      <c r="AD110" s="922"/>
      <c r="AE110" s="923"/>
      <c r="AF110" s="924">
        <v>1351743</v>
      </c>
      <c r="AG110" s="922"/>
      <c r="AH110" s="922"/>
      <c r="AI110" s="922"/>
      <c r="AJ110" s="923"/>
      <c r="AK110" s="924">
        <v>1484484</v>
      </c>
      <c r="AL110" s="922"/>
      <c r="AM110" s="922"/>
      <c r="AN110" s="922"/>
      <c r="AO110" s="923"/>
      <c r="AP110" s="925">
        <v>11.9</v>
      </c>
      <c r="AQ110" s="926"/>
      <c r="AR110" s="926"/>
      <c r="AS110" s="926"/>
      <c r="AT110" s="927"/>
      <c r="AU110" s="928" t="s">
        <v>62</v>
      </c>
      <c r="AV110" s="929"/>
      <c r="AW110" s="929"/>
      <c r="AX110" s="929"/>
      <c r="AY110" s="929"/>
      <c r="AZ110" s="970" t="s">
        <v>411</v>
      </c>
      <c r="BA110" s="919"/>
      <c r="BB110" s="919"/>
      <c r="BC110" s="919"/>
      <c r="BD110" s="919"/>
      <c r="BE110" s="919"/>
      <c r="BF110" s="919"/>
      <c r="BG110" s="919"/>
      <c r="BH110" s="919"/>
      <c r="BI110" s="919"/>
      <c r="BJ110" s="919"/>
      <c r="BK110" s="919"/>
      <c r="BL110" s="919"/>
      <c r="BM110" s="919"/>
      <c r="BN110" s="919"/>
      <c r="BO110" s="919"/>
      <c r="BP110" s="920"/>
      <c r="BQ110" s="956">
        <v>15487955</v>
      </c>
      <c r="BR110" s="957"/>
      <c r="BS110" s="957"/>
      <c r="BT110" s="957"/>
      <c r="BU110" s="957"/>
      <c r="BV110" s="957">
        <v>15410697</v>
      </c>
      <c r="BW110" s="957"/>
      <c r="BX110" s="957"/>
      <c r="BY110" s="957"/>
      <c r="BZ110" s="957"/>
      <c r="CA110" s="957">
        <v>15471024</v>
      </c>
      <c r="CB110" s="957"/>
      <c r="CC110" s="957"/>
      <c r="CD110" s="957"/>
      <c r="CE110" s="957"/>
      <c r="CF110" s="971">
        <v>123.9</v>
      </c>
      <c r="CG110" s="972"/>
      <c r="CH110" s="972"/>
      <c r="CI110" s="972"/>
      <c r="CJ110" s="972"/>
      <c r="CK110" s="973" t="s">
        <v>412</v>
      </c>
      <c r="CL110" s="974"/>
      <c r="CM110" s="953" t="s">
        <v>413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c r="A111" s="960" t="s">
        <v>414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415</v>
      </c>
      <c r="BA111" s="980"/>
      <c r="BB111" s="980"/>
      <c r="BC111" s="980"/>
      <c r="BD111" s="980"/>
      <c r="BE111" s="980"/>
      <c r="BF111" s="980"/>
      <c r="BG111" s="980"/>
      <c r="BH111" s="980"/>
      <c r="BI111" s="980"/>
      <c r="BJ111" s="980"/>
      <c r="BK111" s="980"/>
      <c r="BL111" s="980"/>
      <c r="BM111" s="980"/>
      <c r="BN111" s="980"/>
      <c r="BO111" s="980"/>
      <c r="BP111" s="981"/>
      <c r="BQ111" s="949">
        <v>58068</v>
      </c>
      <c r="BR111" s="950"/>
      <c r="BS111" s="950"/>
      <c r="BT111" s="950"/>
      <c r="BU111" s="950"/>
      <c r="BV111" s="950">
        <v>52409</v>
      </c>
      <c r="BW111" s="950"/>
      <c r="BX111" s="950"/>
      <c r="BY111" s="950"/>
      <c r="BZ111" s="950"/>
      <c r="CA111" s="950">
        <v>6217</v>
      </c>
      <c r="CB111" s="950"/>
      <c r="CC111" s="950"/>
      <c r="CD111" s="950"/>
      <c r="CE111" s="950"/>
      <c r="CF111" s="944">
        <v>0</v>
      </c>
      <c r="CG111" s="945"/>
      <c r="CH111" s="945"/>
      <c r="CI111" s="945"/>
      <c r="CJ111" s="945"/>
      <c r="CK111" s="975"/>
      <c r="CL111" s="976"/>
      <c r="CM111" s="946" t="s">
        <v>416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c r="A112" s="982" t="s">
        <v>417</v>
      </c>
      <c r="B112" s="983"/>
      <c r="C112" s="980" t="s">
        <v>418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419</v>
      </c>
      <c r="BA112" s="980"/>
      <c r="BB112" s="980"/>
      <c r="BC112" s="980"/>
      <c r="BD112" s="980"/>
      <c r="BE112" s="980"/>
      <c r="BF112" s="980"/>
      <c r="BG112" s="980"/>
      <c r="BH112" s="980"/>
      <c r="BI112" s="980"/>
      <c r="BJ112" s="980"/>
      <c r="BK112" s="980"/>
      <c r="BL112" s="980"/>
      <c r="BM112" s="980"/>
      <c r="BN112" s="980"/>
      <c r="BO112" s="980"/>
      <c r="BP112" s="981"/>
      <c r="BQ112" s="949">
        <v>5107162</v>
      </c>
      <c r="BR112" s="950"/>
      <c r="BS112" s="950"/>
      <c r="BT112" s="950"/>
      <c r="BU112" s="950"/>
      <c r="BV112" s="950">
        <v>4620296</v>
      </c>
      <c r="BW112" s="950"/>
      <c r="BX112" s="950"/>
      <c r="BY112" s="950"/>
      <c r="BZ112" s="950"/>
      <c r="CA112" s="950">
        <v>4206001</v>
      </c>
      <c r="CB112" s="950"/>
      <c r="CC112" s="950"/>
      <c r="CD112" s="950"/>
      <c r="CE112" s="950"/>
      <c r="CF112" s="944">
        <v>33.700000000000003</v>
      </c>
      <c r="CG112" s="945"/>
      <c r="CH112" s="945"/>
      <c r="CI112" s="945"/>
      <c r="CJ112" s="945"/>
      <c r="CK112" s="975"/>
      <c r="CL112" s="976"/>
      <c r="CM112" s="946" t="s">
        <v>420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c r="A113" s="984"/>
      <c r="B113" s="985"/>
      <c r="C113" s="980" t="s">
        <v>421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646167</v>
      </c>
      <c r="AB113" s="964"/>
      <c r="AC113" s="964"/>
      <c r="AD113" s="964"/>
      <c r="AE113" s="965"/>
      <c r="AF113" s="966">
        <v>629914</v>
      </c>
      <c r="AG113" s="964"/>
      <c r="AH113" s="964"/>
      <c r="AI113" s="964"/>
      <c r="AJ113" s="965"/>
      <c r="AK113" s="966">
        <v>612314</v>
      </c>
      <c r="AL113" s="964"/>
      <c r="AM113" s="964"/>
      <c r="AN113" s="964"/>
      <c r="AO113" s="965"/>
      <c r="AP113" s="967">
        <v>4.9000000000000004</v>
      </c>
      <c r="AQ113" s="968"/>
      <c r="AR113" s="968"/>
      <c r="AS113" s="968"/>
      <c r="AT113" s="969"/>
      <c r="AU113" s="930"/>
      <c r="AV113" s="931"/>
      <c r="AW113" s="931"/>
      <c r="AX113" s="931"/>
      <c r="AY113" s="931"/>
      <c r="AZ113" s="979" t="s">
        <v>422</v>
      </c>
      <c r="BA113" s="980"/>
      <c r="BB113" s="980"/>
      <c r="BC113" s="980"/>
      <c r="BD113" s="980"/>
      <c r="BE113" s="980"/>
      <c r="BF113" s="980"/>
      <c r="BG113" s="980"/>
      <c r="BH113" s="980"/>
      <c r="BI113" s="980"/>
      <c r="BJ113" s="980"/>
      <c r="BK113" s="980"/>
      <c r="BL113" s="980"/>
      <c r="BM113" s="980"/>
      <c r="BN113" s="980"/>
      <c r="BO113" s="980"/>
      <c r="BP113" s="981"/>
      <c r="BQ113" s="949">
        <v>335575</v>
      </c>
      <c r="BR113" s="950"/>
      <c r="BS113" s="950"/>
      <c r="BT113" s="950"/>
      <c r="BU113" s="950"/>
      <c r="BV113" s="950">
        <v>307784</v>
      </c>
      <c r="BW113" s="950"/>
      <c r="BX113" s="950"/>
      <c r="BY113" s="950"/>
      <c r="BZ113" s="950"/>
      <c r="CA113" s="950">
        <v>291009</v>
      </c>
      <c r="CB113" s="950"/>
      <c r="CC113" s="950"/>
      <c r="CD113" s="950"/>
      <c r="CE113" s="950"/>
      <c r="CF113" s="944">
        <v>2.2999999999999998</v>
      </c>
      <c r="CG113" s="945"/>
      <c r="CH113" s="945"/>
      <c r="CI113" s="945"/>
      <c r="CJ113" s="945"/>
      <c r="CK113" s="975"/>
      <c r="CL113" s="976"/>
      <c r="CM113" s="946" t="s">
        <v>423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c r="A114" s="984"/>
      <c r="B114" s="985"/>
      <c r="C114" s="980" t="s">
        <v>424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25738</v>
      </c>
      <c r="AB114" s="989"/>
      <c r="AC114" s="989"/>
      <c r="AD114" s="989"/>
      <c r="AE114" s="990"/>
      <c r="AF114" s="991">
        <v>27585</v>
      </c>
      <c r="AG114" s="989"/>
      <c r="AH114" s="989"/>
      <c r="AI114" s="989"/>
      <c r="AJ114" s="990"/>
      <c r="AK114" s="991">
        <v>22558</v>
      </c>
      <c r="AL114" s="989"/>
      <c r="AM114" s="989"/>
      <c r="AN114" s="989"/>
      <c r="AO114" s="990"/>
      <c r="AP114" s="992">
        <v>0.2</v>
      </c>
      <c r="AQ114" s="993"/>
      <c r="AR114" s="993"/>
      <c r="AS114" s="993"/>
      <c r="AT114" s="994"/>
      <c r="AU114" s="930"/>
      <c r="AV114" s="931"/>
      <c r="AW114" s="931"/>
      <c r="AX114" s="931"/>
      <c r="AY114" s="931"/>
      <c r="AZ114" s="979" t="s">
        <v>425</v>
      </c>
      <c r="BA114" s="980"/>
      <c r="BB114" s="980"/>
      <c r="BC114" s="980"/>
      <c r="BD114" s="980"/>
      <c r="BE114" s="980"/>
      <c r="BF114" s="980"/>
      <c r="BG114" s="980"/>
      <c r="BH114" s="980"/>
      <c r="BI114" s="980"/>
      <c r="BJ114" s="980"/>
      <c r="BK114" s="980"/>
      <c r="BL114" s="980"/>
      <c r="BM114" s="980"/>
      <c r="BN114" s="980"/>
      <c r="BO114" s="980"/>
      <c r="BP114" s="981"/>
      <c r="BQ114" s="949">
        <v>2200680</v>
      </c>
      <c r="BR114" s="950"/>
      <c r="BS114" s="950"/>
      <c r="BT114" s="950"/>
      <c r="BU114" s="950"/>
      <c r="BV114" s="950">
        <v>1656306</v>
      </c>
      <c r="BW114" s="950"/>
      <c r="BX114" s="950"/>
      <c r="BY114" s="950"/>
      <c r="BZ114" s="950"/>
      <c r="CA114" s="950">
        <v>1560480</v>
      </c>
      <c r="CB114" s="950"/>
      <c r="CC114" s="950"/>
      <c r="CD114" s="950"/>
      <c r="CE114" s="950"/>
      <c r="CF114" s="944">
        <v>12.5</v>
      </c>
      <c r="CG114" s="945"/>
      <c r="CH114" s="945"/>
      <c r="CI114" s="945"/>
      <c r="CJ114" s="945"/>
      <c r="CK114" s="975"/>
      <c r="CL114" s="976"/>
      <c r="CM114" s="946" t="s">
        <v>426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c r="A115" s="984"/>
      <c r="B115" s="985"/>
      <c r="C115" s="980" t="s">
        <v>427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6619</v>
      </c>
      <c r="AB115" s="964"/>
      <c r="AC115" s="964"/>
      <c r="AD115" s="964"/>
      <c r="AE115" s="965"/>
      <c r="AF115" s="966">
        <v>6485</v>
      </c>
      <c r="AG115" s="964"/>
      <c r="AH115" s="964"/>
      <c r="AI115" s="964"/>
      <c r="AJ115" s="965"/>
      <c r="AK115" s="966">
        <v>6351</v>
      </c>
      <c r="AL115" s="964"/>
      <c r="AM115" s="964"/>
      <c r="AN115" s="964"/>
      <c r="AO115" s="965"/>
      <c r="AP115" s="967">
        <v>0.1</v>
      </c>
      <c r="AQ115" s="968"/>
      <c r="AR115" s="968"/>
      <c r="AS115" s="968"/>
      <c r="AT115" s="969"/>
      <c r="AU115" s="930"/>
      <c r="AV115" s="931"/>
      <c r="AW115" s="931"/>
      <c r="AX115" s="931"/>
      <c r="AY115" s="931"/>
      <c r="AZ115" s="979" t="s">
        <v>428</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c r="A116" s="986"/>
      <c r="B116" s="987"/>
      <c r="C116" s="995" t="s">
        <v>430</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431</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432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58068</v>
      </c>
      <c r="DH116" s="989"/>
      <c r="DI116" s="989"/>
      <c r="DJ116" s="989"/>
      <c r="DK116" s="990"/>
      <c r="DL116" s="991">
        <v>52409</v>
      </c>
      <c r="DM116" s="989"/>
      <c r="DN116" s="989"/>
      <c r="DO116" s="989"/>
      <c r="DP116" s="990"/>
      <c r="DQ116" s="991">
        <v>6217</v>
      </c>
      <c r="DR116" s="989"/>
      <c r="DS116" s="989"/>
      <c r="DT116" s="989"/>
      <c r="DU116" s="990"/>
      <c r="DV116" s="992">
        <v>0</v>
      </c>
      <c r="DW116" s="993"/>
      <c r="DX116" s="993"/>
      <c r="DY116" s="993"/>
      <c r="DZ116" s="994"/>
    </row>
    <row r="117" spans="1:130" s="199" customFormat="1" ht="26.25" customHeight="1">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433</v>
      </c>
      <c r="Z117" s="916"/>
      <c r="AA117" s="1006">
        <v>2079536</v>
      </c>
      <c r="AB117" s="1007"/>
      <c r="AC117" s="1007"/>
      <c r="AD117" s="1007"/>
      <c r="AE117" s="1008"/>
      <c r="AF117" s="1009">
        <v>2015727</v>
      </c>
      <c r="AG117" s="1007"/>
      <c r="AH117" s="1007"/>
      <c r="AI117" s="1007"/>
      <c r="AJ117" s="1008"/>
      <c r="AK117" s="1009">
        <v>2125707</v>
      </c>
      <c r="AL117" s="1007"/>
      <c r="AM117" s="1007"/>
      <c r="AN117" s="1007"/>
      <c r="AO117" s="1008"/>
      <c r="AP117" s="1010"/>
      <c r="AQ117" s="1011"/>
      <c r="AR117" s="1011"/>
      <c r="AS117" s="1011"/>
      <c r="AT117" s="1012"/>
      <c r="AU117" s="930"/>
      <c r="AV117" s="931"/>
      <c r="AW117" s="931"/>
      <c r="AX117" s="931"/>
      <c r="AY117" s="931"/>
      <c r="AZ117" s="997" t="s">
        <v>434</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435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c r="A118" s="934" t="s">
        <v>409</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407</v>
      </c>
      <c r="AB118" s="915"/>
      <c r="AC118" s="915"/>
      <c r="AD118" s="915"/>
      <c r="AE118" s="916"/>
      <c r="AF118" s="914" t="s">
        <v>287</v>
      </c>
      <c r="AG118" s="915"/>
      <c r="AH118" s="915"/>
      <c r="AI118" s="915"/>
      <c r="AJ118" s="916"/>
      <c r="AK118" s="914" t="s">
        <v>286</v>
      </c>
      <c r="AL118" s="915"/>
      <c r="AM118" s="915"/>
      <c r="AN118" s="915"/>
      <c r="AO118" s="916"/>
      <c r="AP118" s="1001" t="s">
        <v>408</v>
      </c>
      <c r="AQ118" s="1002"/>
      <c r="AR118" s="1002"/>
      <c r="AS118" s="1002"/>
      <c r="AT118" s="1003"/>
      <c r="AU118" s="930"/>
      <c r="AV118" s="931"/>
      <c r="AW118" s="931"/>
      <c r="AX118" s="931"/>
      <c r="AY118" s="931"/>
      <c r="AZ118" s="1004" t="s">
        <v>436</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c r="A119" s="1088" t="s">
        <v>412</v>
      </c>
      <c r="B119" s="974"/>
      <c r="C119" s="953" t="s">
        <v>413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438</v>
      </c>
      <c r="BP119" s="1036"/>
      <c r="BQ119" s="1027">
        <v>23189440</v>
      </c>
      <c r="BR119" s="1028"/>
      <c r="BS119" s="1028"/>
      <c r="BT119" s="1028"/>
      <c r="BU119" s="1028"/>
      <c r="BV119" s="1028">
        <v>22047492</v>
      </c>
      <c r="BW119" s="1028"/>
      <c r="BX119" s="1028"/>
      <c r="BY119" s="1028"/>
      <c r="BZ119" s="1028"/>
      <c r="CA119" s="1028">
        <v>21534731</v>
      </c>
      <c r="CB119" s="1028"/>
      <c r="CC119" s="1028"/>
      <c r="CD119" s="1028"/>
      <c r="CE119" s="1028"/>
      <c r="CF119" s="1029"/>
      <c r="CG119" s="1030"/>
      <c r="CH119" s="1030"/>
      <c r="CI119" s="1030"/>
      <c r="CJ119" s="1031"/>
      <c r="CK119" s="977"/>
      <c r="CL119" s="978"/>
      <c r="CM119" s="1032" t="s">
        <v>439</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c r="A120" s="1089"/>
      <c r="B120" s="976"/>
      <c r="C120" s="946" t="s">
        <v>416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440</v>
      </c>
      <c r="AV120" s="1020"/>
      <c r="AW120" s="1020"/>
      <c r="AX120" s="1020"/>
      <c r="AY120" s="1021"/>
      <c r="AZ120" s="970" t="s">
        <v>441</v>
      </c>
      <c r="BA120" s="919"/>
      <c r="BB120" s="919"/>
      <c r="BC120" s="919"/>
      <c r="BD120" s="919"/>
      <c r="BE120" s="919"/>
      <c r="BF120" s="919"/>
      <c r="BG120" s="919"/>
      <c r="BH120" s="919"/>
      <c r="BI120" s="919"/>
      <c r="BJ120" s="919"/>
      <c r="BK120" s="919"/>
      <c r="BL120" s="919"/>
      <c r="BM120" s="919"/>
      <c r="BN120" s="919"/>
      <c r="BO120" s="919"/>
      <c r="BP120" s="920"/>
      <c r="BQ120" s="956">
        <v>5195676</v>
      </c>
      <c r="BR120" s="957"/>
      <c r="BS120" s="957"/>
      <c r="BT120" s="957"/>
      <c r="BU120" s="957"/>
      <c r="BV120" s="957">
        <v>5706835</v>
      </c>
      <c r="BW120" s="957"/>
      <c r="BX120" s="957"/>
      <c r="BY120" s="957"/>
      <c r="BZ120" s="957"/>
      <c r="CA120" s="957">
        <v>5693573</v>
      </c>
      <c r="CB120" s="957"/>
      <c r="CC120" s="957"/>
      <c r="CD120" s="957"/>
      <c r="CE120" s="957"/>
      <c r="CF120" s="971">
        <v>45.6</v>
      </c>
      <c r="CG120" s="972"/>
      <c r="CH120" s="972"/>
      <c r="CI120" s="972"/>
      <c r="CJ120" s="972"/>
      <c r="CK120" s="1037" t="s">
        <v>442</v>
      </c>
      <c r="CL120" s="1038"/>
      <c r="CM120" s="1038"/>
      <c r="CN120" s="1038"/>
      <c r="CO120" s="1039"/>
      <c r="CP120" s="1045" t="s">
        <v>443</v>
      </c>
      <c r="CQ120" s="1046"/>
      <c r="CR120" s="1046"/>
      <c r="CS120" s="1046"/>
      <c r="CT120" s="1046"/>
      <c r="CU120" s="1046"/>
      <c r="CV120" s="1046"/>
      <c r="CW120" s="1046"/>
      <c r="CX120" s="1046"/>
      <c r="CY120" s="1046"/>
      <c r="CZ120" s="1046"/>
      <c r="DA120" s="1046"/>
      <c r="DB120" s="1046"/>
      <c r="DC120" s="1046"/>
      <c r="DD120" s="1046"/>
      <c r="DE120" s="1046"/>
      <c r="DF120" s="1047"/>
      <c r="DG120" s="956">
        <v>5104100</v>
      </c>
      <c r="DH120" s="957"/>
      <c r="DI120" s="957"/>
      <c r="DJ120" s="957"/>
      <c r="DK120" s="957"/>
      <c r="DL120" s="957">
        <v>4597406</v>
      </c>
      <c r="DM120" s="957"/>
      <c r="DN120" s="957"/>
      <c r="DO120" s="957"/>
      <c r="DP120" s="957"/>
      <c r="DQ120" s="957">
        <v>4184764</v>
      </c>
      <c r="DR120" s="957"/>
      <c r="DS120" s="957"/>
      <c r="DT120" s="957"/>
      <c r="DU120" s="957"/>
      <c r="DV120" s="958">
        <v>33.5</v>
      </c>
      <c r="DW120" s="958"/>
      <c r="DX120" s="958"/>
      <c r="DY120" s="958"/>
      <c r="DZ120" s="959"/>
    </row>
    <row r="121" spans="1:130" s="199" customFormat="1" ht="26.25" customHeight="1">
      <c r="A121" s="1089"/>
      <c r="B121" s="976"/>
      <c r="C121" s="997" t="s">
        <v>444</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445</v>
      </c>
      <c r="BA121" s="980"/>
      <c r="BB121" s="980"/>
      <c r="BC121" s="980"/>
      <c r="BD121" s="980"/>
      <c r="BE121" s="980"/>
      <c r="BF121" s="980"/>
      <c r="BG121" s="980"/>
      <c r="BH121" s="980"/>
      <c r="BI121" s="980"/>
      <c r="BJ121" s="980"/>
      <c r="BK121" s="980"/>
      <c r="BL121" s="980"/>
      <c r="BM121" s="980"/>
      <c r="BN121" s="980"/>
      <c r="BO121" s="980"/>
      <c r="BP121" s="981"/>
      <c r="BQ121" s="949">
        <v>4381608</v>
      </c>
      <c r="BR121" s="950"/>
      <c r="BS121" s="950"/>
      <c r="BT121" s="950"/>
      <c r="BU121" s="950"/>
      <c r="BV121" s="950">
        <v>3629405</v>
      </c>
      <c r="BW121" s="950"/>
      <c r="BX121" s="950"/>
      <c r="BY121" s="950"/>
      <c r="BZ121" s="950"/>
      <c r="CA121" s="950">
        <v>3102967</v>
      </c>
      <c r="CB121" s="950"/>
      <c r="CC121" s="950"/>
      <c r="CD121" s="950"/>
      <c r="CE121" s="950"/>
      <c r="CF121" s="944">
        <v>24.9</v>
      </c>
      <c r="CG121" s="945"/>
      <c r="CH121" s="945"/>
      <c r="CI121" s="945"/>
      <c r="CJ121" s="945"/>
      <c r="CK121" s="1040"/>
      <c r="CL121" s="1041"/>
      <c r="CM121" s="1041"/>
      <c r="CN121" s="1041"/>
      <c r="CO121" s="1042"/>
      <c r="CP121" s="1050" t="s">
        <v>384</v>
      </c>
      <c r="CQ121" s="1051"/>
      <c r="CR121" s="1051"/>
      <c r="CS121" s="1051"/>
      <c r="CT121" s="1051"/>
      <c r="CU121" s="1051"/>
      <c r="CV121" s="1051"/>
      <c r="CW121" s="1051"/>
      <c r="CX121" s="1051"/>
      <c r="CY121" s="1051"/>
      <c r="CZ121" s="1051"/>
      <c r="DA121" s="1051"/>
      <c r="DB121" s="1051"/>
      <c r="DC121" s="1051"/>
      <c r="DD121" s="1051"/>
      <c r="DE121" s="1051"/>
      <c r="DF121" s="1052"/>
      <c r="DG121" s="949">
        <v>3062</v>
      </c>
      <c r="DH121" s="950"/>
      <c r="DI121" s="950"/>
      <c r="DJ121" s="950"/>
      <c r="DK121" s="950"/>
      <c r="DL121" s="950">
        <v>22890</v>
      </c>
      <c r="DM121" s="950"/>
      <c r="DN121" s="950"/>
      <c r="DO121" s="950"/>
      <c r="DP121" s="950"/>
      <c r="DQ121" s="950">
        <v>21237</v>
      </c>
      <c r="DR121" s="950"/>
      <c r="DS121" s="950"/>
      <c r="DT121" s="950"/>
      <c r="DU121" s="950"/>
      <c r="DV121" s="951">
        <v>0.2</v>
      </c>
      <c r="DW121" s="951"/>
      <c r="DX121" s="951"/>
      <c r="DY121" s="951"/>
      <c r="DZ121" s="952"/>
    </row>
    <row r="122" spans="1:130" s="199" customFormat="1" ht="26.25" customHeight="1">
      <c r="A122" s="1089"/>
      <c r="B122" s="976"/>
      <c r="C122" s="946" t="s">
        <v>426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446</v>
      </c>
      <c r="BA122" s="995"/>
      <c r="BB122" s="995"/>
      <c r="BC122" s="995"/>
      <c r="BD122" s="995"/>
      <c r="BE122" s="995"/>
      <c r="BF122" s="995"/>
      <c r="BG122" s="995"/>
      <c r="BH122" s="995"/>
      <c r="BI122" s="995"/>
      <c r="BJ122" s="995"/>
      <c r="BK122" s="995"/>
      <c r="BL122" s="995"/>
      <c r="BM122" s="995"/>
      <c r="BN122" s="995"/>
      <c r="BO122" s="995"/>
      <c r="BP122" s="996"/>
      <c r="BQ122" s="1027">
        <v>16466300</v>
      </c>
      <c r="BR122" s="1028"/>
      <c r="BS122" s="1028"/>
      <c r="BT122" s="1028"/>
      <c r="BU122" s="1028"/>
      <c r="BV122" s="1028">
        <v>16497734</v>
      </c>
      <c r="BW122" s="1028"/>
      <c r="BX122" s="1028"/>
      <c r="BY122" s="1028"/>
      <c r="BZ122" s="1028"/>
      <c r="CA122" s="1028">
        <v>16538278</v>
      </c>
      <c r="CB122" s="1028"/>
      <c r="CC122" s="1028"/>
      <c r="CD122" s="1028"/>
      <c r="CE122" s="1028"/>
      <c r="CF122" s="1048">
        <v>132.5</v>
      </c>
      <c r="CG122" s="1049"/>
      <c r="CH122" s="1049"/>
      <c r="CI122" s="1049"/>
      <c r="CJ122" s="1049"/>
      <c r="CK122" s="1040"/>
      <c r="CL122" s="1041"/>
      <c r="CM122" s="1041"/>
      <c r="CN122" s="1041"/>
      <c r="CO122" s="1042"/>
      <c r="CP122" s="1050" t="s">
        <v>447</v>
      </c>
      <c r="CQ122" s="1051"/>
      <c r="CR122" s="1051"/>
      <c r="CS122" s="1051"/>
      <c r="CT122" s="1051"/>
      <c r="CU122" s="1051"/>
      <c r="CV122" s="1051"/>
      <c r="CW122" s="1051"/>
      <c r="CX122" s="1051"/>
      <c r="CY122" s="1051"/>
      <c r="CZ122" s="1051"/>
      <c r="DA122" s="1051"/>
      <c r="DB122" s="1051"/>
      <c r="DC122" s="1051"/>
      <c r="DD122" s="1051"/>
      <c r="DE122" s="1051"/>
      <c r="DF122" s="1052"/>
      <c r="DG122" s="949" t="s">
        <v>111</v>
      </c>
      <c r="DH122" s="950"/>
      <c r="DI122" s="950"/>
      <c r="DJ122" s="950"/>
      <c r="DK122" s="950"/>
      <c r="DL122" s="950" t="s">
        <v>111</v>
      </c>
      <c r="DM122" s="950"/>
      <c r="DN122" s="950"/>
      <c r="DO122" s="950"/>
      <c r="DP122" s="950"/>
      <c r="DQ122" s="950" t="s">
        <v>111</v>
      </c>
      <c r="DR122" s="950"/>
      <c r="DS122" s="950"/>
      <c r="DT122" s="950"/>
      <c r="DU122" s="950"/>
      <c r="DV122" s="951" t="s">
        <v>111</v>
      </c>
      <c r="DW122" s="951"/>
      <c r="DX122" s="951"/>
      <c r="DY122" s="951"/>
      <c r="DZ122" s="952"/>
    </row>
    <row r="123" spans="1:130" s="199" customFormat="1" ht="26.25" customHeight="1">
      <c r="A123" s="1089"/>
      <c r="B123" s="976"/>
      <c r="C123" s="946" t="s">
        <v>432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6619</v>
      </c>
      <c r="AB123" s="989"/>
      <c r="AC123" s="989"/>
      <c r="AD123" s="989"/>
      <c r="AE123" s="990"/>
      <c r="AF123" s="991">
        <v>6485</v>
      </c>
      <c r="AG123" s="989"/>
      <c r="AH123" s="989"/>
      <c r="AI123" s="989"/>
      <c r="AJ123" s="990"/>
      <c r="AK123" s="991">
        <v>6351</v>
      </c>
      <c r="AL123" s="989"/>
      <c r="AM123" s="989"/>
      <c r="AN123" s="989"/>
      <c r="AO123" s="990"/>
      <c r="AP123" s="992">
        <v>0.1</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448</v>
      </c>
      <c r="BP123" s="1036"/>
      <c r="BQ123" s="1095">
        <v>26043584</v>
      </c>
      <c r="BR123" s="1096"/>
      <c r="BS123" s="1096"/>
      <c r="BT123" s="1096"/>
      <c r="BU123" s="1096"/>
      <c r="BV123" s="1096">
        <v>25833974</v>
      </c>
      <c r="BW123" s="1096"/>
      <c r="BX123" s="1096"/>
      <c r="BY123" s="1096"/>
      <c r="BZ123" s="1096"/>
      <c r="CA123" s="1096">
        <v>25334818</v>
      </c>
      <c r="CB123" s="1096"/>
      <c r="CC123" s="1096"/>
      <c r="CD123" s="1096"/>
      <c r="CE123" s="1096"/>
      <c r="CF123" s="1029"/>
      <c r="CG123" s="1030"/>
      <c r="CH123" s="1030"/>
      <c r="CI123" s="1030"/>
      <c r="CJ123" s="1031"/>
      <c r="CK123" s="1040"/>
      <c r="CL123" s="1041"/>
      <c r="CM123" s="1041"/>
      <c r="CN123" s="1041"/>
      <c r="CO123" s="1042"/>
      <c r="CP123" s="1050" t="s">
        <v>449</v>
      </c>
      <c r="CQ123" s="1051"/>
      <c r="CR123" s="1051"/>
      <c r="CS123" s="1051"/>
      <c r="CT123" s="1051"/>
      <c r="CU123" s="1051"/>
      <c r="CV123" s="1051"/>
      <c r="CW123" s="1051"/>
      <c r="CX123" s="1051"/>
      <c r="CY123" s="1051"/>
      <c r="CZ123" s="1051"/>
      <c r="DA123" s="1051"/>
      <c r="DB123" s="1051"/>
      <c r="DC123" s="1051"/>
      <c r="DD123" s="1051"/>
      <c r="DE123" s="1051"/>
      <c r="DF123" s="1052"/>
      <c r="DG123" s="988" t="s">
        <v>111</v>
      </c>
      <c r="DH123" s="989"/>
      <c r="DI123" s="989"/>
      <c r="DJ123" s="989"/>
      <c r="DK123" s="990"/>
      <c r="DL123" s="991" t="s">
        <v>111</v>
      </c>
      <c r="DM123" s="989"/>
      <c r="DN123" s="989"/>
      <c r="DO123" s="989"/>
      <c r="DP123" s="990"/>
      <c r="DQ123" s="991" t="s">
        <v>111</v>
      </c>
      <c r="DR123" s="989"/>
      <c r="DS123" s="989"/>
      <c r="DT123" s="989"/>
      <c r="DU123" s="990"/>
      <c r="DV123" s="992" t="s">
        <v>111</v>
      </c>
      <c r="DW123" s="993"/>
      <c r="DX123" s="993"/>
      <c r="DY123" s="993"/>
      <c r="DZ123" s="994"/>
    </row>
    <row r="124" spans="1:130" s="199" customFormat="1" ht="26.25" customHeight="1" thickBot="1">
      <c r="A124" s="1089"/>
      <c r="B124" s="976"/>
      <c r="C124" s="946" t="s">
        <v>435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450</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111</v>
      </c>
      <c r="BR124" s="1058"/>
      <c r="BS124" s="1058"/>
      <c r="BT124" s="1058"/>
      <c r="BU124" s="1058"/>
      <c r="BV124" s="1058" t="s">
        <v>111</v>
      </c>
      <c r="BW124" s="1058"/>
      <c r="BX124" s="1058"/>
      <c r="BY124" s="1058"/>
      <c r="BZ124" s="1058"/>
      <c r="CA124" s="1058" t="s">
        <v>111</v>
      </c>
      <c r="CB124" s="1058"/>
      <c r="CC124" s="1058"/>
      <c r="CD124" s="1058"/>
      <c r="CE124" s="1058"/>
      <c r="CF124" s="1059"/>
      <c r="CG124" s="1060"/>
      <c r="CH124" s="1060"/>
      <c r="CI124" s="1060"/>
      <c r="CJ124" s="1061"/>
      <c r="CK124" s="1043"/>
      <c r="CL124" s="1043"/>
      <c r="CM124" s="1043"/>
      <c r="CN124" s="1043"/>
      <c r="CO124" s="1044"/>
      <c r="CP124" s="1050" t="s">
        <v>451</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c r="A125" s="1089"/>
      <c r="B125" s="976"/>
      <c r="C125" s="946" t="s">
        <v>437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452</v>
      </c>
      <c r="CL125" s="1038"/>
      <c r="CM125" s="1038"/>
      <c r="CN125" s="1038"/>
      <c r="CO125" s="1039"/>
      <c r="CP125" s="970" t="s">
        <v>453</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c r="A126" s="1089"/>
      <c r="B126" s="976"/>
      <c r="C126" s="946" t="s">
        <v>439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454</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c r="A127" s="1090"/>
      <c r="B127" s="978"/>
      <c r="C127" s="1032" t="s">
        <v>455</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456</v>
      </c>
      <c r="AY127" s="1063"/>
      <c r="AZ127" s="1063"/>
      <c r="BA127" s="1063"/>
      <c r="BB127" s="1063"/>
      <c r="BC127" s="1063"/>
      <c r="BD127" s="1063"/>
      <c r="BE127" s="1064"/>
      <c r="BF127" s="1065" t="s">
        <v>457</v>
      </c>
      <c r="BG127" s="1063"/>
      <c r="BH127" s="1063"/>
      <c r="BI127" s="1063"/>
      <c r="BJ127" s="1063"/>
      <c r="BK127" s="1063"/>
      <c r="BL127" s="1064"/>
      <c r="BM127" s="1065" t="s">
        <v>458</v>
      </c>
      <c r="BN127" s="1063"/>
      <c r="BO127" s="1063"/>
      <c r="BP127" s="1063"/>
      <c r="BQ127" s="1063"/>
      <c r="BR127" s="1063"/>
      <c r="BS127" s="1064"/>
      <c r="BT127" s="1065" t="s">
        <v>459</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460</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c r="A128" s="1073" t="s">
        <v>461</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462</v>
      </c>
      <c r="X128" s="1075"/>
      <c r="Y128" s="1075"/>
      <c r="Z128" s="1076"/>
      <c r="AA128" s="1077">
        <v>510405</v>
      </c>
      <c r="AB128" s="1078"/>
      <c r="AC128" s="1078"/>
      <c r="AD128" s="1078"/>
      <c r="AE128" s="1079"/>
      <c r="AF128" s="1080">
        <v>472542</v>
      </c>
      <c r="AG128" s="1078"/>
      <c r="AH128" s="1078"/>
      <c r="AI128" s="1078"/>
      <c r="AJ128" s="1079"/>
      <c r="AK128" s="1080">
        <v>514589</v>
      </c>
      <c r="AL128" s="1078"/>
      <c r="AM128" s="1078"/>
      <c r="AN128" s="1078"/>
      <c r="AO128" s="1079"/>
      <c r="AP128" s="1081"/>
      <c r="AQ128" s="1082"/>
      <c r="AR128" s="1082"/>
      <c r="AS128" s="1082"/>
      <c r="AT128" s="1083"/>
      <c r="AU128" s="235"/>
      <c r="AV128" s="235"/>
      <c r="AW128" s="235"/>
      <c r="AX128" s="918" t="s">
        <v>463</v>
      </c>
      <c r="AY128" s="919"/>
      <c r="AZ128" s="919"/>
      <c r="BA128" s="919"/>
      <c r="BB128" s="919"/>
      <c r="BC128" s="919"/>
      <c r="BD128" s="919"/>
      <c r="BE128" s="920"/>
      <c r="BF128" s="1084" t="s">
        <v>111</v>
      </c>
      <c r="BG128" s="1085"/>
      <c r="BH128" s="1085"/>
      <c r="BI128" s="1085"/>
      <c r="BJ128" s="1085"/>
      <c r="BK128" s="1085"/>
      <c r="BL128" s="1086"/>
      <c r="BM128" s="1084">
        <v>12.86</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464</v>
      </c>
      <c r="CQ128" s="1067"/>
      <c r="CR128" s="1067"/>
      <c r="CS128" s="1067"/>
      <c r="CT128" s="1067"/>
      <c r="CU128" s="1067"/>
      <c r="CV128" s="1067"/>
      <c r="CW128" s="1067"/>
      <c r="CX128" s="1067"/>
      <c r="CY128" s="1067"/>
      <c r="CZ128" s="1067"/>
      <c r="DA128" s="1067"/>
      <c r="DB128" s="1067"/>
      <c r="DC128" s="1067"/>
      <c r="DD128" s="1067"/>
      <c r="DE128" s="1067"/>
      <c r="DF128" s="1068"/>
      <c r="DG128" s="1069" t="s">
        <v>465</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466</v>
      </c>
      <c r="X129" s="1104"/>
      <c r="Y129" s="1104"/>
      <c r="Z129" s="1105"/>
      <c r="AA129" s="988">
        <v>13404472</v>
      </c>
      <c r="AB129" s="989"/>
      <c r="AC129" s="989"/>
      <c r="AD129" s="989"/>
      <c r="AE129" s="990"/>
      <c r="AF129" s="991">
        <v>13785491</v>
      </c>
      <c r="AG129" s="989"/>
      <c r="AH129" s="989"/>
      <c r="AI129" s="989"/>
      <c r="AJ129" s="990"/>
      <c r="AK129" s="991">
        <v>13943334</v>
      </c>
      <c r="AL129" s="989"/>
      <c r="AM129" s="989"/>
      <c r="AN129" s="989"/>
      <c r="AO129" s="990"/>
      <c r="AP129" s="1106"/>
      <c r="AQ129" s="1107"/>
      <c r="AR129" s="1107"/>
      <c r="AS129" s="1107"/>
      <c r="AT129" s="1108"/>
      <c r="AU129" s="237"/>
      <c r="AV129" s="237"/>
      <c r="AW129" s="237"/>
      <c r="AX129" s="1097" t="s">
        <v>467</v>
      </c>
      <c r="AY129" s="980"/>
      <c r="AZ129" s="980"/>
      <c r="BA129" s="980"/>
      <c r="BB129" s="980"/>
      <c r="BC129" s="980"/>
      <c r="BD129" s="980"/>
      <c r="BE129" s="981"/>
      <c r="BF129" s="1098" t="s">
        <v>111</v>
      </c>
      <c r="BG129" s="1099"/>
      <c r="BH129" s="1099"/>
      <c r="BI129" s="1099"/>
      <c r="BJ129" s="1099"/>
      <c r="BK129" s="1099"/>
      <c r="BL129" s="1100"/>
      <c r="BM129" s="1098">
        <v>17.86</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469</v>
      </c>
      <c r="X130" s="1104"/>
      <c r="Y130" s="1104"/>
      <c r="Z130" s="1105"/>
      <c r="AA130" s="988">
        <v>1594645</v>
      </c>
      <c r="AB130" s="989"/>
      <c r="AC130" s="989"/>
      <c r="AD130" s="989"/>
      <c r="AE130" s="990"/>
      <c r="AF130" s="991">
        <v>1413667</v>
      </c>
      <c r="AG130" s="989"/>
      <c r="AH130" s="989"/>
      <c r="AI130" s="989"/>
      <c r="AJ130" s="990"/>
      <c r="AK130" s="991">
        <v>1459991</v>
      </c>
      <c r="AL130" s="989"/>
      <c r="AM130" s="989"/>
      <c r="AN130" s="989"/>
      <c r="AO130" s="990"/>
      <c r="AP130" s="1106"/>
      <c r="AQ130" s="1107"/>
      <c r="AR130" s="1107"/>
      <c r="AS130" s="1107"/>
      <c r="AT130" s="1108"/>
      <c r="AU130" s="237"/>
      <c r="AV130" s="237"/>
      <c r="AW130" s="237"/>
      <c r="AX130" s="1097" t="s">
        <v>470</v>
      </c>
      <c r="AY130" s="980"/>
      <c r="AZ130" s="980"/>
      <c r="BA130" s="980"/>
      <c r="BB130" s="980"/>
      <c r="BC130" s="980"/>
      <c r="BD130" s="980"/>
      <c r="BE130" s="981"/>
      <c r="BF130" s="1134">
        <v>0.6</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471</v>
      </c>
      <c r="X131" s="1142"/>
      <c r="Y131" s="1142"/>
      <c r="Z131" s="1143"/>
      <c r="AA131" s="1035">
        <v>11809827</v>
      </c>
      <c r="AB131" s="1014"/>
      <c r="AC131" s="1014"/>
      <c r="AD131" s="1014"/>
      <c r="AE131" s="1015"/>
      <c r="AF131" s="1013">
        <v>12371824</v>
      </c>
      <c r="AG131" s="1014"/>
      <c r="AH131" s="1014"/>
      <c r="AI131" s="1014"/>
      <c r="AJ131" s="1015"/>
      <c r="AK131" s="1013">
        <v>12483343</v>
      </c>
      <c r="AL131" s="1014"/>
      <c r="AM131" s="1014"/>
      <c r="AN131" s="1014"/>
      <c r="AO131" s="1015"/>
      <c r="AP131" s="1144"/>
      <c r="AQ131" s="1145"/>
      <c r="AR131" s="1145"/>
      <c r="AS131" s="1145"/>
      <c r="AT131" s="1146"/>
      <c r="AU131" s="237"/>
      <c r="AV131" s="237"/>
      <c r="AW131" s="237"/>
      <c r="AX131" s="1116" t="s">
        <v>472</v>
      </c>
      <c r="AY131" s="1067"/>
      <c r="AZ131" s="1067"/>
      <c r="BA131" s="1067"/>
      <c r="BB131" s="1067"/>
      <c r="BC131" s="1067"/>
      <c r="BD131" s="1067"/>
      <c r="BE131" s="1068"/>
      <c r="BF131" s="1117" t="s">
        <v>111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473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474</v>
      </c>
      <c r="W132" s="1127"/>
      <c r="X132" s="1127"/>
      <c r="Y132" s="1127"/>
      <c r="Z132" s="1128"/>
      <c r="AA132" s="1129">
        <v>-0.21604042100000001</v>
      </c>
      <c r="AB132" s="1130"/>
      <c r="AC132" s="1130"/>
      <c r="AD132" s="1130"/>
      <c r="AE132" s="1131"/>
      <c r="AF132" s="1132">
        <v>1.046878779</v>
      </c>
      <c r="AG132" s="1130"/>
      <c r="AH132" s="1130"/>
      <c r="AI132" s="1130"/>
      <c r="AJ132" s="1131"/>
      <c r="AK132" s="1132">
        <v>1.2106292359999999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475</v>
      </c>
      <c r="W133" s="1110"/>
      <c r="X133" s="1110"/>
      <c r="Y133" s="1110"/>
      <c r="Z133" s="1111"/>
      <c r="AA133" s="1112">
        <v>-0.2</v>
      </c>
      <c r="AB133" s="1113"/>
      <c r="AC133" s="1113"/>
      <c r="AD133" s="1113"/>
      <c r="AE133" s="1114"/>
      <c r="AF133" s="1112">
        <v>0.2</v>
      </c>
      <c r="AG133" s="1113"/>
      <c r="AH133" s="1113"/>
      <c r="AI133" s="1113"/>
      <c r="AJ133" s="1114"/>
      <c r="AK133" s="1112">
        <v>0.6</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election activeCell="P51" sqref="P51"/>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activeCell="G36" sqref="A36:J37"/>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election activeCell="G36" sqref="A36:J37"/>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476</v>
      </c>
      <c r="B5" s="248"/>
      <c r="C5" s="248"/>
      <c r="D5" s="248"/>
      <c r="E5" s="248"/>
      <c r="F5" s="248"/>
      <c r="G5" s="248"/>
      <c r="H5" s="248"/>
      <c r="I5" s="248"/>
      <c r="J5" s="248"/>
      <c r="K5" s="248"/>
      <c r="L5" s="248"/>
      <c r="M5" s="248"/>
      <c r="N5" s="248"/>
      <c r="O5" s="249"/>
    </row>
    <row r="6" spans="1:16">
      <c r="A6" s="250"/>
      <c r="B6" s="246"/>
      <c r="C6" s="246"/>
      <c r="D6" s="246"/>
      <c r="E6" s="246"/>
      <c r="F6" s="246"/>
      <c r="G6" s="251" t="s">
        <v>477</v>
      </c>
      <c r="H6" s="251"/>
      <c r="I6" s="251"/>
      <c r="J6" s="251"/>
      <c r="K6" s="246"/>
      <c r="L6" s="246"/>
      <c r="M6" s="246"/>
      <c r="N6" s="246"/>
    </row>
    <row r="7" spans="1:16">
      <c r="A7" s="250"/>
      <c r="B7" s="246"/>
      <c r="C7" s="246"/>
      <c r="D7" s="246"/>
      <c r="E7" s="246"/>
      <c r="F7" s="246"/>
      <c r="G7" s="253"/>
      <c r="H7" s="254"/>
      <c r="I7" s="254"/>
      <c r="J7" s="255"/>
      <c r="K7" s="1150" t="s">
        <v>478</v>
      </c>
      <c r="L7" s="256"/>
      <c r="M7" s="257" t="s">
        <v>479</v>
      </c>
      <c r="N7" s="258"/>
    </row>
    <row r="8" spans="1:16">
      <c r="A8" s="250"/>
      <c r="B8" s="246"/>
      <c r="C8" s="246"/>
      <c r="D8" s="246"/>
      <c r="E8" s="246"/>
      <c r="F8" s="246"/>
      <c r="G8" s="259"/>
      <c r="H8" s="260"/>
      <c r="I8" s="260"/>
      <c r="J8" s="261"/>
      <c r="K8" s="1151"/>
      <c r="L8" s="262" t="s">
        <v>480</v>
      </c>
      <c r="M8" s="263" t="s">
        <v>481</v>
      </c>
      <c r="N8" s="264" t="s">
        <v>482</v>
      </c>
    </row>
    <row r="9" spans="1:16">
      <c r="A9" s="250"/>
      <c r="B9" s="246"/>
      <c r="C9" s="246"/>
      <c r="D9" s="246"/>
      <c r="E9" s="246"/>
      <c r="F9" s="246"/>
      <c r="G9" s="1152" t="s">
        <v>483</v>
      </c>
      <c r="H9" s="1153"/>
      <c r="I9" s="1153"/>
      <c r="J9" s="1154"/>
      <c r="K9" s="265">
        <v>3261339</v>
      </c>
      <c r="L9" s="266">
        <v>43242</v>
      </c>
      <c r="M9" s="267">
        <v>57713</v>
      </c>
      <c r="N9" s="268">
        <v>-25.1</v>
      </c>
    </row>
    <row r="10" spans="1:16">
      <c r="A10" s="250"/>
      <c r="B10" s="246"/>
      <c r="C10" s="246"/>
      <c r="D10" s="246"/>
      <c r="E10" s="246"/>
      <c r="F10" s="246"/>
      <c r="G10" s="1152" t="s">
        <v>484</v>
      </c>
      <c r="H10" s="1153"/>
      <c r="I10" s="1153"/>
      <c r="J10" s="1154"/>
      <c r="K10" s="269">
        <v>285947</v>
      </c>
      <c r="L10" s="270">
        <v>3791</v>
      </c>
      <c r="M10" s="271">
        <v>3737</v>
      </c>
      <c r="N10" s="272">
        <v>1.4</v>
      </c>
    </row>
    <row r="11" spans="1:16" ht="13.5" customHeight="1">
      <c r="A11" s="250"/>
      <c r="B11" s="246"/>
      <c r="C11" s="246"/>
      <c r="D11" s="246"/>
      <c r="E11" s="246"/>
      <c r="F11" s="246"/>
      <c r="G11" s="1152" t="s">
        <v>485</v>
      </c>
      <c r="H11" s="1153"/>
      <c r="I11" s="1153"/>
      <c r="J11" s="1154"/>
      <c r="K11" s="269">
        <v>679447</v>
      </c>
      <c r="L11" s="270">
        <v>9009</v>
      </c>
      <c r="M11" s="271">
        <v>6346</v>
      </c>
      <c r="N11" s="272">
        <v>42</v>
      </c>
    </row>
    <row r="12" spans="1:16" ht="13.5" customHeight="1">
      <c r="A12" s="250"/>
      <c r="B12" s="246"/>
      <c r="C12" s="246"/>
      <c r="D12" s="246"/>
      <c r="E12" s="246"/>
      <c r="F12" s="246"/>
      <c r="G12" s="1152" t="s">
        <v>486</v>
      </c>
      <c r="H12" s="1153"/>
      <c r="I12" s="1153"/>
      <c r="J12" s="1154"/>
      <c r="K12" s="269">
        <v>75471</v>
      </c>
      <c r="L12" s="270">
        <v>1001</v>
      </c>
      <c r="M12" s="271">
        <v>800</v>
      </c>
      <c r="N12" s="272">
        <v>25.1</v>
      </c>
    </row>
    <row r="13" spans="1:16" ht="13.5" customHeight="1">
      <c r="A13" s="250"/>
      <c r="B13" s="246"/>
      <c r="C13" s="246"/>
      <c r="D13" s="246"/>
      <c r="E13" s="246"/>
      <c r="F13" s="246"/>
      <c r="G13" s="1152" t="s">
        <v>487</v>
      </c>
      <c r="H13" s="1153"/>
      <c r="I13" s="1153"/>
      <c r="J13" s="1154"/>
      <c r="K13" s="269" t="s">
        <v>488</v>
      </c>
      <c r="L13" s="270" t="s">
        <v>488</v>
      </c>
      <c r="M13" s="271">
        <v>1</v>
      </c>
      <c r="N13" s="272" t="s">
        <v>488</v>
      </c>
    </row>
    <row r="14" spans="1:16" ht="13.5" customHeight="1">
      <c r="A14" s="250"/>
      <c r="B14" s="246"/>
      <c r="C14" s="246"/>
      <c r="D14" s="246"/>
      <c r="E14" s="246"/>
      <c r="F14" s="246"/>
      <c r="G14" s="1152" t="s">
        <v>489</v>
      </c>
      <c r="H14" s="1153"/>
      <c r="I14" s="1153"/>
      <c r="J14" s="1154"/>
      <c r="K14" s="269">
        <v>208040</v>
      </c>
      <c r="L14" s="270">
        <v>2758</v>
      </c>
      <c r="M14" s="271">
        <v>2571</v>
      </c>
      <c r="N14" s="272">
        <v>7.3</v>
      </c>
    </row>
    <row r="15" spans="1:16" ht="13.5" customHeight="1">
      <c r="A15" s="250"/>
      <c r="B15" s="246"/>
      <c r="C15" s="246"/>
      <c r="D15" s="246"/>
      <c r="E15" s="246"/>
      <c r="F15" s="246"/>
      <c r="G15" s="1152" t="s">
        <v>490</v>
      </c>
      <c r="H15" s="1153"/>
      <c r="I15" s="1153"/>
      <c r="J15" s="1154"/>
      <c r="K15" s="269">
        <v>13676</v>
      </c>
      <c r="L15" s="270">
        <v>181</v>
      </c>
      <c r="M15" s="271">
        <v>1342</v>
      </c>
      <c r="N15" s="272">
        <v>-86.5</v>
      </c>
    </row>
    <row r="16" spans="1:16">
      <c r="A16" s="250"/>
      <c r="B16" s="246"/>
      <c r="C16" s="246"/>
      <c r="D16" s="246"/>
      <c r="E16" s="246"/>
      <c r="F16" s="246"/>
      <c r="G16" s="1155" t="s">
        <v>491</v>
      </c>
      <c r="H16" s="1156"/>
      <c r="I16" s="1156"/>
      <c r="J16" s="1157"/>
      <c r="K16" s="270">
        <v>-327179</v>
      </c>
      <c r="L16" s="270">
        <v>-4338</v>
      </c>
      <c r="M16" s="271">
        <v>-4975</v>
      </c>
      <c r="N16" s="272">
        <v>-12.8</v>
      </c>
    </row>
    <row r="17" spans="1:16">
      <c r="A17" s="250"/>
      <c r="B17" s="246"/>
      <c r="C17" s="246"/>
      <c r="D17" s="246"/>
      <c r="E17" s="246"/>
      <c r="F17" s="246"/>
      <c r="G17" s="1155" t="s">
        <v>170</v>
      </c>
      <c r="H17" s="1156"/>
      <c r="I17" s="1156"/>
      <c r="J17" s="1157"/>
      <c r="K17" s="270">
        <v>4196741</v>
      </c>
      <c r="L17" s="270">
        <v>55644</v>
      </c>
      <c r="M17" s="271">
        <v>67535</v>
      </c>
      <c r="N17" s="272">
        <v>-17.600000000000001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492</v>
      </c>
      <c r="H19" s="246"/>
      <c r="I19" s="246"/>
      <c r="J19" s="246"/>
      <c r="K19" s="246"/>
      <c r="L19" s="246"/>
      <c r="M19" s="246"/>
      <c r="N19" s="246"/>
    </row>
    <row r="20" spans="1:16">
      <c r="A20" s="250"/>
      <c r="B20" s="246"/>
      <c r="C20" s="246"/>
      <c r="D20" s="246"/>
      <c r="E20" s="246"/>
      <c r="F20" s="246"/>
      <c r="G20" s="274"/>
      <c r="H20" s="275"/>
      <c r="I20" s="275"/>
      <c r="J20" s="276"/>
      <c r="K20" s="277" t="s">
        <v>493</v>
      </c>
      <c r="L20" s="278" t="s">
        <v>494</v>
      </c>
      <c r="M20" s="279" t="s">
        <v>495</v>
      </c>
      <c r="N20" s="280"/>
    </row>
    <row r="21" spans="1:16" s="286" customFormat="1">
      <c r="A21" s="281"/>
      <c r="B21" s="251"/>
      <c r="C21" s="251"/>
      <c r="D21" s="251"/>
      <c r="E21" s="251"/>
      <c r="F21" s="251"/>
      <c r="G21" s="1147" t="s">
        <v>496</v>
      </c>
      <c r="H21" s="1148"/>
      <c r="I21" s="1148"/>
      <c r="J21" s="1149"/>
      <c r="K21" s="282">
        <v>4.71</v>
      </c>
      <c r="L21" s="283">
        <v>6.24</v>
      </c>
      <c r="M21" s="284">
        <v>-1.53</v>
      </c>
      <c r="N21" s="251"/>
      <c r="O21" s="285"/>
      <c r="P21" s="281"/>
    </row>
    <row r="22" spans="1:16" s="286" customFormat="1">
      <c r="A22" s="281"/>
      <c r="B22" s="251"/>
      <c r="C22" s="251"/>
      <c r="D22" s="251"/>
      <c r="E22" s="251"/>
      <c r="F22" s="251"/>
      <c r="G22" s="1147" t="s">
        <v>497</v>
      </c>
      <c r="H22" s="1148"/>
      <c r="I22" s="1148"/>
      <c r="J22" s="1149"/>
      <c r="K22" s="287">
        <v>98.3</v>
      </c>
      <c r="L22" s="288">
        <v>98.7</v>
      </c>
      <c r="M22" s="289">
        <v>-0.4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500</v>
      </c>
      <c r="H29" s="251"/>
      <c r="I29" s="251"/>
      <c r="J29" s="251"/>
      <c r="K29" s="246"/>
      <c r="L29" s="246"/>
      <c r="M29" s="246"/>
      <c r="N29" s="246"/>
      <c r="O29" s="295"/>
    </row>
    <row r="30" spans="1:16">
      <c r="A30" s="250"/>
      <c r="B30" s="246"/>
      <c r="C30" s="246"/>
      <c r="D30" s="246"/>
      <c r="E30" s="246"/>
      <c r="F30" s="246"/>
      <c r="G30" s="253"/>
      <c r="H30" s="254"/>
      <c r="I30" s="254"/>
      <c r="J30" s="255"/>
      <c r="K30" s="1150" t="s">
        <v>478</v>
      </c>
      <c r="L30" s="256"/>
      <c r="M30" s="257" t="s">
        <v>479</v>
      </c>
      <c r="N30" s="258"/>
    </row>
    <row r="31" spans="1:16">
      <c r="A31" s="250"/>
      <c r="B31" s="246"/>
      <c r="C31" s="246"/>
      <c r="D31" s="246"/>
      <c r="E31" s="246"/>
      <c r="F31" s="246"/>
      <c r="G31" s="259"/>
      <c r="H31" s="260"/>
      <c r="I31" s="260"/>
      <c r="J31" s="261"/>
      <c r="K31" s="1151"/>
      <c r="L31" s="262" t="s">
        <v>480</v>
      </c>
      <c r="M31" s="263" t="s">
        <v>481</v>
      </c>
      <c r="N31" s="264" t="s">
        <v>482</v>
      </c>
    </row>
    <row r="32" spans="1:16" ht="27" customHeight="1">
      <c r="A32" s="250"/>
      <c r="B32" s="246"/>
      <c r="C32" s="246"/>
      <c r="D32" s="246"/>
      <c r="E32" s="246"/>
      <c r="F32" s="246"/>
      <c r="G32" s="1163" t="s">
        <v>501</v>
      </c>
      <c r="H32" s="1164"/>
      <c r="I32" s="1164"/>
      <c r="J32" s="1165"/>
      <c r="K32" s="296">
        <v>1484484</v>
      </c>
      <c r="L32" s="296">
        <v>19683</v>
      </c>
      <c r="M32" s="297">
        <v>35267</v>
      </c>
      <c r="N32" s="298">
        <v>-44.2</v>
      </c>
    </row>
    <row r="33" spans="1:16" ht="13.5" customHeight="1">
      <c r="A33" s="250"/>
      <c r="B33" s="246"/>
      <c r="C33" s="246"/>
      <c r="D33" s="246"/>
      <c r="E33" s="246"/>
      <c r="F33" s="246"/>
      <c r="G33" s="1163" t="s">
        <v>502</v>
      </c>
      <c r="H33" s="1164"/>
      <c r="I33" s="1164"/>
      <c r="J33" s="1165"/>
      <c r="K33" s="296" t="s">
        <v>488</v>
      </c>
      <c r="L33" s="296" t="s">
        <v>488</v>
      </c>
      <c r="M33" s="297">
        <v>1</v>
      </c>
      <c r="N33" s="298" t="s">
        <v>488</v>
      </c>
    </row>
    <row r="34" spans="1:16" ht="27" customHeight="1">
      <c r="A34" s="250"/>
      <c r="B34" s="246"/>
      <c r="C34" s="246"/>
      <c r="D34" s="246"/>
      <c r="E34" s="246"/>
      <c r="F34" s="246"/>
      <c r="G34" s="1163" t="s">
        <v>503</v>
      </c>
      <c r="H34" s="1164"/>
      <c r="I34" s="1164"/>
      <c r="J34" s="1165"/>
      <c r="K34" s="296" t="s">
        <v>488</v>
      </c>
      <c r="L34" s="296" t="s">
        <v>488</v>
      </c>
      <c r="M34" s="297">
        <v>49</v>
      </c>
      <c r="N34" s="298" t="s">
        <v>488</v>
      </c>
    </row>
    <row r="35" spans="1:16" ht="27" customHeight="1">
      <c r="A35" s="250"/>
      <c r="B35" s="246"/>
      <c r="C35" s="246"/>
      <c r="D35" s="246"/>
      <c r="E35" s="246"/>
      <c r="F35" s="246"/>
      <c r="G35" s="1163" t="s">
        <v>504</v>
      </c>
      <c r="H35" s="1164"/>
      <c r="I35" s="1164"/>
      <c r="J35" s="1165"/>
      <c r="K35" s="296">
        <v>612314</v>
      </c>
      <c r="L35" s="296">
        <v>8119</v>
      </c>
      <c r="M35" s="297">
        <v>9709</v>
      </c>
      <c r="N35" s="298">
        <v>-16.399999999999999</v>
      </c>
    </row>
    <row r="36" spans="1:16" ht="27" customHeight="1">
      <c r="A36" s="250"/>
      <c r="B36" s="246"/>
      <c r="C36" s="246"/>
      <c r="D36" s="246"/>
      <c r="E36" s="246"/>
      <c r="F36" s="246"/>
      <c r="G36" s="1163" t="s">
        <v>505</v>
      </c>
      <c r="H36" s="1164"/>
      <c r="I36" s="1164"/>
      <c r="J36" s="1165"/>
      <c r="K36" s="296">
        <v>22558</v>
      </c>
      <c r="L36" s="296">
        <v>299</v>
      </c>
      <c r="M36" s="297">
        <v>2367</v>
      </c>
      <c r="N36" s="298">
        <v>-87.4</v>
      </c>
    </row>
    <row r="37" spans="1:16" ht="13.5" customHeight="1">
      <c r="A37" s="250"/>
      <c r="B37" s="246"/>
      <c r="C37" s="246"/>
      <c r="D37" s="246"/>
      <c r="E37" s="246"/>
      <c r="F37" s="246"/>
      <c r="G37" s="1163" t="s">
        <v>506</v>
      </c>
      <c r="H37" s="1164"/>
      <c r="I37" s="1164"/>
      <c r="J37" s="1165"/>
      <c r="K37" s="296">
        <v>6351</v>
      </c>
      <c r="L37" s="296">
        <v>84</v>
      </c>
      <c r="M37" s="297">
        <v>1205</v>
      </c>
      <c r="N37" s="298">
        <v>-93</v>
      </c>
    </row>
    <row r="38" spans="1:16" ht="27" customHeight="1">
      <c r="A38" s="250"/>
      <c r="B38" s="246"/>
      <c r="C38" s="246"/>
      <c r="D38" s="246"/>
      <c r="E38" s="246"/>
      <c r="F38" s="246"/>
      <c r="G38" s="1166" t="s">
        <v>507</v>
      </c>
      <c r="H38" s="1167"/>
      <c r="I38" s="1167"/>
      <c r="J38" s="1168"/>
      <c r="K38" s="299" t="s">
        <v>488</v>
      </c>
      <c r="L38" s="299" t="s">
        <v>488</v>
      </c>
      <c r="M38" s="300">
        <v>3</v>
      </c>
      <c r="N38" s="301" t="s">
        <v>488</v>
      </c>
      <c r="O38" s="295"/>
    </row>
    <row r="39" spans="1:16">
      <c r="A39" s="250"/>
      <c r="B39" s="246"/>
      <c r="C39" s="246"/>
      <c r="D39" s="246"/>
      <c r="E39" s="246"/>
      <c r="F39" s="246"/>
      <c r="G39" s="1166" t="s">
        <v>508</v>
      </c>
      <c r="H39" s="1167"/>
      <c r="I39" s="1167"/>
      <c r="J39" s="1168"/>
      <c r="K39" s="302">
        <v>-514589</v>
      </c>
      <c r="L39" s="302">
        <v>-6823</v>
      </c>
      <c r="M39" s="303">
        <v>-6690</v>
      </c>
      <c r="N39" s="304">
        <v>2</v>
      </c>
      <c r="O39" s="295"/>
    </row>
    <row r="40" spans="1:16" ht="27" customHeight="1">
      <c r="A40" s="250"/>
      <c r="B40" s="246"/>
      <c r="C40" s="246"/>
      <c r="D40" s="246"/>
      <c r="E40" s="246"/>
      <c r="F40" s="246"/>
      <c r="G40" s="1163" t="s">
        <v>509</v>
      </c>
      <c r="H40" s="1164"/>
      <c r="I40" s="1164"/>
      <c r="J40" s="1165"/>
      <c r="K40" s="302">
        <v>-1459991</v>
      </c>
      <c r="L40" s="302">
        <v>-19358</v>
      </c>
      <c r="M40" s="303">
        <v>-29386</v>
      </c>
      <c r="N40" s="304">
        <v>-34.1</v>
      </c>
      <c r="O40" s="295"/>
    </row>
    <row r="41" spans="1:16">
      <c r="A41" s="250"/>
      <c r="B41" s="246"/>
      <c r="C41" s="246"/>
      <c r="D41" s="246"/>
      <c r="E41" s="246"/>
      <c r="F41" s="246"/>
      <c r="G41" s="1169" t="s">
        <v>281</v>
      </c>
      <c r="H41" s="1170"/>
      <c r="I41" s="1170"/>
      <c r="J41" s="1171"/>
      <c r="K41" s="296">
        <v>151127</v>
      </c>
      <c r="L41" s="302">
        <v>2004</v>
      </c>
      <c r="M41" s="303">
        <v>12524</v>
      </c>
      <c r="N41" s="304">
        <v>-84</v>
      </c>
      <c r="O41" s="295"/>
    </row>
    <row r="42" spans="1:16">
      <c r="A42" s="250"/>
      <c r="B42" s="246"/>
      <c r="C42" s="246"/>
      <c r="D42" s="246"/>
      <c r="E42" s="246"/>
      <c r="F42" s="246"/>
      <c r="G42" s="305" t="s">
        <v>510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511</v>
      </c>
      <c r="B47" s="246"/>
      <c r="C47" s="246"/>
      <c r="D47" s="246"/>
      <c r="E47" s="246"/>
      <c r="F47" s="246"/>
      <c r="G47" s="246"/>
      <c r="H47" s="246"/>
      <c r="I47" s="246"/>
      <c r="J47" s="246"/>
      <c r="K47" s="246"/>
      <c r="L47" s="246"/>
      <c r="M47" s="246"/>
      <c r="N47" s="246"/>
    </row>
    <row r="48" spans="1:16">
      <c r="A48" s="250"/>
      <c r="B48" s="246"/>
      <c r="C48" s="246"/>
      <c r="D48" s="246"/>
      <c r="E48" s="246"/>
      <c r="F48" s="246"/>
      <c r="G48" s="310" t="s">
        <v>512</v>
      </c>
      <c r="H48" s="310"/>
      <c r="I48" s="310"/>
      <c r="J48" s="310"/>
      <c r="K48" s="310"/>
      <c r="L48" s="310"/>
      <c r="M48" s="311"/>
      <c r="N48" s="310"/>
    </row>
    <row r="49" spans="1:14" ht="13.5" customHeight="1">
      <c r="A49" s="250"/>
      <c r="B49" s="246"/>
      <c r="C49" s="246"/>
      <c r="D49" s="246"/>
      <c r="E49" s="246"/>
      <c r="F49" s="246"/>
      <c r="G49" s="312"/>
      <c r="H49" s="313"/>
      <c r="I49" s="1158" t="s">
        <v>478</v>
      </c>
      <c r="J49" s="1160" t="s">
        <v>513</v>
      </c>
      <c r="K49" s="1161"/>
      <c r="L49" s="1161"/>
      <c r="M49" s="1161"/>
      <c r="N49" s="1162"/>
    </row>
    <row r="50" spans="1:14">
      <c r="A50" s="250"/>
      <c r="B50" s="246"/>
      <c r="C50" s="246"/>
      <c r="D50" s="246"/>
      <c r="E50" s="246"/>
      <c r="F50" s="246"/>
      <c r="G50" s="314"/>
      <c r="H50" s="315"/>
      <c r="I50" s="1159"/>
      <c r="J50" s="316" t="s">
        <v>514</v>
      </c>
      <c r="K50" s="317" t="s">
        <v>515</v>
      </c>
      <c r="L50" s="318" t="s">
        <v>516</v>
      </c>
      <c r="M50" s="319" t="s">
        <v>517</v>
      </c>
      <c r="N50" s="320" t="s">
        <v>518</v>
      </c>
    </row>
    <row r="51" spans="1:14">
      <c r="A51" s="250"/>
      <c r="B51" s="246"/>
      <c r="C51" s="246"/>
      <c r="D51" s="246"/>
      <c r="E51" s="246"/>
      <c r="F51" s="246"/>
      <c r="G51" s="312" t="s">
        <v>519</v>
      </c>
      <c r="H51" s="313"/>
      <c r="I51" s="321">
        <v>1585596</v>
      </c>
      <c r="J51" s="322">
        <v>21914</v>
      </c>
      <c r="K51" s="323">
        <v>10</v>
      </c>
      <c r="L51" s="324">
        <v>50880</v>
      </c>
      <c r="M51" s="325">
        <v>7</v>
      </c>
      <c r="N51" s="326">
        <v>3</v>
      </c>
    </row>
    <row r="52" spans="1:14">
      <c r="A52" s="250"/>
      <c r="B52" s="246"/>
      <c r="C52" s="246"/>
      <c r="D52" s="246"/>
      <c r="E52" s="246"/>
      <c r="F52" s="246"/>
      <c r="G52" s="327"/>
      <c r="H52" s="328" t="s">
        <v>520</v>
      </c>
      <c r="I52" s="329">
        <v>478759</v>
      </c>
      <c r="J52" s="330">
        <v>6617</v>
      </c>
      <c r="K52" s="331">
        <v>-7.8</v>
      </c>
      <c r="L52" s="332">
        <v>26879</v>
      </c>
      <c r="M52" s="333">
        <v>2.4</v>
      </c>
      <c r="N52" s="334">
        <v>-10.199999999999999</v>
      </c>
    </row>
    <row r="53" spans="1:14">
      <c r="A53" s="250"/>
      <c r="B53" s="246"/>
      <c r="C53" s="246"/>
      <c r="D53" s="246"/>
      <c r="E53" s="246"/>
      <c r="F53" s="246"/>
      <c r="G53" s="312" t="s">
        <v>521</v>
      </c>
      <c r="H53" s="313"/>
      <c r="I53" s="321">
        <v>3275300</v>
      </c>
      <c r="J53" s="322">
        <v>44891</v>
      </c>
      <c r="K53" s="323">
        <v>104.9</v>
      </c>
      <c r="L53" s="324">
        <v>63956</v>
      </c>
      <c r="M53" s="325">
        <v>25.7</v>
      </c>
      <c r="N53" s="326">
        <v>79.2</v>
      </c>
    </row>
    <row r="54" spans="1:14">
      <c r="A54" s="250"/>
      <c r="B54" s="246"/>
      <c r="C54" s="246"/>
      <c r="D54" s="246"/>
      <c r="E54" s="246"/>
      <c r="F54" s="246"/>
      <c r="G54" s="327"/>
      <c r="H54" s="328" t="s">
        <v>520</v>
      </c>
      <c r="I54" s="329">
        <v>2216766</v>
      </c>
      <c r="J54" s="330">
        <v>30383</v>
      </c>
      <c r="K54" s="331">
        <v>359.2</v>
      </c>
      <c r="L54" s="332">
        <v>29239</v>
      </c>
      <c r="M54" s="333">
        <v>8.8000000000000007</v>
      </c>
      <c r="N54" s="334">
        <v>350.4</v>
      </c>
    </row>
    <row r="55" spans="1:14">
      <c r="A55" s="250"/>
      <c r="B55" s="246"/>
      <c r="C55" s="246"/>
      <c r="D55" s="246"/>
      <c r="E55" s="246"/>
      <c r="F55" s="246"/>
      <c r="G55" s="312" t="s">
        <v>522</v>
      </c>
      <c r="H55" s="313"/>
      <c r="I55" s="321">
        <v>1967279</v>
      </c>
      <c r="J55" s="322">
        <v>26786</v>
      </c>
      <c r="K55" s="323">
        <v>-40.299999999999997</v>
      </c>
      <c r="L55" s="324">
        <v>66255</v>
      </c>
      <c r="M55" s="325">
        <v>3.6</v>
      </c>
      <c r="N55" s="326">
        <v>-43.9</v>
      </c>
    </row>
    <row r="56" spans="1:14">
      <c r="A56" s="250"/>
      <c r="B56" s="246"/>
      <c r="C56" s="246"/>
      <c r="D56" s="246"/>
      <c r="E56" s="246"/>
      <c r="F56" s="246"/>
      <c r="G56" s="327"/>
      <c r="H56" s="328" t="s">
        <v>520</v>
      </c>
      <c r="I56" s="329">
        <v>1054447</v>
      </c>
      <c r="J56" s="330">
        <v>14357</v>
      </c>
      <c r="K56" s="331">
        <v>-52.7</v>
      </c>
      <c r="L56" s="332">
        <v>31822</v>
      </c>
      <c r="M56" s="333">
        <v>8.8000000000000007</v>
      </c>
      <c r="N56" s="334">
        <v>-61.5</v>
      </c>
    </row>
    <row r="57" spans="1:14">
      <c r="A57" s="250"/>
      <c r="B57" s="246"/>
      <c r="C57" s="246"/>
      <c r="D57" s="246"/>
      <c r="E57" s="246"/>
      <c r="F57" s="246"/>
      <c r="G57" s="312" t="s">
        <v>523</v>
      </c>
      <c r="H57" s="313"/>
      <c r="I57" s="321">
        <v>1106413</v>
      </c>
      <c r="J57" s="322">
        <v>14915</v>
      </c>
      <c r="K57" s="323">
        <v>-44.3</v>
      </c>
      <c r="L57" s="324">
        <v>47278</v>
      </c>
      <c r="M57" s="325">
        <v>-28.6</v>
      </c>
      <c r="N57" s="326">
        <v>-15.7</v>
      </c>
    </row>
    <row r="58" spans="1:14">
      <c r="A58" s="250"/>
      <c r="B58" s="246"/>
      <c r="C58" s="246"/>
      <c r="D58" s="246"/>
      <c r="E58" s="246"/>
      <c r="F58" s="246"/>
      <c r="G58" s="327"/>
      <c r="H58" s="328" t="s">
        <v>520</v>
      </c>
      <c r="I58" s="329">
        <v>625581</v>
      </c>
      <c r="J58" s="330">
        <v>8433</v>
      </c>
      <c r="K58" s="331">
        <v>-41.3</v>
      </c>
      <c r="L58" s="332">
        <v>24096</v>
      </c>
      <c r="M58" s="333">
        <v>-24.3</v>
      </c>
      <c r="N58" s="334">
        <v>-17</v>
      </c>
    </row>
    <row r="59" spans="1:14">
      <c r="A59" s="250"/>
      <c r="B59" s="246"/>
      <c r="C59" s="246"/>
      <c r="D59" s="246"/>
      <c r="E59" s="246"/>
      <c r="F59" s="246"/>
      <c r="G59" s="312" t="s">
        <v>524</v>
      </c>
      <c r="H59" s="313"/>
      <c r="I59" s="321">
        <v>1154363</v>
      </c>
      <c r="J59" s="322">
        <v>15306</v>
      </c>
      <c r="K59" s="323">
        <v>2.6</v>
      </c>
      <c r="L59" s="324">
        <v>44504</v>
      </c>
      <c r="M59" s="325">
        <v>-5.9</v>
      </c>
      <c r="N59" s="326">
        <v>8.5</v>
      </c>
    </row>
    <row r="60" spans="1:14">
      <c r="A60" s="250"/>
      <c r="B60" s="246"/>
      <c r="C60" s="246"/>
      <c r="D60" s="246"/>
      <c r="E60" s="246"/>
      <c r="F60" s="246"/>
      <c r="G60" s="327"/>
      <c r="H60" s="328" t="s">
        <v>520</v>
      </c>
      <c r="I60" s="335">
        <v>826070</v>
      </c>
      <c r="J60" s="330">
        <v>10953</v>
      </c>
      <c r="K60" s="331">
        <v>29.9</v>
      </c>
      <c r="L60" s="332">
        <v>25876</v>
      </c>
      <c r="M60" s="333">
        <v>7.4</v>
      </c>
      <c r="N60" s="334">
        <v>22.5</v>
      </c>
    </row>
    <row r="61" spans="1:14">
      <c r="A61" s="250"/>
      <c r="B61" s="246"/>
      <c r="C61" s="246"/>
      <c r="D61" s="246"/>
      <c r="E61" s="246"/>
      <c r="F61" s="246"/>
      <c r="G61" s="312" t="s">
        <v>525</v>
      </c>
      <c r="H61" s="336"/>
      <c r="I61" s="337">
        <v>1817790</v>
      </c>
      <c r="J61" s="338">
        <v>24762</v>
      </c>
      <c r="K61" s="339">
        <v>6.6</v>
      </c>
      <c r="L61" s="340">
        <v>54575</v>
      </c>
      <c r="M61" s="341">
        <v>0.4</v>
      </c>
      <c r="N61" s="326">
        <v>6.2</v>
      </c>
    </row>
    <row r="62" spans="1:14">
      <c r="A62" s="250"/>
      <c r="B62" s="246"/>
      <c r="C62" s="246"/>
      <c r="D62" s="246"/>
      <c r="E62" s="246"/>
      <c r="F62" s="246"/>
      <c r="G62" s="327"/>
      <c r="H62" s="328" t="s">
        <v>520</v>
      </c>
      <c r="I62" s="329">
        <v>1040325</v>
      </c>
      <c r="J62" s="330">
        <v>14149</v>
      </c>
      <c r="K62" s="331">
        <v>57.5</v>
      </c>
      <c r="L62" s="332">
        <v>27582</v>
      </c>
      <c r="M62" s="333">
        <v>0.6</v>
      </c>
      <c r="N62" s="334">
        <v>56.9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I39" sqref="I3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AB90" sqref="AB90"/>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election activeCell="I48" sqref="I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72" t="s">
        <v>3</v>
      </c>
      <c r="D47" s="1172"/>
      <c r="E47" s="1173"/>
      <c r="F47" s="11">
        <v>22.11</v>
      </c>
      <c r="G47" s="12">
        <v>17.68</v>
      </c>
      <c r="H47" s="12">
        <v>20.100000000000001</v>
      </c>
      <c r="I47" s="12">
        <v>19.16</v>
      </c>
      <c r="J47" s="13">
        <v>17.690000000000001</v>
      </c>
    </row>
    <row r="48" spans="2:10" ht="57.75" customHeight="1">
      <c r="B48" s="14"/>
      <c r="C48" s="1174" t="s">
        <v>4</v>
      </c>
      <c r="D48" s="1174"/>
      <c r="E48" s="1175"/>
      <c r="F48" s="15">
        <v>9.77</v>
      </c>
      <c r="G48" s="16">
        <v>9.2799999999999994</v>
      </c>
      <c r="H48" s="16">
        <v>10.86</v>
      </c>
      <c r="I48" s="16">
        <v>11.55</v>
      </c>
      <c r="J48" s="17">
        <v>10.17</v>
      </c>
    </row>
    <row r="49" spans="2:10" ht="57.75" customHeight="1" thickBot="1">
      <c r="B49" s="18"/>
      <c r="C49" s="1176" t="s">
        <v>5</v>
      </c>
      <c r="D49" s="1176"/>
      <c r="E49" s="1177"/>
      <c r="F49" s="19">
        <v>2.5499999999999998</v>
      </c>
      <c r="G49" s="20" t="s">
        <v>532</v>
      </c>
      <c r="H49" s="20">
        <v>4.41</v>
      </c>
      <c r="I49" s="20">
        <v>0.59</v>
      </c>
      <c r="J49" s="21" t="s">
        <v>533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2018-02-28T05:08:55Z</cp:lastPrinted>
  <dcterms:created xsi:type="dcterms:W3CDTF">2018-01-24T04:15:46Z</dcterms:created>
  <dcterms:modified xsi:type="dcterms:W3CDTF">2018-11-21T02:07:08Z</dcterms:modified>
</cp:coreProperties>
</file>