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3"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C39" i="9"/>
  <c r="CO38" i="9"/>
  <c r="BE38" i="9"/>
  <c r="AM38" i="9"/>
  <c r="C38" i="9"/>
  <c r="BE37" i="9"/>
  <c r="AM37" i="9"/>
  <c r="C37" i="9"/>
  <c r="BE36"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s="1"/>
  <c r="BE34" i="9" l="1"/>
  <c r="BE35" i="9" l="1"/>
  <c r="BW34" i="9" s="1"/>
  <c r="BW35" i="9" l="1"/>
  <c r="BW36" i="9" s="1"/>
  <c r="BW37" i="9" s="1"/>
  <c r="BW38" i="9" s="1"/>
  <c r="BW39" i="9" s="1"/>
  <c r="BW40" i="9" s="1"/>
  <c r="CO34" i="9" s="1"/>
  <c r="CO35" i="9" s="1"/>
  <c r="CO36" i="9" s="1"/>
  <c r="CO37" i="9" s="1"/>
</calcChain>
</file>

<file path=xl/sharedStrings.xml><?xml version="1.0" encoding="utf-8"?>
<sst xmlns="http://schemas.openxmlformats.org/spreadsheetml/2006/main" count="1074" uniqueCount="571">
  <si>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</si>
  <si>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</si>
  <si>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</si>
  <si>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</si>
  <si>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</si>
  <si>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</si>
  <si>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</si>
  <si>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</si>
  <si>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</si>
  <si>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</si>
  <si>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</si>
  <si>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</si>
  <si>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</si>
  <si>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</si>
  <si>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</si>
  <si>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</si>
  <si>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</si>
  <si>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</si>
  <si>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</si>
  <si>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</si>
  <si>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</si>
  <si>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</si>
  <si>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</si>
  <si>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</si>
  <si>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</si>
  <si>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</si>
  <si>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</si>
  <si>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</si>
  <si>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</si>
  <si>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</si>
  <si>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</si>
  <si>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</si>
  <si>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</si>
  <si>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</si>
  <si>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</si>
  <si>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</si>
  <si>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</si>
  <si>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</si>
  <si>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</si>
  <si>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</si>
  <si>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</si>
  <si>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</si>
  <si>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</si>
  <si>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</si>
  <si>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</si>
  <si>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</si>
  <si>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</si>
  <si>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</si>
  <si>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</si>
  <si>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</si>
  <si>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</si>
  <si>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</si>
  <si>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</si>
  <si>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</si>
  <si>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</si>
  <si>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</si>
  <si>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</si>
  <si>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</si>
  <si>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</si>
  <si>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</si>
  <si>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</si>
  <si>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</si>
  <si>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</si>
  <si>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</si>
  <si>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</si>
  <si>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</si>
  <si>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</si>
  <si>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</si>
  <si>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</si>
  <si>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</si>
  <si>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</si>
  <si>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</si>
  <si>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</si>
  <si>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</si>
  <si>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</si>
  <si>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</si>
  <si>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</si>
  <si>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</si>
  <si>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</si>
  <si>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</si>
  <si>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</si>
  <si>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</si>
  <si>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</si>
  <si>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草加市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</si>
  <si>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</si>
  <si>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</si>
  <si>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</si>
  <si>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</si>
  <si>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</si>
  <si>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</si>
  <si>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</si>
  <si>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</si>
  <si>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</si>
  <si>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</si>
  <si>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</si>
  <si>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</si>
  <si>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</si>
  <si>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</si>
  <si>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</si>
  <si>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</si>
  <si>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</si>
  <si>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</si>
  <si>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</si>
  <si>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</si>
  <si>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</si>
  <si>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</si>
  <si>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</si>
  <si>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</si>
  <si>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</si>
  <si>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</si>
  <si>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</si>
  <si>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</si>
  <si>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</si>
  <si>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</si>
  <si>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</si>
  <si>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</si>
  <si>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</si>
  <si>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</si>
  <si>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</si>
  <si>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</si>
  <si>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</si>
  <si>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</si>
  <si>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</si>
  <si>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</si>
  <si>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</si>
  <si>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</si>
  <si>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</si>
  <si>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</si>
  <si>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</si>
  <si>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</si>
  <si>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</si>
  <si>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</si>
  <si>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</si>
  <si>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</si>
  <si>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</si>
  <si>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</si>
  <si>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</si>
  <si>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</si>
  <si>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</si>
  <si>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</si>
  <si>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</si>
  <si>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</si>
  <si>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</si>
  <si>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</si>
  <si>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</si>
  <si>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</si>
  <si>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</si>
  <si>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</si>
  <si>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</si>
  <si>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</si>
  <si>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</si>
  <si>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</si>
  <si>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</si>
  <si>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</si>
  <si>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</si>
  <si>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</si>
  <si>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</si>
  <si>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</si>
  <si>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</si>
  <si>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</si>
  <si>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</si>
  <si>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</si>
  <si>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</si>
  <si>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</si>
  <si>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</si>
  <si>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</si>
  <si>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</si>
  <si>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</si>
  <si>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</si>
  <si>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</si>
  <si>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</si>
  <si>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</si>
  <si>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</si>
  <si>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</si>
  <si>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</si>
  <si>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</si>
  <si>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</si>
  <si>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</si>
  <si>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</si>
  <si>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</si>
  <si>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</si>
  <si>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</si>
  <si>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</si>
  <si>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</si>
  <si>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</si>
  <si>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</si>
  <si>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</si>
  <si>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</si>
  <si>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</si>
  <si>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</si>
  <si>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</si>
  <si>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</si>
  <si>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</si>
  <si>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</si>
  <si>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</si>
  <si>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</si>
  <si>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</si>
  <si>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埼玉県草加市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</si>
  <si>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</si>
  <si>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</si>
  <si>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</si>
  <si>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</si>
  <si>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</si>
  <si>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</si>
  <si>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</si>
  <si>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</si>
  <si>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</si>
  <si>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</si>
  <si>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</si>
  <si>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</si>
  <si>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</si>
  <si>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</si>
  <si>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</si>
  <si>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</si>
  <si>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</si>
  <si>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</si>
  <si>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</si>
  <si>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</si>
  <si>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</si>
  <si>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</si>
  <si>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</si>
  <si>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</si>
  <si>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</si>
  <si>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</si>
  <si>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</si>
  <si>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</si>
  <si>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</si>
  <si>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</si>
  <si>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</si>
  <si>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</si>
  <si>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</si>
  <si>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</si>
  <si>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</si>
  <si>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</si>
  <si>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</si>
  <si>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</si>
  <si>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</si>
  <si>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</si>
  <si>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</si>
  <si>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</si>
  <si>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</si>
  <si>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</si>
  <si>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</si>
  <si>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</si>
  <si>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</si>
  <si>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</si>
  <si>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</si>
  <si>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</si>
  <si>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</si>
  <si>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</si>
  <si>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</si>
  <si>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</si>
  <si>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</si>
  <si>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</si>
  <si>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</si>
  <si>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</si>
  <si>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</si>
  <si>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</si>
  <si>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</si>
  <si>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</si>
  <si>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</si>
  <si>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</si>
  <si>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</si>
  <si>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</si>
  <si>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</si>
  <si>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</si>
  <si>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</si>
  <si>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</si>
  <si>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</si>
  <si>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</si>
  <si>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</si>
  <si>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</si>
  <si>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</si>
  <si>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</si>
  <si>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</si>
  <si>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</si>
  <si>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</si>
  <si>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</si>
  <si>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</si>
  <si>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</si>
  <si>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</si>
  <si>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</si>
  <si>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</si>
  <si>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</si>
  <si>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</si>
  <si>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</si>
  <si>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</si>
  <si>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</si>
  <si>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</si>
  <si>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</si>
  <si>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</si>
  <si>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</si>
  <si>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</si>
  <si>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</si>
  <si>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</si>
  <si>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</si>
  <si>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</si>
  <si>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</si>
  <si>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</si>
  <si>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</si>
  <si>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</si>
  <si>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</si>
  <si>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</si>
  <si>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</si>
  <si>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</si>
  <si>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</si>
  <si>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</si>
  <si>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</si>
  <si>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</si>
  <si>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</si>
  <si>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</si>
  <si>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</si>
  <si>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</si>
  <si>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</si>
  <si>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</si>
  <si>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</si>
  <si>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</si>
  <si>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</si>
  <si>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</si>
  <si>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</si>
  <si>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</si>
  <si>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</si>
  <si>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</si>
  <si>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</si>
  <si>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</si>
  <si>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</si>
  <si>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</si>
  <si>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</si>
  <si>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</si>
  <si>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</si>
  <si>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</si>
  <si>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</si>
  <si>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</si>
  <si>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</si>
  <si>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</si>
  <si>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</si>
  <si>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</si>
  <si>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</si>
  <si>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</si>
  <si>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</si>
  <si>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</si>
  <si>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</si>
  <si>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</si>
  <si>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</si>
  <si>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</si>
  <si>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</si>
  <si>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埼玉県草加市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</si>
  <si>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</si>
  <si>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</si>
  <si>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</si>
  <si>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</si>
  <si>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</si>
  <si>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</si>
  <si>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</si>
  <si>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</si>
  <si>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</si>
  <si>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</si>
  <si>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</si>
  <si>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</si>
  <si>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</si>
  <si>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</si>
  <si>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</si>
  <si>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</si>
  <si>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</si>
  <si>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</si>
  <si>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</si>
  <si>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</si>
  <si>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</si>
  <si>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</si>
  <si>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</si>
  <si>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</si>
  <si>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</si>
  <si>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</si>
  <si>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</si>
  <si>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</si>
  <si>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</si>
  <si>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</si>
  <si>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</si>
  <si>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</si>
  <si>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</si>
  <si>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</si>
  <si>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</si>
  <si>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</si>
  <si>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</si>
  <si>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交通災害共済特別会計</t>
    <phoneticPr fontId="5"/>
  </si>
  <si>
    <t>介護サービス事業特別会計</t>
    <phoneticPr fontId="5"/>
  </si>
  <si>
    <t>水道事業会計</t>
    <phoneticPr fontId="5"/>
  </si>
  <si>
    <t>病院事業会計</t>
    <phoneticPr fontId="5"/>
  </si>
  <si>
    <t>公共下水道事業特別会計</t>
    <phoneticPr fontId="5"/>
  </si>
  <si>
    <t>草加都市計画新田西部土地区画整理事業特別会計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</si>
  <si>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</si>
  <si>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</si>
  <si>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</si>
  <si>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</si>
  <si>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</si>
  <si>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</si>
  <si>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</si>
  <si>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</si>
  <si>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</si>
  <si>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</si>
  <si>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</si>
  <si>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</si>
  <si>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</si>
  <si>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</si>
  <si>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</si>
  <si>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</si>
  <si>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</si>
  <si>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</si>
  <si>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</si>
  <si>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</si>
  <si>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</si>
  <si>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</si>
  <si>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</si>
  <si>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</si>
  <si>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</si>
  <si>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</si>
  <si>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</si>
  <si>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</si>
  <si>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</si>
  <si>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</si>
  <si>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</si>
  <si>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</si>
  <si>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</si>
  <si>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</si>
  <si>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</si>
  <si>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</si>
  <si>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</si>
  <si>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</si>
  <si>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</si>
  <si>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</si>
  <si>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</si>
  <si>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</si>
  <si>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</si>
  <si>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</si>
  <si>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</si>
  <si>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</si>
  <si>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</si>
  <si>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</si>
  <si>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</si>
  <si>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</si>
  <si>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</si>
  <si>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</si>
  <si>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草加市立病院事業会計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</si>
  <si>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</si>
  <si>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</si>
  <si>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</si>
  <si>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</si>
  <si>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</si>
  <si>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</si>
  <si>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</si>
  <si>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</si>
  <si>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</si>
  <si>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</si>
  <si>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</si>
  <si>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</si>
  <si>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</si>
  <si>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</si>
  <si>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</si>
  <si>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</si>
  <si>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</si>
  <si>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</si>
  <si>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</si>
  <si>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</si>
  <si>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</si>
  <si>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</si>
  <si>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</si>
  <si>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</si>
  <si>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</si>
  <si>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</si>
  <si>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</si>
  <si>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</si>
  <si>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</si>
  <si>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</si>
  <si>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</si>
  <si>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</si>
  <si>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</si>
  <si>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</si>
  <si>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</si>
  <si>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</si>
  <si>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</si>
  <si>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</si>
  <si>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</si>
  <si>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</si>
  <si>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</si>
  <si>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</si>
  <si>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</si>
  <si>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</si>
  <si>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</si>
  <si>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</si>
  <si>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</si>
  <si>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</si>
  <si>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</si>
  <si>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</si>
  <si>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</si>
  <si>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</si>
  <si>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</si>
  <si>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</si>
  <si>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</si>
  <si>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</si>
  <si>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</si>
  <si>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</si>
  <si>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</si>
  <si>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</si>
  <si>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</si>
  <si>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</si>
  <si>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</si>
  <si>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</si>
  <si>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</si>
  <si>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</si>
  <si>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</si>
  <si>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</si>
  <si>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</si>
  <si>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</si>
  <si>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</si>
  <si>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</si>
  <si>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</si>
  <si>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</si>
  <si>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</si>
  <si>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</si>
  <si>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</si>
  <si>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</si>
  <si>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</si>
  <si>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</si>
  <si>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</si>
  <si>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</si>
  <si>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</si>
  <si>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0.14</t>
  </si>
  <si>
    <t>▲ 4.56</t>
  </si>
  <si>
    <t>水道事業会計</t>
  </si>
  <si>
    <t>一般会計</t>
  </si>
  <si>
    <t>病院事業会計</t>
  </si>
  <si>
    <t>国民健康保険特別会計</t>
  </si>
  <si>
    <t>介護保険特別会計</t>
  </si>
  <si>
    <t>公共下水道事業特別会計</t>
  </si>
  <si>
    <t>草加都市計画新田駅西口土地区画整理事業特別会計</t>
  </si>
  <si>
    <t>交通災害共済特別会計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</si>
  <si>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</si>
  <si>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</si>
  <si>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</si>
  <si>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</si>
  <si>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</si>
  <si>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</si>
  <si>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東埼玉資源環境組合</t>
    <rPh sb="0" eb="1">
      <t>ヒガシ</t>
    </rPh>
    <rPh sb="1" eb="3">
      <t>サイタマ</t>
    </rPh>
    <rPh sb="3" eb="5">
      <t>シゲン</t>
    </rPh>
    <rPh sb="5" eb="7">
      <t>カンキョウ</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</si>
  <si>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</si>
  <si>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</si>
  <si>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</si>
  <si>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草加市体育協会</t>
  </si>
  <si>
    <t>草加市文化協会</t>
  </si>
  <si>
    <t>アコス</t>
  </si>
  <si>
    <t>草加市土地開発公社</t>
  </si>
  <si>
    <t>-</t>
    <phoneticPr fontId="2"/>
  </si>
  <si>
    <t>法適用企業</t>
  </si>
  <si>
    <t>法非適用企業</t>
  </si>
  <si>
    <t>草加都市計画新田駅西口土地区画整理事業特別会計</t>
    <rPh sb="8" eb="9">
      <t>エキ</t>
    </rPh>
    <rPh sb="9" eb="11">
      <t>ニシグチ</t>
    </rPh>
    <rPh sb="11" eb="13">
      <t>トチ</t>
    </rPh>
    <phoneticPr fontId="5"/>
  </si>
  <si>
    <t>-</t>
    <phoneticPr fontId="2"/>
  </si>
  <si>
    <t>草加八潮消防組合</t>
    <rPh sb="0" eb="2">
      <t>ソウカ</t>
    </rPh>
    <rPh sb="2" eb="4">
      <t>ヤシオ</t>
    </rPh>
    <rPh sb="4" eb="6">
      <t>ショウボウ</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</si>
  <si>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</si>
  <si>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</si>
  <si>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</si>
  <si>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</si>
  <si>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</si>
  <si>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</si>
  <si>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</si>
  <si>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</si>
  <si>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</si>
  <si>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</si>
  <si>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</si>
  <si>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</si>
  <si>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有形固定資産減価償却率については、類似団体の平均をやや下回っており、将来負担比率については、類似団体の平均を大きく下回っている。
将来負担比率については、今後も適正な地方債の運用を図り、水準を抑えるよう努めていく。</t>
    <rPh sb="27" eb="29">
      <t>シタマワ</t>
    </rPh>
    <phoneticPr fontId="5"/>
  </si>
  <si>
    <t>有形固定資産減価償却率</t>
    <phoneticPr fontId="5"/>
  </si>
  <si>
    <t>平成２８年度の実質公債費比率については、元利償還金が増加したものの、財政規模が平成２７年度より大きくなったため、平成２７年度数値と同率となった。
将来負担比率については、下水道特別会計を始めとする特別会計の地方債残高の減少や基金残高の増加など理由に、類似団体の平均を大幅に下回っている。今後も、引き続き水準を抑えるよう努めていく。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</si>
</sst>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45072</c:v>
                </c:pt>
                <c:pt idx="1">
                  <c:v>39014</c:v>
                </c:pt>
                <c:pt idx="2">
                  <c:v>22167</c:v>
                </c:pt>
                <c:pt idx="3">
                  <c:v>23101</c:v>
                </c:pt>
                <c:pt idx="4">
                  <c:v>21720</c:v>
                </c:pt>
              </c:numCache>
            </c:numRef>
          </c:val>
          <c:smooth val="0"/>
        </c:ser>
        <c:dLbls>
          <c:showLegendKey val="0"/>
          <c:showVal val="0"/>
          <c:showCatName val="0"/>
          <c:showSerName val="0"/>
          <c:showPercent val="0"/>
          <c:showBubbleSize val="0"/>
        </c:dLbls>
        <c:marker val="1"/>
        <c:smooth val="0"/>
        <c:axId val="168200448"/>
        <c:axId val="168202624"/>
      </c:lineChart>
      <c:catAx>
        <c:axId val="168200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02624"/>
        <c:crosses val="autoZero"/>
        <c:auto val="1"/>
        <c:lblAlgn val="ctr"/>
        <c:lblOffset val="100"/>
        <c:tickLblSkip val="1"/>
        <c:tickMarkSkip val="1"/>
        <c:noMultiLvlLbl val="0"/>
      </c:catAx>
      <c:valAx>
        <c:axId val="1682026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00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8.69</c:v>
                </c:pt>
                <c:pt idx="1">
                  <c:v>10.53</c:v>
                </c:pt>
                <c:pt idx="2">
                  <c:v>10.61</c:v>
                </c:pt>
                <c:pt idx="3">
                  <c:v>11.35</c:v>
                </c:pt>
                <c:pt idx="4">
                  <c:v>6.43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9.69</c:v>
                </c:pt>
                <c:pt idx="1">
                  <c:v>10.89</c:v>
                </c:pt>
                <c:pt idx="2">
                  <c:v>11.64</c:v>
                </c:pt>
                <c:pt idx="3">
                  <c:v>10.44</c:v>
                </c:pt>
                <c:pt idx="4">
                  <c:v>10.51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4292480"/>
        <c:axId val="18429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c:v>
                </c:pt>
                <c:pt idx="1">
                  <c:v>3.22</c:v>
                </c:pt>
                <c:pt idx="2">
                  <c:v>0.94</c:v>
                </c:pt>
                <c:pt idx="3">
                  <c:v>-0.14000000000000001</c:v>
                </c:pt>
                <c:pt idx="4">
                  <c:v>-4.5599999999999996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4292480"/>
        <c:axId val="184294400"/>
      </c:lineChart>
      <c:catAx>
        <c:axId val="18429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294400"/>
        <c:crosses val="autoZero"/>
        <c:auto val="1"/>
        <c:lblAlgn val="ctr"/>
        <c:lblOffset val="100"/>
        <c:tickLblSkip val="1"/>
        <c:tickMarkSkip val="1"/>
        <c:noMultiLvlLbl val="0"/>
      </c:catAx>
      <c:valAx>
        <c:axId val="18429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29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0.27</c:v>
                </c:pt>
                <c:pt idx="2">
                  <c:v>#N/A</c:v>
                </c:pt>
                <c:pt idx="3">
                  <c:v>0.12</c:v>
                </c:pt>
                <c:pt idx="4">
                  <c:v>#N/A</c:v>
                </c:pt>
                <c:pt idx="5">
                  <c:v>0.09</c:v>
                </c:pt>
                <c:pt idx="6">
                  <c:v>#N/A</c:v>
                </c:pt>
                <c:pt idx="7">
                  <c:v>0.37</c:v>
                </c:pt>
                <c:pt idx="8">
                  <c:v>#N/A</c:v>
                </c:pt>
                <c:pt idx="9">
                  <c:v>7.0000000000000007E-2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交通災害共済特別会計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0.12</c:v>
                </c:pt>
                <c:pt idx="4">
                  <c:v>#N/A</c:v>
                </c:pt>
                <c:pt idx="5">
                  <c:v>0.13</c:v>
                </c:pt>
                <c:pt idx="6">
                  <c:v>#N/A</c:v>
                </c:pt>
                <c:pt idx="7">
                  <c:v>0.14000000000000001</c:v>
                </c:pt>
                <c:pt idx="8">
                  <c:v>#N/A</c:v>
                </c:pt>
                <c:pt idx="9">
                  <c:v>0.16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草加都市計画新田駅西口土地区画整理事業特別会計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0.79</c:v>
                </c:pt>
                <c:pt idx="2">
                  <c:v>#N/A</c:v>
                </c:pt>
                <c:pt idx="3">
                  <c:v>0.77</c:v>
                </c:pt>
                <c:pt idx="4">
                  <c:v>#N/A</c:v>
                </c:pt>
                <c:pt idx="5">
                  <c:v>0.6</c:v>
                </c:pt>
                <c:pt idx="6">
                  <c:v>#N/A</c:v>
                </c:pt>
                <c:pt idx="7">
                  <c:v>0.48</c:v>
                </c:pt>
                <c:pt idx="8">
                  <c:v>#N/A</c:v>
                </c:pt>
                <c:pt idx="9">
                  <c:v>0.59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0.65</c:v>
                </c:pt>
                <c:pt idx="2">
                  <c:v>#N/A</c:v>
                </c:pt>
                <c:pt idx="3">
                  <c:v>0.66</c:v>
                </c:pt>
                <c:pt idx="4">
                  <c:v>#N/A</c:v>
                </c:pt>
                <c:pt idx="5">
                  <c:v>0.67</c:v>
                </c:pt>
                <c:pt idx="6">
                  <c:v>#N/A</c:v>
                </c:pt>
                <c:pt idx="7">
                  <c:v>1.27</c:v>
                </c:pt>
                <c:pt idx="8">
                  <c:v>#N/A</c:v>
                </c:pt>
                <c:pt idx="9">
                  <c:v>1.97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2.75</c:v>
                </c:pt>
                <c:pt idx="2">
                  <c:v>#N/A</c:v>
                </c:pt>
                <c:pt idx="3">
                  <c:v>2.17</c:v>
                </c:pt>
                <c:pt idx="4">
                  <c:v>#N/A</c:v>
                </c:pt>
                <c:pt idx="5">
                  <c:v>1.4</c:v>
                </c:pt>
                <c:pt idx="6">
                  <c:v>#N/A</c:v>
                </c:pt>
                <c:pt idx="7">
                  <c:v>2.31</c:v>
                </c:pt>
                <c:pt idx="8">
                  <c:v>#N/A</c:v>
                </c:pt>
                <c:pt idx="9">
                  <c:v>4.54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6.33</c:v>
                </c:pt>
                <c:pt idx="2">
                  <c:v>#N/A</c:v>
                </c:pt>
                <c:pt idx="3">
                  <c:v>6.89</c:v>
                </c:pt>
                <c:pt idx="4">
                  <c:v>#N/A</c:v>
                </c:pt>
                <c:pt idx="5">
                  <c:v>6.53</c:v>
                </c:pt>
                <c:pt idx="6">
                  <c:v>#N/A</c:v>
                </c:pt>
                <c:pt idx="7">
                  <c:v>6.09</c:v>
                </c:pt>
                <c:pt idx="8">
                  <c:v>#N/A</c:v>
                </c:pt>
                <c:pt idx="9">
                  <c:v>4.95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8.69</c:v>
                </c:pt>
                <c:pt idx="2">
                  <c:v>#N/A</c:v>
                </c:pt>
                <c:pt idx="3">
                  <c:v>10.53</c:v>
                </c:pt>
                <c:pt idx="4">
                  <c:v>#N/A</c:v>
                </c:pt>
                <c:pt idx="5">
                  <c:v>10.6</c:v>
                </c:pt>
                <c:pt idx="6">
                  <c:v>#N/A</c:v>
                </c:pt>
                <c:pt idx="7">
                  <c:v>11.35</c:v>
                </c:pt>
                <c:pt idx="8">
                  <c:v>#N/A</c:v>
                </c:pt>
                <c:pt idx="9">
                  <c:v>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15.67</c:v>
                </c:pt>
                <c:pt idx="2">
                  <c:v>#N/A</c:v>
                </c:pt>
                <c:pt idx="3">
                  <c:v>18.21</c:v>
                </c:pt>
                <c:pt idx="4">
                  <c:v>#N/A</c:v>
                </c:pt>
                <c:pt idx="5">
                  <c:v>14.12</c:v>
                </c:pt>
                <c:pt idx="6">
                  <c:v>#N/A</c:v>
                </c:pt>
                <c:pt idx="7">
                  <c:v>15.33</c:v>
                </c:pt>
                <c:pt idx="8">
                  <c:v>#N/A</c:v>
                </c:pt>
                <c:pt idx="9">
                  <c:v>15.29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4429568"/>
        <c:axId val="184431360"/>
      </c:barChart>
      <c:catAx>
        <c:axId val="18442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431360"/>
        <c:crosses val="autoZero"/>
        <c:auto val="1"/>
        <c:lblAlgn val="ctr"/>
        <c:lblOffset val="100"/>
        <c:tickLblSkip val="1"/>
        <c:tickMarkSkip val="1"/>
        <c:noMultiLvlLbl val="0"/>
      </c:catAx>
      <c:valAx>
        <c:axId val="18443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29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6897</c:v>
                </c:pt>
                <c:pt idx="5">
                  <c:v>7589</c:v>
                </c:pt>
                <c:pt idx="8">
                  <c:v>7752</c:v>
                </c:pt>
                <c:pt idx="11">
                  <c:v>7348</c:v>
                </c:pt>
                <c:pt idx="14">
                  <c:v>7496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126</c:v>
                </c:pt>
                <c:pt idx="3">
                  <c:v>27</c:v>
                </c:pt>
                <c:pt idx="6">
                  <c:v>72</c:v>
                </c:pt>
                <c:pt idx="9">
                  <c:v>79</c:v>
                </c:pt>
                <c:pt idx="12">
                  <c:v>139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134</c:v>
                </c:pt>
                <c:pt idx="3">
                  <c:v>124</c:v>
                </c:pt>
                <c:pt idx="6">
                  <c:v>93</c:v>
                </c:pt>
                <c:pt idx="9">
                  <c:v>150</c:v>
                </c:pt>
                <c:pt idx="12">
                  <c:v>132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3479</c:v>
                </c:pt>
                <c:pt idx="3">
                  <c:v>3547</c:v>
                </c:pt>
                <c:pt idx="6">
                  <c:v>3453</c:v>
                </c:pt>
                <c:pt idx="9">
                  <c:v>3638</c:v>
                </c:pt>
                <c:pt idx="12">
                  <c:v>3494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5150</c:v>
                </c:pt>
                <c:pt idx="3">
                  <c:v>5373</c:v>
                </c:pt>
                <c:pt idx="6">
                  <c:v>5350</c:v>
                </c:pt>
                <c:pt idx="9">
                  <c:v>5067</c:v>
                </c:pt>
                <c:pt idx="12">
                  <c:v>5289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4580352"/>
        <c:axId val="184586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1992</c:v>
                </c:pt>
                <c:pt idx="2">
                  <c:v>#N/A</c:v>
                </c:pt>
                <c:pt idx="3">
                  <c:v>#N/A</c:v>
                </c:pt>
                <c:pt idx="4">
                  <c:v>1482</c:v>
                </c:pt>
                <c:pt idx="5">
                  <c:v>#N/A</c:v>
                </c:pt>
                <c:pt idx="6">
                  <c:v>#N/A</c:v>
                </c:pt>
                <c:pt idx="7">
                  <c:v>1216</c:v>
                </c:pt>
                <c:pt idx="8">
                  <c:v>#N/A</c:v>
                </c:pt>
                <c:pt idx="9">
                  <c:v>#N/A</c:v>
                </c:pt>
                <c:pt idx="10">
                  <c:v>1586</c:v>
                </c:pt>
                <c:pt idx="11">
                  <c:v>#N/A</c:v>
                </c:pt>
                <c:pt idx="12">
                  <c:v>#N/A</c:v>
                </c:pt>
                <c:pt idx="13">
                  <c:v>1558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4580352"/>
        <c:axId val="184586624"/>
      </c:lineChart>
      <c:catAx>
        <c:axId val="1845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586624"/>
        <c:crosses val="autoZero"/>
        <c:auto val="1"/>
        <c:lblAlgn val="ctr"/>
        <c:lblOffset val="100"/>
        <c:tickLblSkip val="1"/>
        <c:tickMarkSkip val="1"/>
        <c:noMultiLvlLbl val="0"/>
      </c:catAx>
      <c:valAx>
        <c:axId val="18458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58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66878</c:v>
                </c:pt>
                <c:pt idx="5">
                  <c:v>67651</c:v>
                </c:pt>
                <c:pt idx="8">
                  <c:v>67738</c:v>
                </c:pt>
                <c:pt idx="11">
                  <c:v>66812</c:v>
                </c:pt>
                <c:pt idx="14">
                  <c:v>65878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15487</c:v>
                </c:pt>
                <c:pt idx="5">
                  <c:v>16212</c:v>
                </c:pt>
                <c:pt idx="8">
                  <c:v>15598</c:v>
                </c:pt>
                <c:pt idx="11">
                  <c:v>17562</c:v>
                </c:pt>
                <c:pt idx="14">
                  <c:v>16598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9641</c:v>
                </c:pt>
                <c:pt idx="5">
                  <c:v>9290</c:v>
                </c:pt>
                <c:pt idx="8">
                  <c:v>10521</c:v>
                </c:pt>
                <c:pt idx="11">
                  <c:v>11524</c:v>
                </c:pt>
                <c:pt idx="14">
                  <c:v>12803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c:v>
                </c:pt>
                <c:pt idx="3">
                  <c:v>31</c:v>
                </c:pt>
                <c:pt idx="6">
                  <c:v>21</c:v>
                </c:pt>
                <c:pt idx="9">
                  <c:v>2</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10107</c:v>
                </c:pt>
                <c:pt idx="3">
                  <c:v>9103</c:v>
                </c:pt>
                <c:pt idx="6">
                  <c:v>8087</c:v>
                </c:pt>
                <c:pt idx="9">
                  <c:v>7365</c:v>
                </c:pt>
                <c:pt idx="12">
                  <c:v>5725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673</c:v>
                </c:pt>
                <c:pt idx="3">
                  <c:v>704</c:v>
                </c:pt>
                <c:pt idx="6">
                  <c:v>1216</c:v>
                </c:pt>
                <c:pt idx="9">
                  <c:v>2184</c:v>
                </c:pt>
                <c:pt idx="12">
                  <c:v>2094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41286</c:v>
                </c:pt>
                <c:pt idx="3">
                  <c:v>38080</c:v>
                </c:pt>
                <c:pt idx="6">
                  <c:v>35505</c:v>
                </c:pt>
                <c:pt idx="9">
                  <c:v>33758</c:v>
                </c:pt>
                <c:pt idx="12">
                  <c:v>32476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1846</c:v>
                </c:pt>
                <c:pt idx="3">
                  <c:v>1717</c:v>
                </c:pt>
                <c:pt idx="6">
                  <c:v>1801</c:v>
                </c:pt>
                <c:pt idx="9">
                  <c:v>2077</c:v>
                </c:pt>
                <c:pt idx="12">
                  <c:v>2066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56211</c:v>
                </c:pt>
                <c:pt idx="3">
                  <c:v>55842</c:v>
                </c:pt>
                <c:pt idx="6">
                  <c:v>56184</c:v>
                </c:pt>
                <c:pt idx="9">
                  <c:v>57268</c:v>
                </c:pt>
                <c:pt idx="12">
                  <c:v>57095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5009280"/>
        <c:axId val="18501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18148</c:v>
                </c:pt>
                <c:pt idx="2">
                  <c:v>#N/A</c:v>
                </c:pt>
                <c:pt idx="3">
                  <c:v>#N/A</c:v>
                </c:pt>
                <c:pt idx="4">
                  <c:v>12324</c:v>
                </c:pt>
                <c:pt idx="5">
                  <c:v>#N/A</c:v>
                </c:pt>
                <c:pt idx="6">
                  <c:v>#N/A</c:v>
                </c:pt>
                <c:pt idx="7">
                  <c:v>8956</c:v>
                </c:pt>
                <c:pt idx="8">
                  <c:v>#N/A</c:v>
                </c:pt>
                <c:pt idx="9">
                  <c:v>#N/A</c:v>
                </c:pt>
                <c:pt idx="10">
                  <c:v>6756</c:v>
                </c:pt>
                <c:pt idx="11">
                  <c:v>#N/A</c:v>
                </c:pt>
                <c:pt idx="12">
                  <c:v>#N/A</c:v>
                </c:pt>
                <c:pt idx="13">
                  <c:v>4178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5009280"/>
        <c:axId val="185011200"/>
      </c:lineChart>
      <c:catAx>
        <c:axId val="18500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011200"/>
        <c:crosses val="autoZero"/>
        <c:auto val="1"/>
        <c:lblAlgn val="ctr"/>
        <c:lblOffset val="100"/>
        <c:tickLblSkip val="1"/>
        <c:tickMarkSkip val="1"/>
        <c:noMultiLvlLbl val="0"/>
      </c:catAx>
      <c:valAx>
        <c:axId val="18501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0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53.3</c:v>
                </c:pt>
              </c:numCache>
            </c:numRef>
          </c:xVal>
          <c:yVal>
            <c:numRef>
              <c:f>公会計指標分析・財政指標組合せ分析表!$K$51:$O$51</c:f>
              <c:numCache>
                <c:formatCode>#,##0.0;"▲ "#,##0.0</c:formatCode>
                <c:ptCount val="5"/>
                <c:pt idx="3">
                  <c:v>18.3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5132544"/>
        <c:axId val="185134464"/>
      </c:scatterChart>
      <c:valAx>
        <c:axId val="185132544"/>
        <c:scaling>
          <c:orientation val="minMax"/>
          <c:max val="54.5"/>
          <c:min val="5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134464"/>
        <c:crosses val="autoZero"/>
        <c:crossBetween val="midCat"/>
      </c:valAx>
      <c:valAx>
        <c:axId val="185134464"/>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132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4.8</c:v>
                </c:pt>
                <c:pt idx="2">
                  <c:v>4.3</c:v>
                </c:pt>
                <c:pt idx="3">
                  <c:v>3.9</c:v>
                </c:pt>
                <c:pt idx="4">
                  <c:v>3.9</c:v>
                </c:pt>
              </c:numCache>
            </c:numRef>
          </c:xVal>
          <c:yVal>
            <c:numRef>
              <c:f>公会計指標分析・財政指標組合せ分析表!$K$73:$O$73</c:f>
              <c:numCache>
                <c:formatCode>#,##0.0;"▲ "#,##0.0</c:formatCode>
                <c:ptCount val="5"/>
                <c:pt idx="0">
                  <c:v>51.3</c:v>
                </c:pt>
                <c:pt idx="1">
                  <c:v>34.4</c:v>
                </c:pt>
                <c:pt idx="2">
                  <c:v>25</c:v>
                </c:pt>
                <c:pt idx="3">
                  <c:v>18.3</c:v>
                </c:pt>
                <c:pt idx="4">
                  <c:v>11.2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5222656"/>
        <c:axId val="185224576"/>
      </c:scatterChart>
      <c:valAx>
        <c:axId val="185222656"/>
        <c:scaling>
          <c:orientation val="minMax"/>
          <c:max val="8.6999999999999993"/>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224576"/>
        <c:crosses val="autoZero"/>
        <c:crossBetween val="midCat"/>
      </c:valAx>
      <c:valAx>
        <c:axId val="185224576"/>
        <c:scaling>
          <c:orientation val="minMax"/>
          <c:max val="6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222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実質公債比率の分子の金額は、前年度と比べ２千８百万円減少しているが、これは、主に公債費算入される地方債が１</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４億円減少したことが要因である。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分子を構成する将来負担額のうち、</a:t>
          </a:r>
          <a:r>
            <a:rPr kumimoji="1" lang="ja-JP" altLang="ja-JP" sz="1400">
              <a:solidFill>
                <a:sysClr val="windowText" lastClr="000000"/>
              </a:solidFill>
              <a:effectLst/>
              <a:latin typeface="+mn-lt"/>
              <a:ea typeface="+mn-ea"/>
              <a:cs typeface="+mn-cs"/>
            </a:rPr>
            <a:t>退職手当負担見込額</a:t>
          </a:r>
          <a:r>
            <a:rPr kumimoji="1" lang="ja-JP" altLang="en-US" sz="1400">
              <a:solidFill>
                <a:sysClr val="windowText" lastClr="000000"/>
              </a:solidFill>
              <a:latin typeface="ＭＳ ゴシック" pitchFamily="49" charset="-128"/>
              <a:ea typeface="ＭＳ ゴシック" pitchFamily="49" charset="-128"/>
            </a:rPr>
            <a:t>が</a:t>
          </a:r>
          <a:r>
            <a:rPr kumimoji="1" lang="en-US" altLang="ja-JP" sz="1400">
              <a:solidFill>
                <a:sysClr val="windowText" lastClr="000000"/>
              </a:solidFill>
              <a:latin typeface="ＭＳ ゴシック" pitchFamily="49" charset="-128"/>
              <a:ea typeface="ＭＳ ゴシック" pitchFamily="49" charset="-128"/>
            </a:rPr>
            <a:t>16.4</a:t>
          </a:r>
          <a:r>
            <a:rPr kumimoji="1" lang="ja-JP" altLang="en-US" sz="1400">
              <a:solidFill>
                <a:sysClr val="windowText" lastClr="000000"/>
              </a:solidFill>
              <a:latin typeface="ＭＳ ゴシック" pitchFamily="49" charset="-128"/>
              <a:ea typeface="ＭＳ ゴシック" pitchFamily="49" charset="-128"/>
            </a:rPr>
            <a:t>億円減少し</a:t>
          </a:r>
          <a:r>
            <a:rPr kumimoji="1" lang="ja-JP" altLang="ja-JP" sz="1400">
              <a:solidFill>
                <a:sysClr val="windowText" lastClr="000000"/>
              </a:solidFill>
              <a:effectLst/>
              <a:latin typeface="+mn-lt"/>
              <a:ea typeface="+mn-ea"/>
              <a:cs typeface="+mn-cs"/>
            </a:rPr>
            <a:t>公営企業債等繰入見込額が</a:t>
          </a:r>
          <a:r>
            <a:rPr kumimoji="1" lang="en-US" altLang="ja-JP" sz="1400">
              <a:solidFill>
                <a:sysClr val="windowText" lastClr="000000"/>
              </a:solidFill>
              <a:effectLst/>
              <a:latin typeface="+mn-lt"/>
              <a:ea typeface="+mn-ea"/>
              <a:cs typeface="+mn-cs"/>
            </a:rPr>
            <a:t>12.8</a:t>
          </a:r>
          <a:r>
            <a:rPr kumimoji="1" lang="ja-JP" altLang="ja-JP" sz="1400">
              <a:solidFill>
                <a:sysClr val="windowText" lastClr="000000"/>
              </a:solidFill>
              <a:effectLst/>
              <a:latin typeface="+mn-lt"/>
              <a:ea typeface="+mn-ea"/>
              <a:cs typeface="+mn-cs"/>
            </a:rPr>
            <a:t>億円減少</a:t>
          </a:r>
          <a:r>
            <a:rPr kumimoji="1" lang="ja-JP" altLang="en-US" sz="1400">
              <a:solidFill>
                <a:sysClr val="windowText" lastClr="000000"/>
              </a:solidFill>
              <a:latin typeface="ＭＳ ゴシック" pitchFamily="49" charset="-128"/>
              <a:ea typeface="ＭＳ ゴシック" pitchFamily="49" charset="-128"/>
            </a:rPr>
            <a:t>したことに加え、都市計画税収などの充当可能特定歳入が</a:t>
          </a:r>
          <a:r>
            <a:rPr kumimoji="1" lang="en-US" altLang="ja-JP" sz="1400">
              <a:solidFill>
                <a:sysClr val="windowText" lastClr="000000"/>
              </a:solidFill>
              <a:latin typeface="ＭＳ ゴシック" pitchFamily="49" charset="-128"/>
              <a:ea typeface="ＭＳ ゴシック" pitchFamily="49" charset="-128"/>
            </a:rPr>
            <a:t>12.7</a:t>
          </a:r>
          <a:r>
            <a:rPr kumimoji="1" lang="ja-JP" altLang="en-US" sz="1400">
              <a:solidFill>
                <a:sysClr val="windowText" lastClr="000000"/>
              </a:solidFill>
              <a:latin typeface="ＭＳ ゴシック" pitchFamily="49" charset="-128"/>
              <a:ea typeface="ＭＳ ゴシック" pitchFamily="49" charset="-128"/>
            </a:rPr>
            <a:t>億円増加したことで、将来負担率の分子は減少した。</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247,040
241,237
27.46
73,442,165
70,421,643
2,765,691
42,987,569
57,809,439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平成２７年度においては、</a:t>
          </a:r>
          <a:r>
            <a:rPr kumimoji="1" lang="ja-JP" altLang="ja-JP" sz="1100">
              <a:solidFill>
                <a:schemeClr val="dk1"/>
              </a:solidFill>
              <a:effectLst/>
              <a:latin typeface="+mn-lt"/>
              <a:ea typeface="+mn-ea"/>
              <a:cs typeface="+mn-cs"/>
            </a:rPr>
            <a:t>全国平均、埼玉県平均、</a:t>
          </a:r>
          <a:r>
            <a:rPr kumimoji="1" lang="ja-JP" altLang="en-US" sz="1100">
              <a:solidFill>
                <a:schemeClr val="dk1"/>
              </a:solidFill>
              <a:effectLst/>
              <a:latin typeface="+mn-lt"/>
              <a:ea typeface="+mn-ea"/>
              <a:cs typeface="+mn-cs"/>
            </a:rPr>
            <a:t>類似団体内平均値をやや下回っている。</a:t>
          </a:r>
          <a:r>
            <a:rPr kumimoji="1" lang="ja-JP" altLang="ja-JP" sz="1100">
              <a:solidFill>
                <a:schemeClr val="dk1"/>
              </a:solidFill>
              <a:effectLst/>
              <a:latin typeface="+mn-lt"/>
              <a:ea typeface="+mn-ea"/>
              <a:cs typeface="+mn-cs"/>
            </a:rPr>
            <a:t>今後も平成２７年度に策定した、草加市公共施設等総合管理計画に基づき、長期的な視点をもって、公共施設の総合的かつ計画的な管理を推進していく。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130556</xdr:rowOff>
    </xdr:from>
    <xdr:to>
      <xdr:col>3</xdr:col>
      <xdr:colOff>511175</xdr:colOff>
      <xdr:row>31</xdr:row>
      <xdr:rowOff>60706</xdr:rowOff>
    </xdr:to>
    <xdr:sp macro="" textlink="">
      <xdr:nvSpPr>
        <xdr:cNvPr id="75" name="円/楕円 74"/>
        <xdr:cNvSpPr/>
      </xdr:nvSpPr>
      <xdr:spPr>
        <a:xfrm>
          <a:off x="4000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29735</xdr:rowOff>
    </xdr:from>
    <xdr:ext cx="405111" cy="259045"/>
    <xdr:sp macro="" textlink="">
      <xdr:nvSpPr>
        <xdr:cNvPr id="76" name="n_1aveValue有形固定資産減価償却率"/>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51833</xdr:rowOff>
    </xdr:from>
    <xdr:ext cx="405111" cy="259045"/>
    <xdr:sp macro="" textlink="">
      <xdr:nvSpPr>
        <xdr:cNvPr id="77" name="n_1mainValue有形固定資産減価償却率"/>
        <xdr:cNvSpPr txBox="1"/>
      </xdr:nvSpPr>
      <xdr:spPr>
        <a:xfrm>
          <a:off x="3836043" y="614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247,040
241,237
27.46
73,442,165
70,421,643
2,765,691
42,987,569
57,809,439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76200</xdr:rowOff>
    </xdr:from>
    <xdr:to>
      <xdr:col>6</xdr:col>
      <xdr:colOff>510540</xdr:colOff>
      <xdr:row>40</xdr:row>
      <xdr:rowOff>102326</xdr:rowOff>
    </xdr:to>
    <xdr:cxnSp macro="">
      <xdr:nvCxnSpPr>
        <xdr:cNvPr id="59" name="直線コネクタ 58"/>
        <xdr:cNvCxnSpPr/>
      </xdr:nvCxnSpPr>
      <xdr:spPr>
        <a:xfrm flipV="1">
          <a:off x="4634865" y="55626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106153</xdr:rowOff>
    </xdr:from>
    <xdr:ext cx="405111" cy="259045"/>
    <xdr:sp macro="" textlink="">
      <xdr:nvSpPr>
        <xdr:cNvPr id="60" name="【道路】&#10;有形固定資産減価償却率最小値テキスト"/>
        <xdr:cNvSpPr txBox="1"/>
      </xdr:nvSpPr>
      <xdr:spPr>
        <a:xfrm>
          <a:off x="4724400" y="696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40</xdr:row>
      <xdr:rowOff>102326</xdr:rowOff>
    </xdr:from>
    <xdr:to>
      <xdr:col>6</xdr:col>
      <xdr:colOff>600075</xdr:colOff>
      <xdr:row>40</xdr:row>
      <xdr:rowOff>102326</xdr:rowOff>
    </xdr:to>
    <xdr:cxnSp macro="">
      <xdr:nvCxnSpPr>
        <xdr:cNvPr id="61" name="直線コネクタ 60"/>
        <xdr:cNvCxnSpPr/>
      </xdr:nvCxnSpPr>
      <xdr:spPr>
        <a:xfrm>
          <a:off x="4546600" y="696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22877</xdr:rowOff>
    </xdr:from>
    <xdr:ext cx="405111" cy="259045"/>
    <xdr:sp macro="" textlink="">
      <xdr:nvSpPr>
        <xdr:cNvPr id="62" name="【道路】&#10;有形固定資産減価償却率最大値テキスト"/>
        <xdr:cNvSpPr txBox="1"/>
      </xdr:nvSpPr>
      <xdr:spPr>
        <a:xfrm>
          <a:off x="4724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76200</xdr:rowOff>
    </xdr:from>
    <xdr:to>
      <xdr:col>6</xdr:col>
      <xdr:colOff>600075</xdr:colOff>
      <xdr:row>32</xdr:row>
      <xdr:rowOff>76200</xdr:rowOff>
    </xdr:to>
    <xdr:cxnSp macro="">
      <xdr:nvCxnSpPr>
        <xdr:cNvPr id="63" name="直線コネクタ 62"/>
        <xdr:cNvCxnSpPr/>
      </xdr:nvCxnSpPr>
      <xdr:spPr>
        <a:xfrm>
          <a:off x="4546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170378</xdr:rowOff>
    </xdr:from>
    <xdr:ext cx="405111" cy="259045"/>
    <xdr:sp macro="" textlink="">
      <xdr:nvSpPr>
        <xdr:cNvPr id="64" name="【道路】&#10;有形固定資産減価償却率平均値テキスト"/>
        <xdr:cNvSpPr txBox="1"/>
      </xdr:nvSpPr>
      <xdr:spPr>
        <a:xfrm>
          <a:off x="4724400" y="634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20501</xdr:rowOff>
    </xdr:from>
    <xdr:to>
      <xdr:col>6</xdr:col>
      <xdr:colOff>561975</xdr:colOff>
      <xdr:row>37</xdr:row>
      <xdr:rowOff>122101</xdr:rowOff>
    </xdr:to>
    <xdr:sp macro="" textlink="">
      <xdr:nvSpPr>
        <xdr:cNvPr id="65" name="フローチャート : 判断 64"/>
        <xdr:cNvSpPr/>
      </xdr:nvSpPr>
      <xdr:spPr>
        <a:xfrm>
          <a:off x="45847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95613</xdr:rowOff>
    </xdr:from>
    <xdr:to>
      <xdr:col>5</xdr:col>
      <xdr:colOff>409575</xdr:colOff>
      <xdr:row>38</xdr:row>
      <xdr:rowOff>25763</xdr:rowOff>
    </xdr:to>
    <xdr:sp macro="" textlink="">
      <xdr:nvSpPr>
        <xdr:cNvPr id="66" name="フローチャート : 判断 65"/>
        <xdr:cNvSpPr/>
      </xdr:nvSpPr>
      <xdr:spPr>
        <a:xfrm>
          <a:off x="3746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146231</xdr:rowOff>
    </xdr:from>
    <xdr:to>
      <xdr:col>5</xdr:col>
      <xdr:colOff>409575</xdr:colOff>
      <xdr:row>41</xdr:row>
      <xdr:rowOff>76381</xdr:rowOff>
    </xdr:to>
    <xdr:sp macro="" textlink="">
      <xdr:nvSpPr>
        <xdr:cNvPr id="72" name="円/楕円 71"/>
        <xdr:cNvSpPr/>
      </xdr:nvSpPr>
      <xdr:spPr>
        <a:xfrm>
          <a:off x="3746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42290</xdr:rowOff>
    </xdr:from>
    <xdr:ext cx="405111" cy="259045"/>
    <xdr:sp macro="" textlink="">
      <xdr:nvSpPr>
        <xdr:cNvPr id="73" name="n_1aveValue【道路】&#10;有形固定資産減価償却率"/>
        <xdr:cNvSpPr txBox="1"/>
      </xdr:nvSpPr>
      <xdr:spPr>
        <a:xfrm>
          <a:off x="3582043"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67508</xdr:rowOff>
    </xdr:from>
    <xdr:ext cx="405111" cy="259045"/>
    <xdr:sp macro="" textlink="">
      <xdr:nvSpPr>
        <xdr:cNvPr id="74" name="n_1mainValue【道路】&#10;有形固定資産減価償却率"/>
        <xdr:cNvSpPr txBox="1"/>
      </xdr:nvSpPr>
      <xdr:spPr>
        <a:xfrm>
          <a:off x="3582043"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8" name="テキスト ボックス 8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6" name="直線コネクタ 95"/>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7"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8" name="直線コネクタ 97"/>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9"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100" name="直線コネクタ 99"/>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101"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2" name="フローチャート : 判断 101"/>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3" name="フローチャート : 判断 102"/>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142123</xdr:rowOff>
    </xdr:from>
    <xdr:to>
      <xdr:col>14</xdr:col>
      <xdr:colOff>79375</xdr:colOff>
      <xdr:row>41</xdr:row>
      <xdr:rowOff>72273</xdr:rowOff>
    </xdr:to>
    <xdr:sp macro="" textlink="">
      <xdr:nvSpPr>
        <xdr:cNvPr id="109" name="円/楕円 108"/>
        <xdr:cNvSpPr/>
      </xdr:nvSpPr>
      <xdr:spPr>
        <a:xfrm>
          <a:off x="9588500" y="70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120393</xdr:rowOff>
    </xdr:from>
    <xdr:ext cx="469744" cy="259045"/>
    <xdr:sp macro="" textlink="">
      <xdr:nvSpPr>
        <xdr:cNvPr id="110"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63400</xdr:rowOff>
    </xdr:from>
    <xdr:ext cx="469744" cy="259045"/>
    <xdr:sp macro="" textlink="">
      <xdr:nvSpPr>
        <xdr:cNvPr id="111" name="n_1mainValue【道路】&#10;一人当たり延長"/>
        <xdr:cNvSpPr txBox="1"/>
      </xdr:nvSpPr>
      <xdr:spPr>
        <a:xfrm>
          <a:off x="9391727" y="70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6" name="直線コネクタ 135"/>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7"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8" name="直線コネクタ 137"/>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9"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40" name="直線コネクタ 139"/>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41"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2" name="フローチャート : 判断 141"/>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3" name="フローチャート : 判断 142"/>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116840</xdr:rowOff>
    </xdr:from>
    <xdr:to>
      <xdr:col>5</xdr:col>
      <xdr:colOff>409575</xdr:colOff>
      <xdr:row>62</xdr:row>
      <xdr:rowOff>46990</xdr:rowOff>
    </xdr:to>
    <xdr:sp macro="" textlink="">
      <xdr:nvSpPr>
        <xdr:cNvPr id="149" name="円/楕円 148"/>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110507</xdr:rowOff>
    </xdr:from>
    <xdr:ext cx="405111" cy="259045"/>
    <xdr:sp macro="" textlink="">
      <xdr:nvSpPr>
        <xdr:cNvPr id="150" name="n_1aveValue【橋りょう・トンネル】&#10;有形固定資産減価償却率"/>
        <xdr:cNvSpPr txBox="1"/>
      </xdr:nvSpPr>
      <xdr:spPr>
        <a:xfrm>
          <a:off x="3582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63517</xdr:rowOff>
    </xdr:from>
    <xdr:ext cx="405111" cy="259045"/>
    <xdr:sp macro="" textlink="">
      <xdr:nvSpPr>
        <xdr:cNvPr id="151" name="n_1mainValue【橋りょう・トンネル】&#10;有形固定資産減価償却率"/>
        <xdr:cNvSpPr txBox="1"/>
      </xdr:nvSpPr>
      <xdr:spPr>
        <a:xfrm>
          <a:off x="3582043"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3" name="テキスト ボックス 16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5" name="テキスト ボックス 164"/>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7" name="テキスト ボックス 166"/>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9" name="テキスト ボックス 168"/>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1" name="テキスト ボックス 17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3" name="テキスト ボックス 172"/>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7" name="直線コネクタ 176"/>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8"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9" name="直線コネクタ 178"/>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80"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81" name="直線コネクタ 180"/>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2"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3" name="フローチャート : 判断 182"/>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84" name="フローチャート : 判断 183"/>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130480</xdr:rowOff>
    </xdr:from>
    <xdr:to>
      <xdr:col>14</xdr:col>
      <xdr:colOff>79375</xdr:colOff>
      <xdr:row>61</xdr:row>
      <xdr:rowOff>60630</xdr:rowOff>
    </xdr:to>
    <xdr:sp macro="" textlink="">
      <xdr:nvSpPr>
        <xdr:cNvPr id="190" name="円/楕円 189"/>
        <xdr:cNvSpPr/>
      </xdr:nvSpPr>
      <xdr:spPr>
        <a:xfrm>
          <a:off x="9588500" y="104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130083</xdr:rowOff>
    </xdr:from>
    <xdr:ext cx="534377" cy="259045"/>
    <xdr:sp macro="" textlink="">
      <xdr:nvSpPr>
        <xdr:cNvPr id="191"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51757</xdr:rowOff>
    </xdr:from>
    <xdr:ext cx="534377" cy="259045"/>
    <xdr:sp macro="" textlink="">
      <xdr:nvSpPr>
        <xdr:cNvPr id="192" name="n_1mainValue【橋りょう・トンネル】&#10;一人当たり有形固定資産（償却資産）額"/>
        <xdr:cNvSpPr txBox="1"/>
      </xdr:nvSpPr>
      <xdr:spPr>
        <a:xfrm>
          <a:off x="9359411" y="1051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1" name="テキスト ボックス 21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5" name="直線コネクタ 214"/>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6"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7" name="直線コネクタ 216"/>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8"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9" name="直線コネクタ 218"/>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20"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21" name="フローチャート : 判断 220"/>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22" name="フローチャート : 判断 221"/>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85598</xdr:rowOff>
    </xdr:from>
    <xdr:to>
      <xdr:col>5</xdr:col>
      <xdr:colOff>409575</xdr:colOff>
      <xdr:row>79</xdr:row>
      <xdr:rowOff>15748</xdr:rowOff>
    </xdr:to>
    <xdr:sp macro="" textlink="">
      <xdr:nvSpPr>
        <xdr:cNvPr id="228" name="円/楕円 227"/>
        <xdr:cNvSpPr/>
      </xdr:nvSpPr>
      <xdr:spPr>
        <a:xfrm>
          <a:off x="3746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11447</xdr:rowOff>
    </xdr:from>
    <xdr:ext cx="405111" cy="259045"/>
    <xdr:sp macro="" textlink="">
      <xdr:nvSpPr>
        <xdr:cNvPr id="229"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32275</xdr:rowOff>
    </xdr:from>
    <xdr:ext cx="405111" cy="259045"/>
    <xdr:sp macro="" textlink="">
      <xdr:nvSpPr>
        <xdr:cNvPr id="230" name="n_1mainValue【公営住宅】&#10;有形固定資産減価償却率"/>
        <xdr:cNvSpPr txBox="1"/>
      </xdr:nvSpPr>
      <xdr:spPr>
        <a:xfrm>
          <a:off x="3582043"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4" name="直線コネクタ 253"/>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5"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6" name="直線コネクタ 255"/>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7"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8" name="直線コネクタ 257"/>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9"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60" name="フローチャート : 判断 259"/>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61" name="フローチャート : 判断 260"/>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166370</xdr:rowOff>
    </xdr:from>
    <xdr:to>
      <xdr:col>14</xdr:col>
      <xdr:colOff>79375</xdr:colOff>
      <xdr:row>86</xdr:row>
      <xdr:rowOff>96520</xdr:rowOff>
    </xdr:to>
    <xdr:sp macro="" textlink="">
      <xdr:nvSpPr>
        <xdr:cNvPr id="267" name="円/楕円 266"/>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154957</xdr:rowOff>
    </xdr:from>
    <xdr:ext cx="469744" cy="259045"/>
    <xdr:sp macro="" textlink="">
      <xdr:nvSpPr>
        <xdr:cNvPr id="268"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87647</xdr:rowOff>
    </xdr:from>
    <xdr:ext cx="469744" cy="259045"/>
    <xdr:sp macro="" textlink="">
      <xdr:nvSpPr>
        <xdr:cNvPr id="269" name="n_1mainValue【公営住宅】&#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6" name="テキスト ボックス 3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10" name="直線コネクタ 309"/>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11"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2" name="直線コネクタ 311"/>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3"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4" name="直線コネクタ 313"/>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5"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6" name="フローチャート : 判断 315"/>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17" name="フローチャート : 判断 31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128270</xdr:rowOff>
    </xdr:from>
    <xdr:to>
      <xdr:col>22</xdr:col>
      <xdr:colOff>415925</xdr:colOff>
      <xdr:row>40</xdr:row>
      <xdr:rowOff>58420</xdr:rowOff>
    </xdr:to>
    <xdr:sp macro="" textlink="">
      <xdr:nvSpPr>
        <xdr:cNvPr id="323" name="円/楕円 322"/>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154957</xdr:rowOff>
    </xdr:from>
    <xdr:ext cx="405111" cy="259045"/>
    <xdr:sp macro="" textlink="">
      <xdr:nvSpPr>
        <xdr:cNvPr id="324" name="n_1aveValue【認定こども園・幼稚園・保育所】&#10;有形固定資産減価償却率"/>
        <xdr:cNvSpPr txBox="1"/>
      </xdr:nvSpPr>
      <xdr:spPr>
        <a:xfrm>
          <a:off x="15266043"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49547</xdr:rowOff>
    </xdr:from>
    <xdr:ext cx="405111" cy="259045"/>
    <xdr:sp macro="" textlink="">
      <xdr:nvSpPr>
        <xdr:cNvPr id="325" name="n_1mainValue【認定こども園・幼稚園・保育所】&#10;有形固定資産減価償却率"/>
        <xdr:cNvSpPr txBox="1"/>
      </xdr:nvSpPr>
      <xdr:spPr>
        <a:xfrm>
          <a:off x="15266043"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9" name="直線コネクタ 348"/>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50"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51" name="直線コネクタ 350"/>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2"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3" name="直線コネクタ 352"/>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54"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5" name="フローチャート : 判断 354"/>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56" name="フローチャート : 判断 355"/>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135890</xdr:rowOff>
    </xdr:from>
    <xdr:to>
      <xdr:col>31</xdr:col>
      <xdr:colOff>85725</xdr:colOff>
      <xdr:row>40</xdr:row>
      <xdr:rowOff>66040</xdr:rowOff>
    </xdr:to>
    <xdr:sp macro="" textlink="">
      <xdr:nvSpPr>
        <xdr:cNvPr id="362" name="円/楕円 36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128287</xdr:rowOff>
    </xdr:from>
    <xdr:ext cx="469744" cy="259045"/>
    <xdr:sp macro="" textlink="">
      <xdr:nvSpPr>
        <xdr:cNvPr id="363"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57167</xdr:rowOff>
    </xdr:from>
    <xdr:ext cx="469744" cy="259045"/>
    <xdr:sp macro="" textlink="">
      <xdr:nvSpPr>
        <xdr:cNvPr id="364"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9" name="直線コネクタ 388"/>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90"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91" name="直線コネクタ 390"/>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92"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93" name="直線コネクタ 392"/>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394"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95" name="フローチャート : 判断 394"/>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6" name="フローチャート : 判断 395"/>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120650</xdr:rowOff>
    </xdr:from>
    <xdr:to>
      <xdr:col>22</xdr:col>
      <xdr:colOff>415925</xdr:colOff>
      <xdr:row>58</xdr:row>
      <xdr:rowOff>50800</xdr:rowOff>
    </xdr:to>
    <xdr:sp macro="" textlink="">
      <xdr:nvSpPr>
        <xdr:cNvPr id="402" name="円/楕円 401"/>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403"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67327</xdr:rowOff>
    </xdr:from>
    <xdr:ext cx="405111" cy="259045"/>
    <xdr:sp macro="" textlink="">
      <xdr:nvSpPr>
        <xdr:cNvPr id="404" name="n_1mainValue【学校施設】&#10;有形固定資産減価償却率"/>
        <xdr:cNvSpPr txBox="1"/>
      </xdr:nvSpPr>
      <xdr:spPr>
        <a:xfrm>
          <a:off x="15266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5" name="テキスト ボックス 4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31" name="直線コネクタ 430"/>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2"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3" name="直線コネクタ 432"/>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4"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5" name="直線コネクタ 434"/>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6"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7" name="フローチャート : 判断 436"/>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38" name="フローチャート : 判断 437"/>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43906</xdr:rowOff>
    </xdr:from>
    <xdr:to>
      <xdr:col>31</xdr:col>
      <xdr:colOff>85725</xdr:colOff>
      <xdr:row>64</xdr:row>
      <xdr:rowOff>145506</xdr:rowOff>
    </xdr:to>
    <xdr:sp macro="" textlink="">
      <xdr:nvSpPr>
        <xdr:cNvPr id="444" name="円/楕円 443"/>
        <xdr:cNvSpPr/>
      </xdr:nvSpPr>
      <xdr:spPr>
        <a:xfrm>
          <a:off x="21272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86921</xdr:rowOff>
    </xdr:from>
    <xdr:ext cx="469744" cy="259045"/>
    <xdr:sp macro="" textlink="">
      <xdr:nvSpPr>
        <xdr:cNvPr id="445"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136633</xdr:rowOff>
    </xdr:from>
    <xdr:ext cx="469744" cy="259045"/>
    <xdr:sp macro="" textlink="">
      <xdr:nvSpPr>
        <xdr:cNvPr id="446" name="n_1mainValue【学校施設】&#10;一人当たり面積"/>
        <xdr:cNvSpPr txBox="1"/>
      </xdr:nvSpPr>
      <xdr:spPr>
        <a:xfrm>
          <a:off x="21075727" y="1110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7" name="テキスト ボックス 4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9" name="テキスト ボックス 4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7" name="テキスト ボックス 4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165736</xdr:rowOff>
    </xdr:from>
    <xdr:to>
      <xdr:col>23</xdr:col>
      <xdr:colOff>516889</xdr:colOff>
      <xdr:row>86</xdr:row>
      <xdr:rowOff>41911</xdr:rowOff>
    </xdr:to>
    <xdr:cxnSp macro="">
      <xdr:nvCxnSpPr>
        <xdr:cNvPr id="471" name="直線コネクタ 470"/>
        <xdr:cNvCxnSpPr/>
      </xdr:nvCxnSpPr>
      <xdr:spPr>
        <a:xfrm flipV="1">
          <a:off x="16318864" y="13710286"/>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45738</xdr:rowOff>
    </xdr:from>
    <xdr:ext cx="405111" cy="259045"/>
    <xdr:sp macro="" textlink="">
      <xdr:nvSpPr>
        <xdr:cNvPr id="472" name="【児童館】&#10;有形固定資産減価償却率最小値テキスト"/>
        <xdr:cNvSpPr txBox="1"/>
      </xdr:nvSpPr>
      <xdr:spPr>
        <a:xfrm>
          <a:off x="164084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86</xdr:row>
      <xdr:rowOff>41911</xdr:rowOff>
    </xdr:from>
    <xdr:to>
      <xdr:col>23</xdr:col>
      <xdr:colOff>606425</xdr:colOff>
      <xdr:row>86</xdr:row>
      <xdr:rowOff>41911</xdr:rowOff>
    </xdr:to>
    <xdr:cxnSp macro="">
      <xdr:nvCxnSpPr>
        <xdr:cNvPr id="473" name="直線コネクタ 472"/>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112413</xdr:rowOff>
    </xdr:from>
    <xdr:ext cx="405111" cy="259045"/>
    <xdr:sp macro="" textlink="">
      <xdr:nvSpPr>
        <xdr:cNvPr id="474" name="【児童館】&#10;有形固定資産減価償却率最大値テキスト"/>
        <xdr:cNvSpPr txBox="1"/>
      </xdr:nvSpPr>
      <xdr:spPr>
        <a:xfrm>
          <a:off x="16408400" y="1348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79</xdr:row>
      <xdr:rowOff>165736</xdr:rowOff>
    </xdr:from>
    <xdr:to>
      <xdr:col>23</xdr:col>
      <xdr:colOff>606425</xdr:colOff>
      <xdr:row>79</xdr:row>
      <xdr:rowOff>165736</xdr:rowOff>
    </xdr:to>
    <xdr:cxnSp macro="">
      <xdr:nvCxnSpPr>
        <xdr:cNvPr id="475" name="直線コネクタ 474"/>
        <xdr:cNvCxnSpPr/>
      </xdr:nvCxnSpPr>
      <xdr:spPr>
        <a:xfrm>
          <a:off x="16230600" y="1371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7638</xdr:rowOff>
    </xdr:from>
    <xdr:ext cx="405111" cy="259045"/>
    <xdr:sp macro="" textlink="">
      <xdr:nvSpPr>
        <xdr:cNvPr id="476" name="【児童館】&#10;有形固定資産減価償却率平均値テキスト"/>
        <xdr:cNvSpPr txBox="1"/>
      </xdr:nvSpPr>
      <xdr:spPr>
        <a:xfrm>
          <a:off x="164084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29211</xdr:rowOff>
    </xdr:from>
    <xdr:to>
      <xdr:col>23</xdr:col>
      <xdr:colOff>568325</xdr:colOff>
      <xdr:row>83</xdr:row>
      <xdr:rowOff>130811</xdr:rowOff>
    </xdr:to>
    <xdr:sp macro="" textlink="">
      <xdr:nvSpPr>
        <xdr:cNvPr id="477" name="フローチャート : 判断 476"/>
        <xdr:cNvSpPr/>
      </xdr:nvSpPr>
      <xdr:spPr>
        <a:xfrm>
          <a:off x="16268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4445</xdr:rowOff>
    </xdr:from>
    <xdr:to>
      <xdr:col>22</xdr:col>
      <xdr:colOff>415925</xdr:colOff>
      <xdr:row>83</xdr:row>
      <xdr:rowOff>106045</xdr:rowOff>
    </xdr:to>
    <xdr:sp macro="" textlink="">
      <xdr:nvSpPr>
        <xdr:cNvPr id="478" name="フローチャート : 判断 477"/>
        <xdr:cNvSpPr/>
      </xdr:nvSpPr>
      <xdr:spPr>
        <a:xfrm>
          <a:off x="15430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53975</xdr:rowOff>
    </xdr:from>
    <xdr:to>
      <xdr:col>22</xdr:col>
      <xdr:colOff>415925</xdr:colOff>
      <xdr:row>78</xdr:row>
      <xdr:rowOff>155575</xdr:rowOff>
    </xdr:to>
    <xdr:sp macro="" textlink="">
      <xdr:nvSpPr>
        <xdr:cNvPr id="484" name="円/楕円 483"/>
        <xdr:cNvSpPr/>
      </xdr:nvSpPr>
      <xdr:spPr>
        <a:xfrm>
          <a:off x="15430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97172</xdr:rowOff>
    </xdr:from>
    <xdr:ext cx="405111" cy="259045"/>
    <xdr:sp macro="" textlink="">
      <xdr:nvSpPr>
        <xdr:cNvPr id="485" name="n_1aveValue【児童館】&#10;有形固定資産減価償却率"/>
        <xdr:cNvSpPr txBox="1"/>
      </xdr:nvSpPr>
      <xdr:spPr>
        <a:xfrm>
          <a:off x="15266043"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652</xdr:rowOff>
    </xdr:from>
    <xdr:ext cx="405111" cy="259045"/>
    <xdr:sp macro="" textlink="">
      <xdr:nvSpPr>
        <xdr:cNvPr id="486" name="n_1mainValue【児童館】&#10;有形固定資産減価償却率"/>
        <xdr:cNvSpPr txBox="1"/>
      </xdr:nvSpPr>
      <xdr:spPr>
        <a:xfrm>
          <a:off x="15266043"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10" name="直線コネクタ 509"/>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11"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12" name="直線コネクタ 51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13"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4" name="直線コネクタ 51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5"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6" name="フローチャート : 判断 51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7" name="フローチャート : 判断 516"/>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23" name="円/楕円 522"/>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86377</xdr:rowOff>
    </xdr:from>
    <xdr:ext cx="469744" cy="259045"/>
    <xdr:sp macro="" textlink="">
      <xdr:nvSpPr>
        <xdr:cNvPr id="524"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25"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6" name="テキスト ボックス 53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8" name="テキスト ボックス 53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8" name="テキスト ボックス 54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0" name="テキスト ボックス 54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52" name="直線コネクタ 551"/>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53"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54" name="直線コネクタ 553"/>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55"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56" name="直線コネクタ 555"/>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57"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58" name="フローチャート : 判断 557"/>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59" name="フローチャート : 判断 558"/>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80918</xdr:rowOff>
    </xdr:from>
    <xdr:to>
      <xdr:col>22</xdr:col>
      <xdr:colOff>415925</xdr:colOff>
      <xdr:row>107</xdr:row>
      <xdr:rowOff>11068</xdr:rowOff>
    </xdr:to>
    <xdr:sp macro="" textlink="">
      <xdr:nvSpPr>
        <xdr:cNvPr id="565" name="円/楕円 564"/>
        <xdr:cNvSpPr/>
      </xdr:nvSpPr>
      <xdr:spPr>
        <a:xfrm>
          <a:off x="1543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81478</xdr:rowOff>
    </xdr:from>
    <xdr:ext cx="405111" cy="259045"/>
    <xdr:sp macro="" textlink="">
      <xdr:nvSpPr>
        <xdr:cNvPr id="566" name="n_1aveValue【公民館】&#10;有形固定資産減価償却率"/>
        <xdr:cNvSpPr txBox="1"/>
      </xdr:nvSpPr>
      <xdr:spPr>
        <a:xfrm>
          <a:off x="15266043"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2195</xdr:rowOff>
    </xdr:from>
    <xdr:ext cx="405111" cy="259045"/>
    <xdr:sp macro="" textlink="">
      <xdr:nvSpPr>
        <xdr:cNvPr id="567" name="n_1mainValue【公民館】&#10;有形固定資産減価償却率"/>
        <xdr:cNvSpPr txBox="1"/>
      </xdr:nvSpPr>
      <xdr:spPr>
        <a:xfrm>
          <a:off x="15266043"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8" name="テキスト ボックス 5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9" name="直線コネクタ 5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0" name="テキスト ボックス 5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1" name="直線コネクタ 5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2" name="テキスト ボックス 5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3" name="直線コネクタ 5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4" name="テキスト ボックス 5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5" name="直線コネクタ 5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6" name="テキスト ボックス 5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7" name="直線コネクタ 5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8" name="テキスト ボックス 5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9" name="直線コネクタ 5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0" name="テキスト ボックス 5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594" name="直線コネクタ 593"/>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595"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596" name="直線コネクタ 595"/>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597"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598" name="直線コネクタ 597"/>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599"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600" name="フローチャート : 判断 599"/>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601" name="フローチャート : 判断 600"/>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3629</xdr:rowOff>
    </xdr:from>
    <xdr:to>
      <xdr:col>31</xdr:col>
      <xdr:colOff>85725</xdr:colOff>
      <xdr:row>108</xdr:row>
      <xdr:rowOff>105229</xdr:rowOff>
    </xdr:to>
    <xdr:sp macro="" textlink="">
      <xdr:nvSpPr>
        <xdr:cNvPr id="607" name="円/楕円 606"/>
        <xdr:cNvSpPr/>
      </xdr:nvSpPr>
      <xdr:spPr>
        <a:xfrm>
          <a:off x="21272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113591</xdr:rowOff>
    </xdr:from>
    <xdr:ext cx="469744" cy="259045"/>
    <xdr:sp macro="" textlink="">
      <xdr:nvSpPr>
        <xdr:cNvPr id="608" name="n_1aveValue【公民館】&#10;一人当たり面積"/>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96356</xdr:rowOff>
    </xdr:from>
    <xdr:ext cx="469744" cy="259045"/>
    <xdr:sp macro="" textlink="">
      <xdr:nvSpPr>
        <xdr:cNvPr id="609" name="n_1mainValue【公民館】&#10;一人当たり面積"/>
        <xdr:cNvSpPr txBox="1"/>
      </xdr:nvSpPr>
      <xdr:spPr>
        <a:xfrm>
          <a:off x="210757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公営住宅及び児童館の有形固定資産減価償却率が</a:t>
          </a:r>
          <a:r>
            <a:rPr kumimoji="1" lang="en-US" altLang="ja-JP" sz="1400">
              <a:solidFill>
                <a:schemeClr val="dk1"/>
              </a:solidFill>
              <a:effectLst/>
              <a:latin typeface="+mn-lt"/>
              <a:ea typeface="+mn-ea"/>
              <a:cs typeface="+mn-cs"/>
            </a:rPr>
            <a:t>90%</a:t>
          </a:r>
          <a:r>
            <a:rPr kumimoji="1" lang="ja-JP" altLang="ja-JP" sz="1400">
              <a:solidFill>
                <a:schemeClr val="dk1"/>
              </a:solidFill>
              <a:effectLst/>
              <a:latin typeface="+mn-lt"/>
              <a:ea typeface="+mn-ea"/>
              <a:cs typeface="+mn-cs"/>
            </a:rPr>
            <a:t>を超えており、老朽化していることが読み取れる。また、</a:t>
          </a:r>
          <a:r>
            <a:rPr lang="ja-JP" altLang="ja-JP" sz="1400">
              <a:solidFill>
                <a:schemeClr val="dk1"/>
              </a:solidFill>
              <a:effectLst/>
              <a:latin typeface="+mn-lt"/>
              <a:ea typeface="+mn-ea"/>
              <a:cs typeface="+mn-cs"/>
            </a:rPr>
            <a:t>一人当たりの面積を見てみると、公営住宅、児童館及び公民館の値が類似団体内平均値と比較し</a:t>
          </a:r>
          <a:r>
            <a:rPr lang="en-US" altLang="ja-JP" sz="1400">
              <a:solidFill>
                <a:schemeClr val="dk1"/>
              </a:solidFill>
              <a:effectLst/>
              <a:latin typeface="+mn-lt"/>
              <a:ea typeface="+mn-ea"/>
              <a:cs typeface="+mn-cs"/>
            </a:rPr>
            <a:t>50%</a:t>
          </a:r>
          <a:r>
            <a:rPr lang="ja-JP" altLang="ja-JP" sz="1400">
              <a:solidFill>
                <a:schemeClr val="dk1"/>
              </a:solidFill>
              <a:effectLst/>
              <a:latin typeface="+mn-lt"/>
              <a:ea typeface="+mn-ea"/>
              <a:cs typeface="+mn-cs"/>
            </a:rPr>
            <a:t>以下である。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したがって、今後、公営住宅及び児童館の管理計画について、より検討する必要があると考えられ、さらに今後の人口動向を見ながら、各施設の規模等について検討する必要がある。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なお、道路、認定こども園・幼稚園・保育所については、有形固定資産減価償却率が</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未満であり、</a:t>
          </a:r>
          <a:r>
            <a:rPr lang="ja-JP" altLang="ja-JP" sz="1400">
              <a:solidFill>
                <a:schemeClr val="dk1"/>
              </a:solidFill>
              <a:effectLst/>
              <a:latin typeface="+mn-lt"/>
              <a:ea typeface="+mn-ea"/>
              <a:cs typeface="+mn-cs"/>
            </a:rPr>
            <a:t>類似団体内平均値よりも低く</a:t>
          </a:r>
          <a:r>
            <a:rPr kumimoji="1" lang="ja-JP" altLang="ja-JP" sz="1400">
              <a:solidFill>
                <a:schemeClr val="dk1"/>
              </a:solidFill>
              <a:effectLst/>
              <a:latin typeface="+mn-lt"/>
              <a:ea typeface="+mn-ea"/>
              <a:cs typeface="+mn-cs"/>
            </a:rPr>
            <a:t>比較的老朽化の程度は低いと考えられるが、今後も適切な維持管理を行っていく。</a:t>
          </a:r>
          <a:endParaRPr lang="ja-JP" altLang="ja-JP" sz="1800">
            <a:effectLst/>
          </a:endParaRPr>
        </a:p>
        <a:p>
          <a:pPr eaLnBrk="1" fontAlgn="auto" latinLnBrk="0" hangingPunct="1"/>
          <a:r>
            <a:rPr lang="ja-JP" altLang="ja-JP" sz="1400">
              <a:solidFill>
                <a:schemeClr val="dk1"/>
              </a:solidFill>
              <a:effectLst/>
              <a:latin typeface="+mn-lt"/>
              <a:ea typeface="+mn-ea"/>
              <a:cs typeface="+mn-cs"/>
            </a:rPr>
            <a:t>　</a:t>
          </a:r>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247,040
241,237
27.46
73,442,165
70,421,643
2,765,691
42,987,569
57,809,439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8272</xdr:rowOff>
    </xdr:from>
    <xdr:ext cx="405111" cy="259045"/>
    <xdr:sp macro="" textlink="">
      <xdr:nvSpPr>
        <xdr:cNvPr id="65"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101600</xdr:rowOff>
    </xdr:from>
    <xdr:to>
      <xdr:col>5</xdr:col>
      <xdr:colOff>409575</xdr:colOff>
      <xdr:row>41</xdr:row>
      <xdr:rowOff>31750</xdr:rowOff>
    </xdr:to>
    <xdr:sp macro="" textlink="">
      <xdr:nvSpPr>
        <xdr:cNvPr id="71" name="円/楕円 70"/>
        <xdr:cNvSpPr/>
      </xdr:nvSpPr>
      <xdr:spPr>
        <a:xfrm>
          <a:off x="3746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22877</xdr:rowOff>
    </xdr:from>
    <xdr:ext cx="405111" cy="259045"/>
    <xdr:sp macro="" textlink="">
      <xdr:nvSpPr>
        <xdr:cNvPr id="72" name="n_1mainValue【図書館】&#10;有形固定資産減価償却率"/>
        <xdr:cNvSpPr txBox="1"/>
      </xdr:nvSpPr>
      <xdr:spPr>
        <a:xfrm>
          <a:off x="3582043"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29227</xdr:rowOff>
    </xdr:from>
    <xdr:ext cx="469744" cy="259045"/>
    <xdr:sp macro="" textlink="">
      <xdr:nvSpPr>
        <xdr:cNvPr id="103"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93980</xdr:rowOff>
    </xdr:from>
    <xdr:to>
      <xdr:col>14</xdr:col>
      <xdr:colOff>79375</xdr:colOff>
      <xdr:row>39</xdr:row>
      <xdr:rowOff>24130</xdr:rowOff>
    </xdr:to>
    <xdr:sp macro="" textlink="">
      <xdr:nvSpPr>
        <xdr:cNvPr id="109" name="円/楕円 108"/>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15257</xdr:rowOff>
    </xdr:from>
    <xdr:ext cx="469744" cy="259045"/>
    <xdr:sp macro="" textlink="">
      <xdr:nvSpPr>
        <xdr:cNvPr id="110"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66420</xdr:rowOff>
    </xdr:from>
    <xdr:ext cx="405111" cy="259045"/>
    <xdr:sp macro="" textlink="">
      <xdr:nvSpPr>
        <xdr:cNvPr id="145" name="n_1aveValue【体育館・プール】&#10;有形固定資産減価償却率"/>
        <xdr:cNvSpPr txBox="1"/>
      </xdr:nvSpPr>
      <xdr:spPr>
        <a:xfrm>
          <a:off x="3582043"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104322</xdr:rowOff>
    </xdr:from>
    <xdr:to>
      <xdr:col>5</xdr:col>
      <xdr:colOff>409575</xdr:colOff>
      <xdr:row>56</xdr:row>
      <xdr:rowOff>34472</xdr:rowOff>
    </xdr:to>
    <xdr:sp macro="" textlink="">
      <xdr:nvSpPr>
        <xdr:cNvPr id="151" name="円/楕円 150"/>
        <xdr:cNvSpPr/>
      </xdr:nvSpPr>
      <xdr:spPr>
        <a:xfrm>
          <a:off x="3746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50999</xdr:rowOff>
    </xdr:from>
    <xdr:ext cx="405111" cy="259045"/>
    <xdr:sp macro="" textlink="">
      <xdr:nvSpPr>
        <xdr:cNvPr id="152" name="n_1mainValue【体育館・プール】&#10;有形固定資産減価償却率"/>
        <xdr:cNvSpPr txBox="1"/>
      </xdr:nvSpPr>
      <xdr:spPr>
        <a:xfrm>
          <a:off x="3582043"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1"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84"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52070</xdr:rowOff>
    </xdr:from>
    <xdr:to>
      <xdr:col>14</xdr:col>
      <xdr:colOff>79375</xdr:colOff>
      <xdr:row>62</xdr:row>
      <xdr:rowOff>153670</xdr:rowOff>
    </xdr:to>
    <xdr:sp macro="" textlink="">
      <xdr:nvSpPr>
        <xdr:cNvPr id="190" name="円/楕円 189"/>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144797</xdr:rowOff>
    </xdr:from>
    <xdr:ext cx="469744" cy="259045"/>
    <xdr:sp macro="" textlink="">
      <xdr:nvSpPr>
        <xdr:cNvPr id="191" name="n_1mainValue【体育館・プール】&#10;一人当たり面積"/>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1" name="フローチャート : 判断 220"/>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4590</xdr:rowOff>
    </xdr:from>
    <xdr:ext cx="405111" cy="259045"/>
    <xdr:sp macro="" textlink="">
      <xdr:nvSpPr>
        <xdr:cNvPr id="222"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21589</xdr:rowOff>
    </xdr:from>
    <xdr:to>
      <xdr:col>5</xdr:col>
      <xdr:colOff>409575</xdr:colOff>
      <xdr:row>82</xdr:row>
      <xdr:rowOff>123189</xdr:rowOff>
    </xdr:to>
    <xdr:sp macro="" textlink="">
      <xdr:nvSpPr>
        <xdr:cNvPr id="228" name="円/楕円 227"/>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139716</xdr:rowOff>
    </xdr:from>
    <xdr:ext cx="405111" cy="259045"/>
    <xdr:sp macro="" textlink="">
      <xdr:nvSpPr>
        <xdr:cNvPr id="229" name="n_1mainValue【福祉施設】&#10;有形固定資産減価償却率"/>
        <xdr:cNvSpPr txBox="1"/>
      </xdr:nvSpPr>
      <xdr:spPr>
        <a:xfrm>
          <a:off x="3582043"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0" name="フローチャート : 判断 259"/>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149877</xdr:rowOff>
    </xdr:from>
    <xdr:ext cx="469744" cy="259045"/>
    <xdr:sp macro="" textlink="">
      <xdr:nvSpPr>
        <xdr:cNvPr id="261"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107950</xdr:rowOff>
    </xdr:from>
    <xdr:to>
      <xdr:col>14</xdr:col>
      <xdr:colOff>79375</xdr:colOff>
      <xdr:row>84</xdr:row>
      <xdr:rowOff>38100</xdr:rowOff>
    </xdr:to>
    <xdr:sp macro="" textlink="">
      <xdr:nvSpPr>
        <xdr:cNvPr id="267" name="円/楕円 266"/>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29227</xdr:rowOff>
    </xdr:from>
    <xdr:ext cx="469744" cy="259045"/>
    <xdr:sp macro="" textlink="">
      <xdr:nvSpPr>
        <xdr:cNvPr id="268" name="n_1mainValue【福祉施設】&#10;一人当たり面積"/>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8"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114316</xdr:rowOff>
    </xdr:from>
    <xdr:ext cx="405111" cy="259045"/>
    <xdr:sp macro="" textlink="">
      <xdr:nvSpPr>
        <xdr:cNvPr id="301"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74930</xdr:rowOff>
    </xdr:from>
    <xdr:to>
      <xdr:col>5</xdr:col>
      <xdr:colOff>409575</xdr:colOff>
      <xdr:row>103</xdr:row>
      <xdr:rowOff>5080</xdr:rowOff>
    </xdr:to>
    <xdr:sp macro="" textlink="">
      <xdr:nvSpPr>
        <xdr:cNvPr id="307" name="円/楕円 306"/>
        <xdr:cNvSpPr/>
      </xdr:nvSpPr>
      <xdr:spPr>
        <a:xfrm>
          <a:off x="3746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21607</xdr:rowOff>
    </xdr:from>
    <xdr:ext cx="405111" cy="259045"/>
    <xdr:sp macro="" textlink="">
      <xdr:nvSpPr>
        <xdr:cNvPr id="308" name="n_1mainValue【市民会館】&#10;有形固定資産減価償却率"/>
        <xdr:cNvSpPr txBox="1"/>
      </xdr:nvSpPr>
      <xdr:spPr>
        <a:xfrm>
          <a:off x="3582043"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143527</xdr:rowOff>
    </xdr:from>
    <xdr:ext cx="469744" cy="259045"/>
    <xdr:sp macro="" textlink="">
      <xdr:nvSpPr>
        <xdr:cNvPr id="344"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44450</xdr:rowOff>
    </xdr:from>
    <xdr:to>
      <xdr:col>14</xdr:col>
      <xdr:colOff>79375</xdr:colOff>
      <xdr:row>107</xdr:row>
      <xdr:rowOff>146050</xdr:rowOff>
    </xdr:to>
    <xdr:sp macro="" textlink="">
      <xdr:nvSpPr>
        <xdr:cNvPr id="350" name="円/楕円 349"/>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137177</xdr:rowOff>
    </xdr:from>
    <xdr:ext cx="469744" cy="259045"/>
    <xdr:sp macro="" textlink="">
      <xdr:nvSpPr>
        <xdr:cNvPr id="351" name="n_1mainValue【市民会館】&#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1" name="フローチャート : 判断 380"/>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82"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164846</xdr:rowOff>
    </xdr:from>
    <xdr:to>
      <xdr:col>22</xdr:col>
      <xdr:colOff>415925</xdr:colOff>
      <xdr:row>39</xdr:row>
      <xdr:rowOff>94996</xdr:rowOff>
    </xdr:to>
    <xdr:sp macro="" textlink="">
      <xdr:nvSpPr>
        <xdr:cNvPr id="388" name="円/楕円 387"/>
        <xdr:cNvSpPr/>
      </xdr:nvSpPr>
      <xdr:spPr>
        <a:xfrm>
          <a:off x="15430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86123</xdr:rowOff>
    </xdr:from>
    <xdr:ext cx="405111" cy="259045"/>
    <xdr:sp macro="" textlink="">
      <xdr:nvSpPr>
        <xdr:cNvPr id="389" name="n_1mainValue【一般廃棄物処理施設】&#10;有形固定資産減価償却率"/>
        <xdr:cNvSpPr txBox="1"/>
      </xdr:nvSpPr>
      <xdr:spPr>
        <a:xfrm>
          <a:off x="15266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1"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3" name="フローチャート : 判断 422"/>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27921</xdr:rowOff>
    </xdr:from>
    <xdr:ext cx="534377" cy="259045"/>
    <xdr:sp macro="" textlink="">
      <xdr:nvSpPr>
        <xdr:cNvPr id="424"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151408</xdr:rowOff>
    </xdr:from>
    <xdr:to>
      <xdr:col>31</xdr:col>
      <xdr:colOff>85725</xdr:colOff>
      <xdr:row>42</xdr:row>
      <xdr:rowOff>81558</xdr:rowOff>
    </xdr:to>
    <xdr:sp macro="" textlink="">
      <xdr:nvSpPr>
        <xdr:cNvPr id="430" name="円/楕円 429"/>
        <xdr:cNvSpPr/>
      </xdr:nvSpPr>
      <xdr:spPr>
        <a:xfrm>
          <a:off x="21272500" y="71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72685</xdr:rowOff>
    </xdr:from>
    <xdr:ext cx="534377" cy="259045"/>
    <xdr:sp macro="" textlink="">
      <xdr:nvSpPr>
        <xdr:cNvPr id="431" name="n_1mainValue【一般廃棄物処理施設】&#10;一人当たり有形固定資産（償却資産）額"/>
        <xdr:cNvSpPr txBox="1"/>
      </xdr:nvSpPr>
      <xdr:spPr>
        <a:xfrm>
          <a:off x="21043411" y="72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3" name="直線コネクタ 44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4" name="テキスト ボックス 44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5" name="直線コネクタ 44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6" name="テキスト ボックス 44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7" name="直線コネクタ 44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8" name="テキスト ボックス 44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9" name="直線コネクタ 44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50" name="テキスト ボックス 44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22860</xdr:rowOff>
    </xdr:from>
    <xdr:to>
      <xdr:col>23</xdr:col>
      <xdr:colOff>516889</xdr:colOff>
      <xdr:row>64</xdr:row>
      <xdr:rowOff>89154</xdr:rowOff>
    </xdr:to>
    <xdr:cxnSp macro="">
      <xdr:nvCxnSpPr>
        <xdr:cNvPr id="454" name="直線コネクタ 453"/>
        <xdr:cNvCxnSpPr/>
      </xdr:nvCxnSpPr>
      <xdr:spPr>
        <a:xfrm flipV="1">
          <a:off x="16318864" y="9966960"/>
          <a:ext cx="0"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92981</xdr:rowOff>
    </xdr:from>
    <xdr:ext cx="405111" cy="259045"/>
    <xdr:sp macro="" textlink="">
      <xdr:nvSpPr>
        <xdr:cNvPr id="455" name="【保健センター・保健所】&#10;有形固定資産減価償却率最小値テキスト"/>
        <xdr:cNvSpPr txBox="1"/>
      </xdr:nvSpPr>
      <xdr:spPr>
        <a:xfrm>
          <a:off x="164084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64</xdr:row>
      <xdr:rowOff>89154</xdr:rowOff>
    </xdr:from>
    <xdr:to>
      <xdr:col>23</xdr:col>
      <xdr:colOff>606425</xdr:colOff>
      <xdr:row>64</xdr:row>
      <xdr:rowOff>89154</xdr:rowOff>
    </xdr:to>
    <xdr:cxnSp macro="">
      <xdr:nvCxnSpPr>
        <xdr:cNvPr id="456" name="直線コネクタ 455"/>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140987</xdr:rowOff>
    </xdr:from>
    <xdr:ext cx="405111" cy="259045"/>
    <xdr:sp macro="" textlink="">
      <xdr:nvSpPr>
        <xdr:cNvPr id="457" name="【保健センター・保健所】&#10;有形固定資産減価償却率最大値テキスト"/>
        <xdr:cNvSpPr txBox="1"/>
      </xdr:nvSpPr>
      <xdr:spPr>
        <a:xfrm>
          <a:off x="16408400"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58</xdr:row>
      <xdr:rowOff>22860</xdr:rowOff>
    </xdr:from>
    <xdr:to>
      <xdr:col>23</xdr:col>
      <xdr:colOff>606425</xdr:colOff>
      <xdr:row>58</xdr:row>
      <xdr:rowOff>22860</xdr:rowOff>
    </xdr:to>
    <xdr:cxnSp macro="">
      <xdr:nvCxnSpPr>
        <xdr:cNvPr id="458" name="直線コネクタ 457"/>
        <xdr:cNvCxnSpPr/>
      </xdr:nvCxnSpPr>
      <xdr:spPr>
        <a:xfrm>
          <a:off x="16230600" y="996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57929</xdr:rowOff>
    </xdr:from>
    <xdr:ext cx="405111" cy="259045"/>
    <xdr:sp macro="" textlink="">
      <xdr:nvSpPr>
        <xdr:cNvPr id="459" name="【保健センター・保健所】&#10;有形固定資産減価償却率平均値テキスト"/>
        <xdr:cNvSpPr txBox="1"/>
      </xdr:nvSpPr>
      <xdr:spPr>
        <a:xfrm>
          <a:off x="16408400" y="1051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79502</xdr:rowOff>
    </xdr:from>
    <xdr:to>
      <xdr:col>23</xdr:col>
      <xdr:colOff>568325</xdr:colOff>
      <xdr:row>62</xdr:row>
      <xdr:rowOff>9652</xdr:rowOff>
    </xdr:to>
    <xdr:sp macro="" textlink="">
      <xdr:nvSpPr>
        <xdr:cNvPr id="460" name="フローチャート : 判断 459"/>
        <xdr:cNvSpPr/>
      </xdr:nvSpPr>
      <xdr:spPr>
        <a:xfrm>
          <a:off x="16268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152654</xdr:rowOff>
    </xdr:from>
    <xdr:to>
      <xdr:col>22</xdr:col>
      <xdr:colOff>415925</xdr:colOff>
      <xdr:row>61</xdr:row>
      <xdr:rowOff>82804</xdr:rowOff>
    </xdr:to>
    <xdr:sp macro="" textlink="">
      <xdr:nvSpPr>
        <xdr:cNvPr id="461" name="フローチャート : 判断 460"/>
        <xdr:cNvSpPr/>
      </xdr:nvSpPr>
      <xdr:spPr>
        <a:xfrm>
          <a:off x="15430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73931</xdr:rowOff>
    </xdr:from>
    <xdr:ext cx="405111" cy="259045"/>
    <xdr:sp macro="" textlink="">
      <xdr:nvSpPr>
        <xdr:cNvPr id="462" name="n_1aveValue【保健センター・保健所】&#10;有形固定資産減価償却率"/>
        <xdr:cNvSpPr txBox="1"/>
      </xdr:nvSpPr>
      <xdr:spPr>
        <a:xfrm>
          <a:off x="15266043"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159512</xdr:rowOff>
    </xdr:from>
    <xdr:to>
      <xdr:col>22</xdr:col>
      <xdr:colOff>415925</xdr:colOff>
      <xdr:row>56</xdr:row>
      <xdr:rowOff>89662</xdr:rowOff>
    </xdr:to>
    <xdr:sp macro="" textlink="">
      <xdr:nvSpPr>
        <xdr:cNvPr id="468" name="円/楕円 467"/>
        <xdr:cNvSpPr/>
      </xdr:nvSpPr>
      <xdr:spPr>
        <a:xfrm>
          <a:off x="15430500" y="9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106189</xdr:rowOff>
    </xdr:from>
    <xdr:ext cx="405111" cy="259045"/>
    <xdr:sp macro="" textlink="">
      <xdr:nvSpPr>
        <xdr:cNvPr id="469" name="n_1mainValue【保健センター・保健所】&#10;有形固定資産減価償却率"/>
        <xdr:cNvSpPr txBox="1"/>
      </xdr:nvSpPr>
      <xdr:spPr>
        <a:xfrm>
          <a:off x="15266043" y="936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93" name="直線コネクタ 492"/>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94"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95" name="直線コネクタ 494"/>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496"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497" name="直線コネクタ 49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98"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99" name="フローチャート : 判断 498"/>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0" name="フローチャート : 判断 499"/>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143527</xdr:rowOff>
    </xdr:from>
    <xdr:ext cx="469744" cy="259045"/>
    <xdr:sp macro="" textlink="">
      <xdr:nvSpPr>
        <xdr:cNvPr id="501"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101600</xdr:rowOff>
    </xdr:from>
    <xdr:to>
      <xdr:col>31</xdr:col>
      <xdr:colOff>85725</xdr:colOff>
      <xdr:row>63</xdr:row>
      <xdr:rowOff>31750</xdr:rowOff>
    </xdr:to>
    <xdr:sp macro="" textlink="">
      <xdr:nvSpPr>
        <xdr:cNvPr id="507" name="円/楕円 506"/>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22877</xdr:rowOff>
    </xdr:from>
    <xdr:ext cx="469744" cy="259045"/>
    <xdr:sp macro="" textlink="">
      <xdr:nvSpPr>
        <xdr:cNvPr id="508"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9" name="テキスト ボックス 51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0" name="直線コネクタ 5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1" name="テキスト ボックス 52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2" name="直線コネクタ 5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3" name="テキスト ボックス 5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4" name="直線コネクタ 5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5" name="テキスト ボックス 5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6" name="直線コネクタ 5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7" name="テキスト ボックス 5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8" name="直線コネクタ 5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9" name="テキスト ボックス 5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0" name="直線コネクタ 5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1" name="テキスト ボックス 53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3" name="テキスト ボックス 53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35" name="直線コネクタ 534"/>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36"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37" name="直線コネクタ 536"/>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38"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39" name="直線コネクタ 538"/>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40"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41" name="フローチャート : 判断 540"/>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42" name="フローチャート : 判断 541"/>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27776</xdr:rowOff>
    </xdr:from>
    <xdr:ext cx="405111" cy="259045"/>
    <xdr:sp macro="" textlink="">
      <xdr:nvSpPr>
        <xdr:cNvPr id="543" name="n_1aveValue【消防施設】&#10;有形固定資産減価償却率"/>
        <xdr:cNvSpPr txBox="1"/>
      </xdr:nvSpPr>
      <xdr:spPr>
        <a:xfrm>
          <a:off x="15266043" y="1374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5262</xdr:rowOff>
    </xdr:from>
    <xdr:to>
      <xdr:col>22</xdr:col>
      <xdr:colOff>415925</xdr:colOff>
      <xdr:row>77</xdr:row>
      <xdr:rowOff>106862</xdr:rowOff>
    </xdr:to>
    <xdr:sp macro="" textlink="">
      <xdr:nvSpPr>
        <xdr:cNvPr id="549" name="円/楕円 548"/>
        <xdr:cNvSpPr/>
      </xdr:nvSpPr>
      <xdr:spPr>
        <a:xfrm>
          <a:off x="15430500" y="132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123389</xdr:rowOff>
    </xdr:from>
    <xdr:ext cx="405111" cy="259045"/>
    <xdr:sp macro="" textlink="">
      <xdr:nvSpPr>
        <xdr:cNvPr id="550" name="n_1mainValue【消防施設】&#10;有形固定資産減価償却率"/>
        <xdr:cNvSpPr txBox="1"/>
      </xdr:nvSpPr>
      <xdr:spPr>
        <a:xfrm>
          <a:off x="15266043" y="129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1" name="テキスト ボックス 5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3811</xdr:rowOff>
    </xdr:from>
    <xdr:to>
      <xdr:col>32</xdr:col>
      <xdr:colOff>186689</xdr:colOff>
      <xdr:row>85</xdr:row>
      <xdr:rowOff>72389</xdr:rowOff>
    </xdr:to>
    <xdr:cxnSp macro="">
      <xdr:nvCxnSpPr>
        <xdr:cNvPr id="573" name="直線コネクタ 572"/>
        <xdr:cNvCxnSpPr/>
      </xdr:nvCxnSpPr>
      <xdr:spPr>
        <a:xfrm flipV="1">
          <a:off x="22160864" y="1354836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574"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575" name="直線コネクタ 574"/>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121938</xdr:rowOff>
    </xdr:from>
    <xdr:ext cx="469744" cy="259045"/>
    <xdr:sp macro="" textlink="">
      <xdr:nvSpPr>
        <xdr:cNvPr id="576" name="【消防施設】&#10;一人当たり面積最大値テキスト"/>
        <xdr:cNvSpPr txBox="1"/>
      </xdr:nvSpPr>
      <xdr:spPr>
        <a:xfrm>
          <a:off x="222504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79</xdr:row>
      <xdr:rowOff>3811</xdr:rowOff>
    </xdr:from>
    <xdr:to>
      <xdr:col>32</xdr:col>
      <xdr:colOff>276225</xdr:colOff>
      <xdr:row>79</xdr:row>
      <xdr:rowOff>3811</xdr:rowOff>
    </xdr:to>
    <xdr:cxnSp macro="">
      <xdr:nvCxnSpPr>
        <xdr:cNvPr id="577" name="直線コネクタ 576"/>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102888</xdr:rowOff>
    </xdr:from>
    <xdr:ext cx="469744" cy="259045"/>
    <xdr:sp macro="" textlink="">
      <xdr:nvSpPr>
        <xdr:cNvPr id="578" name="【消防施設】&#10;一人当たり面積平均値テキスト"/>
        <xdr:cNvSpPr txBox="1"/>
      </xdr:nvSpPr>
      <xdr:spPr>
        <a:xfrm>
          <a:off x="222504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79" name="フローチャート : 判断 578"/>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10161</xdr:rowOff>
    </xdr:from>
    <xdr:to>
      <xdr:col>31</xdr:col>
      <xdr:colOff>85725</xdr:colOff>
      <xdr:row>82</xdr:row>
      <xdr:rowOff>111761</xdr:rowOff>
    </xdr:to>
    <xdr:sp macro="" textlink="">
      <xdr:nvSpPr>
        <xdr:cNvPr id="580" name="フローチャート : 判断 579"/>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128288</xdr:rowOff>
    </xdr:from>
    <xdr:ext cx="469744" cy="259045"/>
    <xdr:sp macro="" textlink="">
      <xdr:nvSpPr>
        <xdr:cNvPr id="581" name="n_1aveValue【消防施設】&#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113030</xdr:rowOff>
    </xdr:from>
    <xdr:to>
      <xdr:col>31</xdr:col>
      <xdr:colOff>85725</xdr:colOff>
      <xdr:row>86</xdr:row>
      <xdr:rowOff>43180</xdr:rowOff>
    </xdr:to>
    <xdr:sp macro="" textlink="">
      <xdr:nvSpPr>
        <xdr:cNvPr id="587" name="円/楕円 586"/>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34307</xdr:rowOff>
    </xdr:from>
    <xdr:ext cx="469744" cy="259045"/>
    <xdr:sp macro="" textlink="">
      <xdr:nvSpPr>
        <xdr:cNvPr id="588" name="n_1mainValue【消防施設】&#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9" name="テキスト ボックス 59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1" name="テキスト ボックス 6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9" name="テキスト ボックス 60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13" name="直線コネクタ 612"/>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14"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15" name="直線コネクタ 614"/>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16"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17" name="直線コネクタ 61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18"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19" name="フローチャート : 判断 618"/>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20" name="フローチャート : 判断 619"/>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67327</xdr:rowOff>
    </xdr:from>
    <xdr:ext cx="405111" cy="259045"/>
    <xdr:sp macro="" textlink="">
      <xdr:nvSpPr>
        <xdr:cNvPr id="621" name="n_1aveValue【庁舎】&#10;有形固定資産減価償却率"/>
        <xdr:cNvSpPr txBox="1"/>
      </xdr:nvSpPr>
      <xdr:spPr>
        <a:xfrm>
          <a:off x="15266043"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13970</xdr:rowOff>
    </xdr:from>
    <xdr:to>
      <xdr:col>22</xdr:col>
      <xdr:colOff>415925</xdr:colOff>
      <xdr:row>108</xdr:row>
      <xdr:rowOff>115570</xdr:rowOff>
    </xdr:to>
    <xdr:sp macro="" textlink="">
      <xdr:nvSpPr>
        <xdr:cNvPr id="627" name="円/楕円 626"/>
        <xdr:cNvSpPr/>
      </xdr:nvSpPr>
      <xdr:spPr>
        <a:xfrm>
          <a:off x="15430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106697</xdr:rowOff>
    </xdr:from>
    <xdr:ext cx="405111" cy="259045"/>
    <xdr:sp macro="" textlink="">
      <xdr:nvSpPr>
        <xdr:cNvPr id="628" name="n_1mainValue【庁舎】&#10;有形固定資産減価償却率"/>
        <xdr:cNvSpPr txBox="1"/>
      </xdr:nvSpPr>
      <xdr:spPr>
        <a:xfrm>
          <a:off x="15266043"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52" name="直線コネクタ 651"/>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53"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54" name="直線コネクタ 653"/>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55"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56" name="直線コネクタ 655"/>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57"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58" name="フローチャート : 判断 65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59" name="フローチャート : 判断 658"/>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33038</xdr:rowOff>
    </xdr:from>
    <xdr:ext cx="469744" cy="259045"/>
    <xdr:sp macro="" textlink="">
      <xdr:nvSpPr>
        <xdr:cNvPr id="660"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63500</xdr:rowOff>
    </xdr:from>
    <xdr:to>
      <xdr:col>31</xdr:col>
      <xdr:colOff>85725</xdr:colOff>
      <xdr:row>107</xdr:row>
      <xdr:rowOff>165100</xdr:rowOff>
    </xdr:to>
    <xdr:sp macro="" textlink="">
      <xdr:nvSpPr>
        <xdr:cNvPr id="666" name="円/楕円 665"/>
        <xdr:cNvSpPr/>
      </xdr:nvSpPr>
      <xdr:spPr>
        <a:xfrm>
          <a:off x="2127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156227</xdr:rowOff>
    </xdr:from>
    <xdr:ext cx="469744" cy="259045"/>
    <xdr:sp macro="" textlink="">
      <xdr:nvSpPr>
        <xdr:cNvPr id="667" name="n_1mainValue【庁舎】&#10;一人当たり面積"/>
        <xdr:cNvSpPr txBox="1"/>
      </xdr:nvSpPr>
      <xdr:spPr>
        <a:xfrm>
          <a:off x="21075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市民会館及び保健センター・保健所の有形固定資産減価償却率が類似団体内平均と比較しても</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ポイント以上高い値であり、比較的老朽化していることが読み取れる。</a:t>
          </a:r>
          <a:endParaRPr lang="ja-JP" altLang="ja-JP" sz="1800">
            <a:effectLst/>
          </a:endParaRPr>
        </a:p>
        <a:p>
          <a:r>
            <a:rPr kumimoji="1" lang="ja-JP" altLang="ja-JP" sz="1400">
              <a:solidFill>
                <a:schemeClr val="dk1"/>
              </a:solidFill>
              <a:effectLst/>
              <a:latin typeface="+mn-lt"/>
              <a:ea typeface="+mn-ea"/>
              <a:cs typeface="+mn-cs"/>
            </a:rPr>
            <a:t>したがって、今後もより適切な維持管理を行う必要があると考えらえる。</a:t>
          </a:r>
          <a:endParaRPr lang="ja-JP" altLang="ja-JP" sz="1800">
            <a:effectLst/>
          </a:endParaRPr>
        </a:p>
        <a:p>
          <a:r>
            <a:rPr kumimoji="1" lang="ja-JP" altLang="ja-JP" sz="1400">
              <a:solidFill>
                <a:schemeClr val="dk1"/>
              </a:solidFill>
              <a:effectLst/>
              <a:latin typeface="+mn-lt"/>
              <a:ea typeface="+mn-ea"/>
              <a:cs typeface="+mn-cs"/>
            </a:rPr>
            <a:t>また、市民会館、保健センター・保健所、消防施設及び庁舎の一人当たりの面積が類似団体内平均の</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以下であることから、今後の人口動向を見ながら、利便性に配慮した施設・環境づくりを検討する必要があると考えられる。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247,040
241,237
27.46
73,442,165
70,421,643
2,765,691
42,987,569
57,809,439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財政力指数は、平成２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単年度においては、</a:t>
          </a:r>
          <a:r>
            <a:rPr kumimoji="1" lang="ja-JP" altLang="ja-JP" sz="1300">
              <a:solidFill>
                <a:schemeClr val="dk1"/>
              </a:solidFill>
              <a:effectLst/>
              <a:latin typeface="+mn-lt"/>
              <a:ea typeface="+mn-ea"/>
              <a:cs typeface="+mn-cs"/>
            </a:rPr>
            <a:t>地方消費税交付金や地方税の増収等に伴い上昇となった</a:t>
          </a:r>
          <a:r>
            <a:rPr kumimoji="1" lang="ja-JP" altLang="en-US" sz="1300">
              <a:solidFill>
                <a:schemeClr val="dk1"/>
              </a:solidFill>
              <a:effectLst/>
              <a:latin typeface="+mn-lt"/>
              <a:ea typeface="+mn-ea"/>
              <a:cs typeface="+mn-cs"/>
            </a:rPr>
            <a:t>ものの、３か年平均としては、平成２７年度から横ばいとなった。</a:t>
          </a:r>
          <a:r>
            <a:rPr kumimoji="1" lang="ja-JP" altLang="ja-JP" sz="1300">
              <a:solidFill>
                <a:schemeClr val="dk1"/>
              </a:solidFill>
              <a:effectLst/>
              <a:latin typeface="+mn-lt"/>
              <a:ea typeface="+mn-ea"/>
              <a:cs typeface="+mn-cs"/>
            </a:rPr>
            <a:t>引き続き、税収入の収納率向上等による歳入の確保に努めるほか、事業効果・成果を検証し、事業の見直しを行う中で財政基盤の強化を図る。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97367</xdr:rowOff>
    </xdr:to>
    <xdr:cxnSp macro="">
      <xdr:nvCxnSpPr>
        <xdr:cNvPr id="68" name="直線コネクタ 67"/>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117475</xdr:rowOff>
    </xdr:to>
    <xdr:cxnSp macro="">
      <xdr:nvCxnSpPr>
        <xdr:cNvPr id="71" name="直線コネクタ 70"/>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117475</xdr:rowOff>
    </xdr:from>
    <xdr:to>
      <xdr:col>4</xdr:col>
      <xdr:colOff>482600</xdr:colOff>
      <xdr:row>39</xdr:row>
      <xdr:rowOff>117475</xdr:rowOff>
    </xdr:to>
    <xdr:cxnSp macro="">
      <xdr:nvCxnSpPr>
        <xdr:cNvPr id="74" name="直線コネクタ 73"/>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39</xdr:row>
      <xdr:rowOff>117475</xdr:rowOff>
    </xdr:to>
    <xdr:cxnSp macro="">
      <xdr:nvCxnSpPr>
        <xdr:cNvPr id="77" name="直線コネクタ 76"/>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9" name="円/楕円 88"/>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90" name="テキスト ボックス 8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1" name="円/楕円 90"/>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2" name="テキスト ボックス 91"/>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66675</xdr:rowOff>
    </xdr:from>
    <xdr:to>
      <xdr:col>3</xdr:col>
      <xdr:colOff>330200</xdr:colOff>
      <xdr:row>39</xdr:row>
      <xdr:rowOff>168275</xdr:rowOff>
    </xdr:to>
    <xdr:sp macro="" textlink="">
      <xdr:nvSpPr>
        <xdr:cNvPr id="93" name="円/楕円 92"/>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7002</xdr:rowOff>
    </xdr:from>
    <xdr:ext cx="762000" cy="259045"/>
    <xdr:sp macro="" textlink="">
      <xdr:nvSpPr>
        <xdr:cNvPr id="94" name="テキスト ボックス 93"/>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経常一般財源では、人件費は減、補助費、物件費、扶助費、公債費は増となった。自立支援給付費の増などで扶助費が増、民間保育所委託料の増などで補助費が増加し、全体としては約</a:t>
          </a:r>
          <a:r>
            <a:rPr kumimoji="1" lang="en-US" altLang="ja-JP" sz="1300">
              <a:latin typeface="ＭＳ Ｐゴシック"/>
            </a:rPr>
            <a:t>13.7</a:t>
          </a:r>
          <a:r>
            <a:rPr kumimoji="1" lang="ja-JP" altLang="en-US" sz="1300">
              <a:latin typeface="ＭＳ Ｐゴシック"/>
            </a:rPr>
            <a:t>億円の増となった。一方、分母となる経常経費充当一般財源総額は、市税、交付税等の減収により</a:t>
          </a:r>
          <a:r>
            <a:rPr kumimoji="1" lang="en-US" altLang="ja-JP" sz="1300">
              <a:latin typeface="ＭＳ Ｐゴシック"/>
            </a:rPr>
            <a:t>10</a:t>
          </a:r>
          <a:r>
            <a:rPr kumimoji="1" lang="ja-JP" altLang="en-US" sz="1300">
              <a:latin typeface="ＭＳ Ｐゴシック"/>
            </a:rPr>
            <a:t>億円減となったことで、経常収支比率は</a:t>
          </a:r>
          <a:r>
            <a:rPr kumimoji="1" lang="en-US" altLang="ja-JP" sz="1300">
              <a:latin typeface="ＭＳ Ｐゴシック"/>
            </a:rPr>
            <a:t>6.0%</a:t>
          </a:r>
          <a:r>
            <a:rPr kumimoji="1" lang="ja-JP" altLang="en-US" sz="1300">
              <a:latin typeface="ＭＳ Ｐゴシック"/>
            </a:rPr>
            <a:t>の増となった。今後、扶助費や補助費などの増加で経常収支比率の上昇が見込まれるが、今後も市税の一層の収納向上と歳出の執行管理や経常経費の縮減を行う。</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102616</xdr:rowOff>
    </xdr:from>
    <xdr:to>
      <xdr:col>7</xdr:col>
      <xdr:colOff>152400</xdr:colOff>
      <xdr:row>63</xdr:row>
      <xdr:rowOff>167386</xdr:rowOff>
    </xdr:to>
    <xdr:cxnSp macro="">
      <xdr:nvCxnSpPr>
        <xdr:cNvPr id="129" name="直線コネクタ 128"/>
        <xdr:cNvCxnSpPr/>
      </xdr:nvCxnSpPr>
      <xdr:spPr>
        <a:xfrm>
          <a:off x="4114800" y="10389616"/>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102616</xdr:rowOff>
    </xdr:from>
    <xdr:to>
      <xdr:col>6</xdr:col>
      <xdr:colOff>0</xdr:colOff>
      <xdr:row>61</xdr:row>
      <xdr:rowOff>56642</xdr:rowOff>
    </xdr:to>
    <xdr:cxnSp macro="">
      <xdr:nvCxnSpPr>
        <xdr:cNvPr id="132" name="直線コネクタ 131"/>
        <xdr:cNvCxnSpPr/>
      </xdr:nvCxnSpPr>
      <xdr:spPr>
        <a:xfrm flipV="1">
          <a:off x="3225800" y="103896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61</xdr:row>
      <xdr:rowOff>56642</xdr:rowOff>
    </xdr:to>
    <xdr:cxnSp macro="">
      <xdr:nvCxnSpPr>
        <xdr:cNvPr id="135" name="直線コネクタ 134"/>
        <xdr:cNvCxnSpPr/>
      </xdr:nvCxnSpPr>
      <xdr:spPr>
        <a:xfrm>
          <a:off x="2336800" y="103799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61</xdr:row>
      <xdr:rowOff>133858</xdr:rowOff>
    </xdr:to>
    <xdr:cxnSp macro="">
      <xdr:nvCxnSpPr>
        <xdr:cNvPr id="138" name="直線コネクタ 137"/>
        <xdr:cNvCxnSpPr/>
      </xdr:nvCxnSpPr>
      <xdr:spPr>
        <a:xfrm flipV="1">
          <a:off x="1447800" y="103799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8" name="円/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49"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51816</xdr:rowOff>
    </xdr:from>
    <xdr:to>
      <xdr:col>6</xdr:col>
      <xdr:colOff>50800</xdr:colOff>
      <xdr:row>60</xdr:row>
      <xdr:rowOff>153416</xdr:rowOff>
    </xdr:to>
    <xdr:sp macro="" textlink="">
      <xdr:nvSpPr>
        <xdr:cNvPr id="150" name="円/楕円 149"/>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163593</xdr:rowOff>
    </xdr:from>
    <xdr:ext cx="736600" cy="259045"/>
    <xdr:sp macro="" textlink="">
      <xdr:nvSpPr>
        <xdr:cNvPr id="151" name="テキスト ボックス 150"/>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5842</xdr:rowOff>
    </xdr:from>
    <xdr:to>
      <xdr:col>4</xdr:col>
      <xdr:colOff>533400</xdr:colOff>
      <xdr:row>61</xdr:row>
      <xdr:rowOff>107442</xdr:rowOff>
    </xdr:to>
    <xdr:sp macro="" textlink="">
      <xdr:nvSpPr>
        <xdr:cNvPr id="152" name="円/楕円 151"/>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117619</xdr:rowOff>
    </xdr:from>
    <xdr:ext cx="762000" cy="259045"/>
    <xdr:sp macro="" textlink="">
      <xdr:nvSpPr>
        <xdr:cNvPr id="153" name="テキスト ボックス 152"/>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4" name="円/楕円 153"/>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5" name="テキスト ボックス 154"/>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6" name="円/楕円 155"/>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23385</xdr:rowOff>
    </xdr:from>
    <xdr:ext cx="762000" cy="259045"/>
    <xdr:sp macro="" textlink="">
      <xdr:nvSpPr>
        <xdr:cNvPr id="157" name="テキスト ボックス 156"/>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類似団体と比べ低くなっているのは、業務の民間委託や指定管理者制度の導入等を用いた経費抑制のほか、各事務事業の進捗管理を四半期ごとに行う事務効率化によるものである。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85110</xdr:rowOff>
    </xdr:from>
    <xdr:to>
      <xdr:col>7</xdr:col>
      <xdr:colOff>152400</xdr:colOff>
      <xdr:row>80</xdr:row>
      <xdr:rowOff>170128</xdr:rowOff>
    </xdr:to>
    <xdr:cxnSp macro="">
      <xdr:nvCxnSpPr>
        <xdr:cNvPr id="192" name="直線コネクタ 191"/>
        <xdr:cNvCxnSpPr/>
      </xdr:nvCxnSpPr>
      <xdr:spPr>
        <a:xfrm flipV="1">
          <a:off x="4114800" y="13801110"/>
          <a:ext cx="838200" cy="8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99265</xdr:rowOff>
    </xdr:from>
    <xdr:to>
      <xdr:col>6</xdr:col>
      <xdr:colOff>0</xdr:colOff>
      <xdr:row>80</xdr:row>
      <xdr:rowOff>170128</xdr:rowOff>
    </xdr:to>
    <xdr:cxnSp macro="">
      <xdr:nvCxnSpPr>
        <xdr:cNvPr id="195" name="直線コネクタ 194"/>
        <xdr:cNvCxnSpPr/>
      </xdr:nvCxnSpPr>
      <xdr:spPr>
        <a:xfrm>
          <a:off x="3225800" y="13815265"/>
          <a:ext cx="889000" cy="7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7330</xdr:rowOff>
    </xdr:from>
    <xdr:to>
      <xdr:col>4</xdr:col>
      <xdr:colOff>482600</xdr:colOff>
      <xdr:row>80</xdr:row>
      <xdr:rowOff>99265</xdr:rowOff>
    </xdr:to>
    <xdr:cxnSp macro="">
      <xdr:nvCxnSpPr>
        <xdr:cNvPr id="198" name="直線コネクタ 197"/>
        <xdr:cNvCxnSpPr/>
      </xdr:nvCxnSpPr>
      <xdr:spPr>
        <a:xfrm>
          <a:off x="2336800" y="13723330"/>
          <a:ext cx="8890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5057</xdr:rowOff>
    </xdr:from>
    <xdr:to>
      <xdr:col>3</xdr:col>
      <xdr:colOff>279400</xdr:colOff>
      <xdr:row>80</xdr:row>
      <xdr:rowOff>7330</xdr:rowOff>
    </xdr:to>
    <xdr:cxnSp macro="">
      <xdr:nvCxnSpPr>
        <xdr:cNvPr id="201" name="直線コネクタ 200"/>
        <xdr:cNvCxnSpPr/>
      </xdr:nvCxnSpPr>
      <xdr:spPr>
        <a:xfrm>
          <a:off x="1447800" y="13721057"/>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34310</xdr:rowOff>
    </xdr:from>
    <xdr:to>
      <xdr:col>7</xdr:col>
      <xdr:colOff>203200</xdr:colOff>
      <xdr:row>80</xdr:row>
      <xdr:rowOff>135910</xdr:rowOff>
    </xdr:to>
    <xdr:sp macro="" textlink="">
      <xdr:nvSpPr>
        <xdr:cNvPr id="211" name="円/楕円 210"/>
        <xdr:cNvSpPr/>
      </xdr:nvSpPr>
      <xdr:spPr>
        <a:xfrm>
          <a:off x="4902200" y="137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127037</xdr:rowOff>
    </xdr:from>
    <xdr:ext cx="762000" cy="259045"/>
    <xdr:sp macro="" textlink="">
      <xdr:nvSpPr>
        <xdr:cNvPr id="212" name="人件費・物件費等の状況該当値テキスト"/>
        <xdr:cNvSpPr txBox="1"/>
      </xdr:nvSpPr>
      <xdr:spPr>
        <a:xfrm>
          <a:off x="5041900" y="1367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119328</xdr:rowOff>
    </xdr:from>
    <xdr:to>
      <xdr:col>6</xdr:col>
      <xdr:colOff>50800</xdr:colOff>
      <xdr:row>81</xdr:row>
      <xdr:rowOff>49478</xdr:rowOff>
    </xdr:to>
    <xdr:sp macro="" textlink="">
      <xdr:nvSpPr>
        <xdr:cNvPr id="213" name="円/楕円 212"/>
        <xdr:cNvSpPr/>
      </xdr:nvSpPr>
      <xdr:spPr>
        <a:xfrm>
          <a:off x="4064000" y="138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59655</xdr:rowOff>
    </xdr:from>
    <xdr:ext cx="736600" cy="259045"/>
    <xdr:sp macro="" textlink="">
      <xdr:nvSpPr>
        <xdr:cNvPr id="214" name="テキスト ボックス 213"/>
        <xdr:cNvSpPr txBox="1"/>
      </xdr:nvSpPr>
      <xdr:spPr>
        <a:xfrm>
          <a:off x="3733800" y="1360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48465</xdr:rowOff>
    </xdr:from>
    <xdr:to>
      <xdr:col>4</xdr:col>
      <xdr:colOff>533400</xdr:colOff>
      <xdr:row>80</xdr:row>
      <xdr:rowOff>150065</xdr:rowOff>
    </xdr:to>
    <xdr:sp macro="" textlink="">
      <xdr:nvSpPr>
        <xdr:cNvPr id="215" name="円/楕円 214"/>
        <xdr:cNvSpPr/>
      </xdr:nvSpPr>
      <xdr:spPr>
        <a:xfrm>
          <a:off x="3175000" y="137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160242</xdr:rowOff>
    </xdr:from>
    <xdr:ext cx="762000" cy="259045"/>
    <xdr:sp macro="" textlink="">
      <xdr:nvSpPr>
        <xdr:cNvPr id="216" name="テキスト ボックス 215"/>
        <xdr:cNvSpPr txBox="1"/>
      </xdr:nvSpPr>
      <xdr:spPr>
        <a:xfrm>
          <a:off x="2844800" y="1353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80,726</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127980</xdr:rowOff>
    </xdr:from>
    <xdr:to>
      <xdr:col>3</xdr:col>
      <xdr:colOff>330200</xdr:colOff>
      <xdr:row>80</xdr:row>
      <xdr:rowOff>58130</xdr:rowOff>
    </xdr:to>
    <xdr:sp macro="" textlink="">
      <xdr:nvSpPr>
        <xdr:cNvPr id="217" name="円/楕円 216"/>
        <xdr:cNvSpPr/>
      </xdr:nvSpPr>
      <xdr:spPr>
        <a:xfrm>
          <a:off x="2286000" y="136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68307</xdr:rowOff>
    </xdr:from>
    <xdr:ext cx="762000" cy="259045"/>
    <xdr:sp macro="" textlink="">
      <xdr:nvSpPr>
        <xdr:cNvPr id="218" name="テキスト ボックス 217"/>
        <xdr:cNvSpPr txBox="1"/>
      </xdr:nvSpPr>
      <xdr:spPr>
        <a:xfrm>
          <a:off x="1955800" y="1344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125707</xdr:rowOff>
    </xdr:from>
    <xdr:to>
      <xdr:col>2</xdr:col>
      <xdr:colOff>127000</xdr:colOff>
      <xdr:row>80</xdr:row>
      <xdr:rowOff>55857</xdr:rowOff>
    </xdr:to>
    <xdr:sp macro="" textlink="">
      <xdr:nvSpPr>
        <xdr:cNvPr id="219" name="円/楕円 218"/>
        <xdr:cNvSpPr/>
      </xdr:nvSpPr>
      <xdr:spPr>
        <a:xfrm>
          <a:off x="1397000" y="136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66034</xdr:rowOff>
    </xdr:from>
    <xdr:ext cx="762000" cy="259045"/>
    <xdr:sp macro="" textlink="">
      <xdr:nvSpPr>
        <xdr:cNvPr id="220" name="テキスト ボックス 219"/>
        <xdr:cNvSpPr txBox="1"/>
      </xdr:nvSpPr>
      <xdr:spPr>
        <a:xfrm>
          <a:off x="1066800" y="1343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で行った人事院勧告に基づく給与改定に準じて当市においても給与改定を実施したため、前年とほぼ同様の指数となっている。今後も近隣の市町村の動向を踏まえながら、より一層の給料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75898</xdr:rowOff>
    </xdr:to>
    <xdr:cxnSp macro="">
      <xdr:nvCxnSpPr>
        <xdr:cNvPr id="256" name="直線コネクタ 255"/>
        <xdr:cNvCxnSpPr/>
      </xdr:nvCxnSpPr>
      <xdr:spPr>
        <a:xfrm flipV="1">
          <a:off x="16179800" y="142717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7"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87388</xdr:rowOff>
    </xdr:to>
    <xdr:cxnSp macro="">
      <xdr:nvCxnSpPr>
        <xdr:cNvPr id="259" name="直線コネクタ 258"/>
        <xdr:cNvCxnSpPr/>
      </xdr:nvCxnSpPr>
      <xdr:spPr>
        <a:xfrm flipV="1">
          <a:off x="15290800" y="1430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1" name="テキスト ボックス 260"/>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83</xdr:row>
      <xdr:rowOff>98879</xdr:rowOff>
    </xdr:to>
    <xdr:cxnSp macro="">
      <xdr:nvCxnSpPr>
        <xdr:cNvPr id="262" name="直線コネクタ 261"/>
        <xdr:cNvCxnSpPr/>
      </xdr:nvCxnSpPr>
      <xdr:spPr>
        <a:xfrm flipV="1">
          <a:off x="14401800" y="143177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88</xdr:row>
      <xdr:rowOff>149377</xdr:rowOff>
    </xdr:to>
    <xdr:cxnSp macro="">
      <xdr:nvCxnSpPr>
        <xdr:cNvPr id="265" name="直線コネクタ 264"/>
        <xdr:cNvCxnSpPr/>
      </xdr:nvCxnSpPr>
      <xdr:spPr>
        <a:xfrm flipV="1">
          <a:off x="13512800" y="14329229"/>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5" name="円/楕円 274"/>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134154</xdr:rowOff>
    </xdr:from>
    <xdr:ext cx="762000" cy="259045"/>
    <xdr:sp macro="" textlink="">
      <xdr:nvSpPr>
        <xdr:cNvPr id="276" name="給与水準   （国との比較）該当値テキスト"/>
        <xdr:cNvSpPr txBox="1"/>
      </xdr:nvSpPr>
      <xdr:spPr>
        <a:xfrm>
          <a:off x="17106900" y="141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7" name="円/楕円 276"/>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78" name="テキスト ボックス 277"/>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79" name="円/楕円 278"/>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122965</xdr:rowOff>
    </xdr:from>
    <xdr:ext cx="762000" cy="259045"/>
    <xdr:sp macro="" textlink="">
      <xdr:nvSpPr>
        <xdr:cNvPr id="280" name="テキスト ボックス 279"/>
        <xdr:cNvSpPr txBox="1"/>
      </xdr:nvSpPr>
      <xdr:spPr>
        <a:xfrm>
          <a:off x="14909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1" name="円/楕円 280"/>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82" name="テキスト ボックス 28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3" name="円/楕円 282"/>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4" name="テキスト ボックス 28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行財政改革において、職員数の抑制に努めてきたため、毎年、全国平均や類似団体を大きく下回っており、今後も、より適正な定員管理に努める。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47716</xdr:rowOff>
    </xdr:from>
    <xdr:to>
      <xdr:col>24</xdr:col>
      <xdr:colOff>558800</xdr:colOff>
      <xdr:row>58</xdr:row>
      <xdr:rowOff>75293</xdr:rowOff>
    </xdr:to>
    <xdr:cxnSp macro="">
      <xdr:nvCxnSpPr>
        <xdr:cNvPr id="321" name="直線コネクタ 320"/>
        <xdr:cNvCxnSpPr/>
      </xdr:nvCxnSpPr>
      <xdr:spPr>
        <a:xfrm>
          <a:off x="16179800" y="999181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2"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47716</xdr:rowOff>
    </xdr:from>
    <xdr:to>
      <xdr:col>23</xdr:col>
      <xdr:colOff>406400</xdr:colOff>
      <xdr:row>59</xdr:row>
      <xdr:rowOff>169273</xdr:rowOff>
    </xdr:to>
    <xdr:cxnSp macro="">
      <xdr:nvCxnSpPr>
        <xdr:cNvPr id="324" name="直線コネクタ 323"/>
        <xdr:cNvCxnSpPr/>
      </xdr:nvCxnSpPr>
      <xdr:spPr>
        <a:xfrm flipV="1">
          <a:off x="15290800" y="999181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169273</xdr:rowOff>
    </xdr:from>
    <xdr:to>
      <xdr:col>22</xdr:col>
      <xdr:colOff>203200</xdr:colOff>
      <xdr:row>59</xdr:row>
      <xdr:rowOff>169273</xdr:rowOff>
    </xdr:to>
    <xdr:cxnSp macro="">
      <xdr:nvCxnSpPr>
        <xdr:cNvPr id="327" name="直線コネクタ 326"/>
        <xdr:cNvCxnSpPr/>
      </xdr:nvCxnSpPr>
      <xdr:spPr>
        <a:xfrm>
          <a:off x="14401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148590</xdr:rowOff>
    </xdr:from>
    <xdr:to>
      <xdr:col>21</xdr:col>
      <xdr:colOff>0</xdr:colOff>
      <xdr:row>59</xdr:row>
      <xdr:rowOff>169273</xdr:rowOff>
    </xdr:to>
    <xdr:cxnSp macro="">
      <xdr:nvCxnSpPr>
        <xdr:cNvPr id="330" name="直線コネクタ 329"/>
        <xdr:cNvCxnSpPr/>
      </xdr:nvCxnSpPr>
      <xdr:spPr>
        <a:xfrm>
          <a:off x="13512800" y="102641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2" name="テキスト ボックス 331"/>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4" name="テキスト ボックス 333"/>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24493</xdr:rowOff>
    </xdr:from>
    <xdr:to>
      <xdr:col>24</xdr:col>
      <xdr:colOff>609600</xdr:colOff>
      <xdr:row>58</xdr:row>
      <xdr:rowOff>126093</xdr:rowOff>
    </xdr:to>
    <xdr:sp macro="" textlink="">
      <xdr:nvSpPr>
        <xdr:cNvPr id="340" name="円/楕円 339"/>
        <xdr:cNvSpPr/>
      </xdr:nvSpPr>
      <xdr:spPr>
        <a:xfrm>
          <a:off x="169672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117220</xdr:rowOff>
    </xdr:from>
    <xdr:ext cx="762000" cy="259045"/>
    <xdr:sp macro="" textlink="">
      <xdr:nvSpPr>
        <xdr:cNvPr id="341" name="定員管理の状況該当値テキスト"/>
        <xdr:cNvSpPr txBox="1"/>
      </xdr:nvSpPr>
      <xdr:spPr>
        <a:xfrm>
          <a:off x="17106900" y="98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168366</xdr:rowOff>
    </xdr:from>
    <xdr:to>
      <xdr:col>23</xdr:col>
      <xdr:colOff>457200</xdr:colOff>
      <xdr:row>58</xdr:row>
      <xdr:rowOff>98516</xdr:rowOff>
    </xdr:to>
    <xdr:sp macro="" textlink="">
      <xdr:nvSpPr>
        <xdr:cNvPr id="342" name="円/楕円 341"/>
        <xdr:cNvSpPr/>
      </xdr:nvSpPr>
      <xdr:spPr>
        <a:xfrm>
          <a:off x="16129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108693</xdr:rowOff>
    </xdr:from>
    <xdr:ext cx="736600" cy="259045"/>
    <xdr:sp macro="" textlink="">
      <xdr:nvSpPr>
        <xdr:cNvPr id="343" name="テキスト ボックス 342"/>
        <xdr:cNvSpPr txBox="1"/>
      </xdr:nvSpPr>
      <xdr:spPr>
        <a:xfrm>
          <a:off x="15798800" y="970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118473</xdr:rowOff>
    </xdr:from>
    <xdr:to>
      <xdr:col>22</xdr:col>
      <xdr:colOff>254000</xdr:colOff>
      <xdr:row>60</xdr:row>
      <xdr:rowOff>48623</xdr:rowOff>
    </xdr:to>
    <xdr:sp macro="" textlink="">
      <xdr:nvSpPr>
        <xdr:cNvPr id="344" name="円/楕円 343"/>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58800</xdr:rowOff>
    </xdr:from>
    <xdr:ext cx="762000" cy="259045"/>
    <xdr:sp macro="" textlink="">
      <xdr:nvSpPr>
        <xdr:cNvPr id="345" name="テキスト ボックス 344"/>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118473</xdr:rowOff>
    </xdr:from>
    <xdr:to>
      <xdr:col>21</xdr:col>
      <xdr:colOff>50800</xdr:colOff>
      <xdr:row>60</xdr:row>
      <xdr:rowOff>48623</xdr:rowOff>
    </xdr:to>
    <xdr:sp macro="" textlink="">
      <xdr:nvSpPr>
        <xdr:cNvPr id="346" name="円/楕円 345"/>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58800</xdr:rowOff>
    </xdr:from>
    <xdr:ext cx="762000" cy="259045"/>
    <xdr:sp macro="" textlink="">
      <xdr:nvSpPr>
        <xdr:cNvPr id="347" name="テキスト ボックス 346"/>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48" name="円/楕円 347"/>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49" name="テキスト ボックス 348"/>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分子を構成する項目のうち、主に元利償還金の額が２．２億円、公債費に準ずる債務負担行為に係るものが６千万円増加した。</a:t>
          </a:r>
          <a:endParaRPr kumimoji="1" lang="en-US" altLang="ja-JP" sz="1300">
            <a:latin typeface="ＭＳ Ｐゴシック"/>
          </a:endParaRPr>
        </a:p>
        <a:p>
          <a:r>
            <a:rPr kumimoji="1" lang="ja-JP" altLang="en-US" sz="1300">
              <a:latin typeface="ＭＳ Ｐゴシック"/>
            </a:rPr>
            <a:t>また、分母を構成する臨時財政対策債発行可能額が３．４億円減少したものの、標準税収入額等が平成２７年度と比較し、１１．５億円増加したことにより単年度では減少となったが、３か年の平均の結果として、平成２７年度から横ばいとな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38523</xdr:rowOff>
    </xdr:to>
    <xdr:cxnSp macro="">
      <xdr:nvCxnSpPr>
        <xdr:cNvPr id="382" name="直線コネクタ 381"/>
        <xdr:cNvCxnSpPr/>
      </xdr:nvCxnSpPr>
      <xdr:spPr>
        <a:xfrm>
          <a:off x="16179800" y="689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38523</xdr:rowOff>
    </xdr:from>
    <xdr:to>
      <xdr:col>23</xdr:col>
      <xdr:colOff>406400</xdr:colOff>
      <xdr:row>40</xdr:row>
      <xdr:rowOff>70696</xdr:rowOff>
    </xdr:to>
    <xdr:cxnSp macro="">
      <xdr:nvCxnSpPr>
        <xdr:cNvPr id="385" name="直線コネクタ 384"/>
        <xdr:cNvCxnSpPr/>
      </xdr:nvCxnSpPr>
      <xdr:spPr>
        <a:xfrm flipV="1">
          <a:off x="15290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40</xdr:row>
      <xdr:rowOff>110913</xdr:rowOff>
    </xdr:to>
    <xdr:cxnSp macro="">
      <xdr:nvCxnSpPr>
        <xdr:cNvPr id="388" name="直線コネクタ 387"/>
        <xdr:cNvCxnSpPr/>
      </xdr:nvCxnSpPr>
      <xdr:spPr>
        <a:xfrm flipV="1">
          <a:off x="14401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110913</xdr:rowOff>
    </xdr:from>
    <xdr:to>
      <xdr:col>21</xdr:col>
      <xdr:colOff>0</xdr:colOff>
      <xdr:row>41</xdr:row>
      <xdr:rowOff>35983</xdr:rowOff>
    </xdr:to>
    <xdr:cxnSp macro="">
      <xdr:nvCxnSpPr>
        <xdr:cNvPr id="391" name="直線コネクタ 390"/>
        <xdr:cNvCxnSpPr/>
      </xdr:nvCxnSpPr>
      <xdr:spPr>
        <a:xfrm flipV="1">
          <a:off x="13512800" y="69689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3" name="テキスト ボックス 392"/>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1" name="円/楕円 400"/>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402"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159173</xdr:rowOff>
    </xdr:from>
    <xdr:to>
      <xdr:col>23</xdr:col>
      <xdr:colOff>457200</xdr:colOff>
      <xdr:row>40</xdr:row>
      <xdr:rowOff>89323</xdr:rowOff>
    </xdr:to>
    <xdr:sp macro="" textlink="">
      <xdr:nvSpPr>
        <xdr:cNvPr id="403" name="円/楕円 402"/>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404" name="テキスト ボックス 403"/>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5" name="円/楕円 404"/>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06" name="テキスト ボックス 405"/>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60113</xdr:rowOff>
    </xdr:from>
    <xdr:to>
      <xdr:col>21</xdr:col>
      <xdr:colOff>50800</xdr:colOff>
      <xdr:row>40</xdr:row>
      <xdr:rowOff>161713</xdr:rowOff>
    </xdr:to>
    <xdr:sp macro="" textlink="">
      <xdr:nvSpPr>
        <xdr:cNvPr id="407" name="円/楕円 406"/>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408" name="テキスト ボックス 407"/>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9" name="円/楕円 408"/>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10" name="テキスト ボックス 409"/>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1"/>
          <a:r>
            <a:rPr lang="ja-JP" altLang="ja-JP" sz="1300">
              <a:solidFill>
                <a:schemeClr val="dk1"/>
              </a:solidFill>
              <a:effectLst/>
              <a:latin typeface="+mn-lt"/>
              <a:ea typeface="+mn-ea"/>
              <a:cs typeface="+mn-cs"/>
            </a:rPr>
            <a:t>分子を構成する将来負担額のうち、消防が一部事務組合になったことにより退職手当負担見込額が</a:t>
          </a:r>
          <a:r>
            <a:rPr lang="en-US" altLang="ja-JP" sz="1300">
              <a:solidFill>
                <a:schemeClr val="dk1"/>
              </a:solidFill>
              <a:effectLst/>
              <a:latin typeface="+mn-lt"/>
              <a:ea typeface="+mn-ea"/>
              <a:cs typeface="+mn-cs"/>
            </a:rPr>
            <a:t>16.4</a:t>
          </a:r>
          <a:r>
            <a:rPr lang="ja-JP" altLang="ja-JP" sz="1300">
              <a:solidFill>
                <a:schemeClr val="dk1"/>
              </a:solidFill>
              <a:effectLst/>
              <a:latin typeface="+mn-lt"/>
              <a:ea typeface="+mn-ea"/>
              <a:cs typeface="+mn-cs"/>
            </a:rPr>
            <a:t>億円、下水道事業などの公営企業債の繰入見込額が</a:t>
          </a:r>
          <a:r>
            <a:rPr lang="en-US" altLang="ja-JP" sz="1300">
              <a:solidFill>
                <a:schemeClr val="dk1"/>
              </a:solidFill>
              <a:effectLst/>
              <a:latin typeface="+mn-lt"/>
              <a:ea typeface="+mn-ea"/>
              <a:cs typeface="+mn-cs"/>
            </a:rPr>
            <a:t>12.8</a:t>
          </a:r>
          <a:r>
            <a:rPr lang="ja-JP" altLang="ja-JP" sz="1300">
              <a:solidFill>
                <a:schemeClr val="dk1"/>
              </a:solidFill>
              <a:effectLst/>
              <a:latin typeface="+mn-lt"/>
              <a:ea typeface="+mn-ea"/>
              <a:cs typeface="+mn-cs"/>
            </a:rPr>
            <a:t>億円減少したことに加え、庁舎建設基金などの充当可能基金が</a:t>
          </a:r>
          <a:r>
            <a:rPr lang="en-US" altLang="ja-JP" sz="1300">
              <a:solidFill>
                <a:schemeClr val="dk1"/>
              </a:solidFill>
              <a:effectLst/>
              <a:latin typeface="+mn-lt"/>
              <a:ea typeface="+mn-ea"/>
              <a:cs typeface="+mn-cs"/>
            </a:rPr>
            <a:t>12.8</a:t>
          </a:r>
          <a:r>
            <a:rPr lang="ja-JP" altLang="ja-JP" sz="1300">
              <a:solidFill>
                <a:schemeClr val="dk1"/>
              </a:solidFill>
              <a:effectLst/>
              <a:latin typeface="+mn-lt"/>
              <a:ea typeface="+mn-ea"/>
              <a:cs typeface="+mn-cs"/>
            </a:rPr>
            <a:t>億円増加した。</a:t>
          </a:r>
        </a:p>
        <a:p>
          <a:pPr latinLnBrk="1"/>
          <a:r>
            <a:rPr lang="ja-JP" altLang="ja-JP" sz="1300">
              <a:solidFill>
                <a:schemeClr val="dk1"/>
              </a:solidFill>
              <a:effectLst/>
              <a:latin typeface="+mn-lt"/>
              <a:ea typeface="+mn-ea"/>
              <a:cs typeface="+mn-cs"/>
            </a:rPr>
            <a:t>　また、分母を構成する標準財政規模が</a:t>
          </a:r>
          <a:r>
            <a:rPr lang="en-US" altLang="ja-JP" sz="1300">
              <a:solidFill>
                <a:schemeClr val="dk1"/>
              </a:solidFill>
              <a:effectLst/>
              <a:latin typeface="+mn-lt"/>
              <a:ea typeface="+mn-ea"/>
              <a:cs typeface="+mn-cs"/>
            </a:rPr>
            <a:t>5.8</a:t>
          </a:r>
          <a:r>
            <a:rPr lang="ja-JP" altLang="ja-JP" sz="1300">
              <a:solidFill>
                <a:schemeClr val="dk1"/>
              </a:solidFill>
              <a:effectLst/>
              <a:latin typeface="+mn-lt"/>
              <a:ea typeface="+mn-ea"/>
              <a:cs typeface="+mn-cs"/>
            </a:rPr>
            <a:t>億円増加したこと等により、将来負担比率が</a:t>
          </a:r>
          <a:r>
            <a:rPr lang="en-US" altLang="ja-JP" sz="1300">
              <a:solidFill>
                <a:schemeClr val="dk1"/>
              </a:solidFill>
              <a:effectLst/>
              <a:latin typeface="+mn-lt"/>
              <a:ea typeface="+mn-ea"/>
              <a:cs typeface="+mn-cs"/>
            </a:rPr>
            <a:t>7.1</a:t>
          </a:r>
          <a:r>
            <a:rPr lang="ja-JP" altLang="ja-JP" sz="1300">
              <a:solidFill>
                <a:schemeClr val="dk1"/>
              </a:solidFill>
              <a:effectLst/>
              <a:latin typeface="+mn-lt"/>
              <a:ea typeface="+mn-ea"/>
              <a:cs typeface="+mn-cs"/>
            </a:rPr>
            <a:t>％減少した。</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120509</xdr:rowOff>
    </xdr:from>
    <xdr:to>
      <xdr:col>24</xdr:col>
      <xdr:colOff>558800</xdr:colOff>
      <xdr:row>15</xdr:row>
      <xdr:rowOff>44238</xdr:rowOff>
    </xdr:to>
    <xdr:cxnSp macro="">
      <xdr:nvCxnSpPr>
        <xdr:cNvPr id="444" name="直線コネクタ 443"/>
        <xdr:cNvCxnSpPr/>
      </xdr:nvCxnSpPr>
      <xdr:spPr>
        <a:xfrm flipV="1">
          <a:off x="16179800" y="2520809"/>
          <a:ext cx="8382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5"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44238</xdr:rowOff>
    </xdr:from>
    <xdr:to>
      <xdr:col>23</xdr:col>
      <xdr:colOff>406400</xdr:colOff>
      <xdr:row>15</xdr:row>
      <xdr:rowOff>134056</xdr:rowOff>
    </xdr:to>
    <xdr:cxnSp macro="">
      <xdr:nvCxnSpPr>
        <xdr:cNvPr id="447" name="直線コネクタ 446"/>
        <xdr:cNvCxnSpPr/>
      </xdr:nvCxnSpPr>
      <xdr:spPr>
        <a:xfrm flipV="1">
          <a:off x="15290800" y="2615988"/>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8" name="フローチャート : 判断 447"/>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164411</xdr:rowOff>
    </xdr:from>
    <xdr:ext cx="736600" cy="259045"/>
    <xdr:sp macro="" textlink="">
      <xdr:nvSpPr>
        <xdr:cNvPr id="449" name="テキスト ボックス 448"/>
        <xdr:cNvSpPr txBox="1"/>
      </xdr:nvSpPr>
      <xdr:spPr>
        <a:xfrm>
          <a:off x="15798800" y="2907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134056</xdr:rowOff>
    </xdr:from>
    <xdr:to>
      <xdr:col>22</xdr:col>
      <xdr:colOff>203200</xdr:colOff>
      <xdr:row>16</xdr:row>
      <xdr:rowOff>88618</xdr:rowOff>
    </xdr:to>
    <xdr:cxnSp macro="">
      <xdr:nvCxnSpPr>
        <xdr:cNvPr id="450" name="直線コネクタ 449"/>
        <xdr:cNvCxnSpPr/>
      </xdr:nvCxnSpPr>
      <xdr:spPr>
        <a:xfrm flipV="1">
          <a:off x="14401800" y="2705806"/>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51" name="フローチャート : 判断 450"/>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96184</xdr:rowOff>
    </xdr:from>
    <xdr:ext cx="762000" cy="259045"/>
    <xdr:sp macro="" textlink="">
      <xdr:nvSpPr>
        <xdr:cNvPr id="452" name="テキスト ボックス 451"/>
        <xdr:cNvSpPr txBox="1"/>
      </xdr:nvSpPr>
      <xdr:spPr>
        <a:xfrm>
          <a:off x="14909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88618</xdr:rowOff>
    </xdr:from>
    <xdr:to>
      <xdr:col>21</xdr:col>
      <xdr:colOff>0</xdr:colOff>
      <xdr:row>17</xdr:row>
      <xdr:rowOff>143722</xdr:rowOff>
    </xdr:to>
    <xdr:cxnSp macro="">
      <xdr:nvCxnSpPr>
        <xdr:cNvPr id="453" name="直線コネクタ 452"/>
        <xdr:cNvCxnSpPr/>
      </xdr:nvCxnSpPr>
      <xdr:spPr>
        <a:xfrm flipV="1">
          <a:off x="13512800" y="2831818"/>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4" name="フローチャート : 判断 453"/>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5" name="テキスト ボックス 454"/>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6" name="フローチャート : 判断 455"/>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7" name="テキスト ボックス 456"/>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69709</xdr:rowOff>
    </xdr:from>
    <xdr:to>
      <xdr:col>24</xdr:col>
      <xdr:colOff>609600</xdr:colOff>
      <xdr:row>14</xdr:row>
      <xdr:rowOff>171309</xdr:rowOff>
    </xdr:to>
    <xdr:sp macro="" textlink="">
      <xdr:nvSpPr>
        <xdr:cNvPr id="463" name="円/楕円 462"/>
        <xdr:cNvSpPr/>
      </xdr:nvSpPr>
      <xdr:spPr>
        <a:xfrm>
          <a:off x="16967200" y="24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86236</xdr:rowOff>
    </xdr:from>
    <xdr:ext cx="762000" cy="259045"/>
    <xdr:sp macro="" textlink="">
      <xdr:nvSpPr>
        <xdr:cNvPr id="464" name="将来負担の状況該当値テキスト"/>
        <xdr:cNvSpPr txBox="1"/>
      </xdr:nvSpPr>
      <xdr:spPr>
        <a:xfrm>
          <a:off x="17106900" y="231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164888</xdr:rowOff>
    </xdr:from>
    <xdr:to>
      <xdr:col>23</xdr:col>
      <xdr:colOff>457200</xdr:colOff>
      <xdr:row>15</xdr:row>
      <xdr:rowOff>95038</xdr:rowOff>
    </xdr:to>
    <xdr:sp macro="" textlink="">
      <xdr:nvSpPr>
        <xdr:cNvPr id="465" name="円/楕円 464"/>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66" name="テキスト ボックス 465"/>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83256</xdr:rowOff>
    </xdr:from>
    <xdr:to>
      <xdr:col>22</xdr:col>
      <xdr:colOff>254000</xdr:colOff>
      <xdr:row>16</xdr:row>
      <xdr:rowOff>13406</xdr:rowOff>
    </xdr:to>
    <xdr:sp macro="" textlink="">
      <xdr:nvSpPr>
        <xdr:cNvPr id="467" name="円/楕円 466"/>
        <xdr:cNvSpPr/>
      </xdr:nvSpPr>
      <xdr:spPr>
        <a:xfrm>
          <a:off x="15240000" y="26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23583</xdr:rowOff>
    </xdr:from>
    <xdr:ext cx="762000" cy="259045"/>
    <xdr:sp macro="" textlink="">
      <xdr:nvSpPr>
        <xdr:cNvPr id="468" name="テキスト ボックス 467"/>
        <xdr:cNvSpPr txBox="1"/>
      </xdr:nvSpPr>
      <xdr:spPr>
        <a:xfrm>
          <a:off x="14909800" y="242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37818</xdr:rowOff>
    </xdr:from>
    <xdr:to>
      <xdr:col>21</xdr:col>
      <xdr:colOff>50800</xdr:colOff>
      <xdr:row>16</xdr:row>
      <xdr:rowOff>139418</xdr:rowOff>
    </xdr:to>
    <xdr:sp macro="" textlink="">
      <xdr:nvSpPr>
        <xdr:cNvPr id="469" name="円/楕円 468"/>
        <xdr:cNvSpPr/>
      </xdr:nvSpPr>
      <xdr:spPr>
        <a:xfrm>
          <a:off x="14351000" y="2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149595</xdr:rowOff>
    </xdr:from>
    <xdr:ext cx="762000" cy="259045"/>
    <xdr:sp macro="" textlink="">
      <xdr:nvSpPr>
        <xdr:cNvPr id="470" name="テキスト ボックス 469"/>
        <xdr:cNvSpPr txBox="1"/>
      </xdr:nvSpPr>
      <xdr:spPr>
        <a:xfrm>
          <a:off x="14020800" y="254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92922</xdr:rowOff>
    </xdr:from>
    <xdr:to>
      <xdr:col>19</xdr:col>
      <xdr:colOff>533400</xdr:colOff>
      <xdr:row>18</xdr:row>
      <xdr:rowOff>23072</xdr:rowOff>
    </xdr:to>
    <xdr:sp macro="" textlink="">
      <xdr:nvSpPr>
        <xdr:cNvPr id="471" name="円/楕円 470"/>
        <xdr:cNvSpPr/>
      </xdr:nvSpPr>
      <xdr:spPr>
        <a:xfrm>
          <a:off x="134620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33249</xdr:rowOff>
    </xdr:from>
    <xdr:ext cx="762000" cy="259045"/>
    <xdr:sp macro="" textlink="">
      <xdr:nvSpPr>
        <xdr:cNvPr id="472" name="テキスト ボックス 471"/>
        <xdr:cNvSpPr txBox="1"/>
      </xdr:nvSpPr>
      <xdr:spPr>
        <a:xfrm>
          <a:off x="13131800" y="277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247,040
241,237
27.46
73,442,165
70,421,643
2,765,691
42,987,569
57,809,439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a:rPr>
            <a:t>職員数の削減により、人件費に係る経常収支比率は類似団体を下回っている。また、人件費及び人件費に準ずる費用の一人当たりの決算額では、賃金（物件費）が類似団体平均を</a:t>
          </a:r>
          <a:r>
            <a:rPr kumimoji="1" lang="en-US" altLang="ja-JP" sz="1250">
              <a:solidFill>
                <a:sysClr val="windowText" lastClr="000000"/>
              </a:solidFill>
              <a:latin typeface="ＭＳ Ｐゴシック"/>
            </a:rPr>
            <a:t>85.8</a:t>
          </a:r>
          <a:r>
            <a:rPr kumimoji="1" lang="ja-JP" altLang="en-US" sz="1250">
              <a:solidFill>
                <a:sysClr val="windowText" lastClr="000000"/>
              </a:solidFill>
              <a:latin typeface="ＭＳ Ｐゴシック"/>
            </a:rPr>
            <a:t>％上回っているが、人件費分としては</a:t>
          </a:r>
          <a:r>
            <a:rPr kumimoji="1" lang="en-US" altLang="ja-JP" sz="1250">
              <a:solidFill>
                <a:sysClr val="windowText" lastClr="000000"/>
              </a:solidFill>
              <a:latin typeface="ＭＳ Ｐゴシック"/>
            </a:rPr>
            <a:t>39.2</a:t>
          </a:r>
          <a:r>
            <a:rPr kumimoji="1" lang="ja-JP" altLang="en-US" sz="1250">
              <a:solidFill>
                <a:sysClr val="windowText" lastClr="000000"/>
              </a:solidFill>
              <a:latin typeface="ＭＳ Ｐゴシック"/>
            </a:rPr>
            <a:t>％下回っている。これは、臨時職員等の多様な任用制度を積極的に活用し、職員数を削減していることによるものである。なお、消防が一部事務組合へ移行したことなどにより人件費が前年比</a:t>
          </a:r>
          <a:r>
            <a:rPr kumimoji="1" lang="en-US" altLang="ja-JP" sz="1250">
              <a:solidFill>
                <a:sysClr val="windowText" lastClr="000000"/>
              </a:solidFill>
              <a:latin typeface="ＭＳ Ｐゴシック"/>
            </a:rPr>
            <a:t>18.7</a:t>
          </a:r>
          <a:r>
            <a:rPr kumimoji="1" lang="ja-JP" altLang="en-US" sz="1250">
              <a:solidFill>
                <a:sysClr val="windowText" lastClr="000000"/>
              </a:solidFill>
              <a:latin typeface="ＭＳ Ｐゴシック"/>
            </a:rPr>
            <a:t>％減となった一方、市税、交付税等の減収により分母となる経常経費充当一般財源総額が</a:t>
          </a:r>
          <a:r>
            <a:rPr kumimoji="1" lang="en-US" altLang="ja-JP" sz="1250">
              <a:solidFill>
                <a:sysClr val="windowText" lastClr="000000"/>
              </a:solidFill>
              <a:latin typeface="ＭＳ Ｐゴシック"/>
            </a:rPr>
            <a:t>10</a:t>
          </a:r>
          <a:r>
            <a:rPr kumimoji="1" lang="ja-JP" altLang="en-US" sz="1250">
              <a:solidFill>
                <a:sysClr val="windowText" lastClr="000000"/>
              </a:solidFill>
              <a:latin typeface="ＭＳ Ｐゴシック"/>
            </a:rPr>
            <a:t>億円減となったことで、</a:t>
          </a:r>
          <a:r>
            <a:rPr kumimoji="1" lang="en-US" altLang="ja-JP" sz="1250">
              <a:solidFill>
                <a:sysClr val="windowText" lastClr="000000"/>
              </a:solidFill>
              <a:latin typeface="ＭＳ Ｐゴシック"/>
            </a:rPr>
            <a:t>3.6%</a:t>
          </a:r>
          <a:r>
            <a:rPr kumimoji="1" lang="ja-JP" altLang="en-US" sz="1250">
              <a:solidFill>
                <a:sysClr val="windowText" lastClr="000000"/>
              </a:solidFill>
              <a:latin typeface="ＭＳ Ｐゴシック"/>
            </a:rPr>
            <a:t>の減となった。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130810</xdr:rowOff>
    </xdr:from>
    <xdr:to>
      <xdr:col>7</xdr:col>
      <xdr:colOff>15875</xdr:colOff>
      <xdr:row>35</xdr:row>
      <xdr:rowOff>62230</xdr:rowOff>
    </xdr:to>
    <xdr:cxnSp macro="">
      <xdr:nvCxnSpPr>
        <xdr:cNvPr id="66" name="直線コネクタ 65"/>
        <xdr:cNvCxnSpPr/>
      </xdr:nvCxnSpPr>
      <xdr:spPr>
        <a:xfrm flipV="1">
          <a:off x="3987800" y="57886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35</xdr:row>
      <xdr:rowOff>100330</xdr:rowOff>
    </xdr:to>
    <xdr:cxnSp macro="">
      <xdr:nvCxnSpPr>
        <xdr:cNvPr id="69" name="直線コネクタ 68"/>
        <xdr:cNvCxnSpPr/>
      </xdr:nvCxnSpPr>
      <xdr:spPr>
        <a:xfrm flipV="1">
          <a:off x="3098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100330</xdr:rowOff>
    </xdr:to>
    <xdr:cxnSp macro="">
      <xdr:nvCxnSpPr>
        <xdr:cNvPr id="72" name="直線コネクタ 71"/>
        <xdr:cNvCxnSpPr/>
      </xdr:nvCxnSpPr>
      <xdr:spPr>
        <a:xfrm>
          <a:off x="2209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168910</xdr:rowOff>
    </xdr:to>
    <xdr:cxnSp macro="">
      <xdr:nvCxnSpPr>
        <xdr:cNvPr id="75" name="直線コネクタ 74"/>
        <xdr:cNvCxnSpPr/>
      </xdr:nvCxnSpPr>
      <xdr:spPr>
        <a:xfrm flipV="1">
          <a:off x="1320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80010</xdr:rowOff>
    </xdr:from>
    <xdr:to>
      <xdr:col>7</xdr:col>
      <xdr:colOff>66675</xdr:colOff>
      <xdr:row>34</xdr:row>
      <xdr:rowOff>10160</xdr:rowOff>
    </xdr:to>
    <xdr:sp macro="" textlink="">
      <xdr:nvSpPr>
        <xdr:cNvPr id="85" name="円/楕円 84"/>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160037</xdr:rowOff>
    </xdr:from>
    <xdr:ext cx="762000" cy="259045"/>
    <xdr:sp macro="" textlink="">
      <xdr:nvSpPr>
        <xdr:cNvPr id="86" name="人件費該当値テキスト"/>
        <xdr:cNvSpPr txBox="1"/>
      </xdr:nvSpPr>
      <xdr:spPr>
        <a:xfrm>
          <a:off x="4914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7" name="円/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類似団体平均、埼玉県平均を上回っている。これは、本市においては正規職員数を抑制し、臨時職員等の多様な任用制度を積極的に活用していることで、人件費から賃金（物件費）へ移行していることが要因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20</xdr:row>
      <xdr:rowOff>88900</xdr:rowOff>
    </xdr:to>
    <xdr:cxnSp macro="">
      <xdr:nvCxnSpPr>
        <xdr:cNvPr id="127" name="直線コネクタ 126"/>
        <xdr:cNvCxnSpPr/>
      </xdr:nvCxnSpPr>
      <xdr:spPr>
        <a:xfrm>
          <a:off x="15671800" y="32258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101600</xdr:rowOff>
    </xdr:from>
    <xdr:to>
      <xdr:col>22</xdr:col>
      <xdr:colOff>565150</xdr:colOff>
      <xdr:row>18</xdr:row>
      <xdr:rowOff>139700</xdr:rowOff>
    </xdr:to>
    <xdr:cxnSp macro="">
      <xdr:nvCxnSpPr>
        <xdr:cNvPr id="130" name="直線コネクタ 129"/>
        <xdr:cNvCxnSpPr/>
      </xdr:nvCxnSpPr>
      <xdr:spPr>
        <a:xfrm>
          <a:off x="14782800" y="318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101600</xdr:rowOff>
    </xdr:to>
    <xdr:cxnSp macro="">
      <xdr:nvCxnSpPr>
        <xdr:cNvPr id="133" name="直線コネクタ 132"/>
        <xdr:cNvCxnSpPr/>
      </xdr:nvCxnSpPr>
      <xdr:spPr>
        <a:xfrm>
          <a:off x="13893800" y="309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18</xdr:row>
      <xdr:rowOff>12700</xdr:rowOff>
    </xdr:to>
    <xdr:cxnSp macro="">
      <xdr:nvCxnSpPr>
        <xdr:cNvPr id="136" name="直線コネクタ 135"/>
        <xdr:cNvCxnSpPr/>
      </xdr:nvCxnSpPr>
      <xdr:spPr>
        <a:xfrm>
          <a:off x="13004800" y="300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6" name="円/楕円 145"/>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118127</xdr:rowOff>
    </xdr:from>
    <xdr:ext cx="762000" cy="259045"/>
    <xdr:sp macro="" textlink="">
      <xdr:nvSpPr>
        <xdr:cNvPr id="147" name="物件費該当値テキスト"/>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88900</xdr:rowOff>
    </xdr:from>
    <xdr:to>
      <xdr:col>22</xdr:col>
      <xdr:colOff>615950</xdr:colOff>
      <xdr:row>19</xdr:row>
      <xdr:rowOff>19050</xdr:rowOff>
    </xdr:to>
    <xdr:sp macro="" textlink="">
      <xdr:nvSpPr>
        <xdr:cNvPr id="148" name="円/楕円 147"/>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3827</xdr:rowOff>
    </xdr:from>
    <xdr:ext cx="736600" cy="259045"/>
    <xdr:sp macro="" textlink="">
      <xdr:nvSpPr>
        <xdr:cNvPr id="149" name="テキスト ボックス 148"/>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50800</xdr:rowOff>
    </xdr:from>
    <xdr:to>
      <xdr:col>21</xdr:col>
      <xdr:colOff>412750</xdr:colOff>
      <xdr:row>18</xdr:row>
      <xdr:rowOff>152400</xdr:rowOff>
    </xdr:to>
    <xdr:sp macro="" textlink="">
      <xdr:nvSpPr>
        <xdr:cNvPr id="150" name="円/楕円 149"/>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137177</xdr:rowOff>
    </xdr:from>
    <xdr:ext cx="762000" cy="259045"/>
    <xdr:sp macro="" textlink="">
      <xdr:nvSpPr>
        <xdr:cNvPr id="151" name="テキスト ボックス 150"/>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52" name="円/楕円 151"/>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53" name="テキスト ボックス 152"/>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扶助費にかかる経常収支比率は、類似団体平均及び埼玉県平均を下回る水準を維持している。これは、本市</a:t>
          </a:r>
          <a:r>
            <a:rPr kumimoji="1" lang="ja-JP" altLang="en-US" sz="1300">
              <a:solidFill>
                <a:sysClr val="windowText" lastClr="000000"/>
              </a:solidFill>
              <a:latin typeface="ＭＳ Ｐゴシック"/>
            </a:rPr>
            <a:t>の高齢化比率（老年人口割合）が</a:t>
          </a:r>
          <a:r>
            <a:rPr kumimoji="1" lang="en-US" altLang="ja-JP" sz="1300">
              <a:solidFill>
                <a:sysClr val="windowText" lastClr="000000"/>
              </a:solidFill>
              <a:latin typeface="ＭＳ Ｐゴシック"/>
            </a:rPr>
            <a:t>23.4</a:t>
          </a:r>
          <a:r>
            <a:rPr kumimoji="1" lang="ja-JP" altLang="en-US" sz="1300">
              <a:solidFill>
                <a:sysClr val="windowText" lastClr="000000"/>
              </a:solidFill>
              <a:latin typeface="ＭＳ Ｐゴシック"/>
            </a:rPr>
            <a:t>％（平成２８年１月現在）</a:t>
          </a:r>
          <a:r>
            <a:rPr kumimoji="1" lang="ja-JP" altLang="en-US" sz="1300">
              <a:latin typeface="ＭＳ Ｐゴシック"/>
            </a:rPr>
            <a:t>と、埼玉県内の市町村と比較して低いことが一因である。今後も生活保護費や自立支援給付費などの増加が見込まれるが、適正な扶助費の支給に努めていく。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55</xdr:row>
      <xdr:rowOff>19050</xdr:rowOff>
    </xdr:to>
    <xdr:cxnSp macro="">
      <xdr:nvCxnSpPr>
        <xdr:cNvPr id="188" name="直線コネクタ 187"/>
        <xdr:cNvCxnSpPr/>
      </xdr:nvCxnSpPr>
      <xdr:spPr>
        <a:xfrm>
          <a:off x="3987800" y="9359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54</xdr:row>
      <xdr:rowOff>101600</xdr:rowOff>
    </xdr:to>
    <xdr:cxnSp macro="">
      <xdr:nvCxnSpPr>
        <xdr:cNvPr id="191" name="直線コネクタ 190"/>
        <xdr:cNvCxnSpPr/>
      </xdr:nvCxnSpPr>
      <xdr:spPr>
        <a:xfrm>
          <a:off x="3098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101600</xdr:rowOff>
    </xdr:to>
    <xdr:cxnSp macro="">
      <xdr:nvCxnSpPr>
        <xdr:cNvPr id="194" name="直線コネクタ 193"/>
        <xdr:cNvCxnSpPr/>
      </xdr:nvCxnSpPr>
      <xdr:spPr>
        <a:xfrm>
          <a:off x="2209800" y="9232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95250</xdr:rowOff>
    </xdr:from>
    <xdr:to>
      <xdr:col>3</xdr:col>
      <xdr:colOff>142875</xdr:colOff>
      <xdr:row>53</xdr:row>
      <xdr:rowOff>146050</xdr:rowOff>
    </xdr:to>
    <xdr:cxnSp macro="">
      <xdr:nvCxnSpPr>
        <xdr:cNvPr id="197" name="直線コネクタ 196"/>
        <xdr:cNvCxnSpPr/>
      </xdr:nvCxnSpPr>
      <xdr:spPr>
        <a:xfrm>
          <a:off x="1320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139700</xdr:rowOff>
    </xdr:from>
    <xdr:to>
      <xdr:col>7</xdr:col>
      <xdr:colOff>66675</xdr:colOff>
      <xdr:row>55</xdr:row>
      <xdr:rowOff>69850</xdr:rowOff>
    </xdr:to>
    <xdr:sp macro="" textlink="">
      <xdr:nvSpPr>
        <xdr:cNvPr id="207" name="円/楕円 206"/>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08"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9" name="円/楕円 208"/>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10" name="テキスト ボックス 209"/>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11" name="円/楕円 210"/>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2" name="テキスト ボックス 211"/>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3" name="円/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44450</xdr:rowOff>
    </xdr:from>
    <xdr:to>
      <xdr:col>1</xdr:col>
      <xdr:colOff>676275</xdr:colOff>
      <xdr:row>53</xdr:row>
      <xdr:rowOff>146050</xdr:rowOff>
    </xdr:to>
    <xdr:sp macro="" textlink="">
      <xdr:nvSpPr>
        <xdr:cNvPr id="215" name="円/楕円 214"/>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156227</xdr:rowOff>
    </xdr:from>
    <xdr:ext cx="762000" cy="259045"/>
    <xdr:sp macro="" textlink="">
      <xdr:nvSpPr>
        <xdr:cNvPr id="216" name="テキスト ボックス 215"/>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は類似団体平均、埼玉県平均より低くなっている。しかし、国民健康保険事業及び公共下水道事業など公営企業会計への繰出金が多額になっており、今後は、使用料、保険料等の適正化を図り、繰出金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0</xdr:rowOff>
    </xdr:from>
    <xdr:to>
      <xdr:col>24</xdr:col>
      <xdr:colOff>31750</xdr:colOff>
      <xdr:row>54</xdr:row>
      <xdr:rowOff>76200</xdr:rowOff>
    </xdr:to>
    <xdr:cxnSp macro="">
      <xdr:nvCxnSpPr>
        <xdr:cNvPr id="249" name="直線コネクタ 248"/>
        <xdr:cNvCxnSpPr/>
      </xdr:nvCxnSpPr>
      <xdr:spPr>
        <a:xfrm>
          <a:off x="15671800" y="925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133350</xdr:rowOff>
    </xdr:from>
    <xdr:to>
      <xdr:col>22</xdr:col>
      <xdr:colOff>565150</xdr:colOff>
      <xdr:row>54</xdr:row>
      <xdr:rowOff>0</xdr:rowOff>
    </xdr:to>
    <xdr:cxnSp macro="">
      <xdr:nvCxnSpPr>
        <xdr:cNvPr id="252" name="直線コネクタ 251"/>
        <xdr:cNvCxnSpPr/>
      </xdr:nvCxnSpPr>
      <xdr:spPr>
        <a:xfrm>
          <a:off x="14782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82550</xdr:rowOff>
    </xdr:from>
    <xdr:to>
      <xdr:col>21</xdr:col>
      <xdr:colOff>361950</xdr:colOff>
      <xdr:row>53</xdr:row>
      <xdr:rowOff>133350</xdr:rowOff>
    </xdr:to>
    <xdr:cxnSp macro="">
      <xdr:nvCxnSpPr>
        <xdr:cNvPr id="255" name="直線コネクタ 254"/>
        <xdr:cNvCxnSpPr/>
      </xdr:nvCxnSpPr>
      <xdr:spPr>
        <a:xfrm>
          <a:off x="13893800" y="916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82550</xdr:rowOff>
    </xdr:from>
    <xdr:to>
      <xdr:col>20</xdr:col>
      <xdr:colOff>158750</xdr:colOff>
      <xdr:row>54</xdr:row>
      <xdr:rowOff>127000</xdr:rowOff>
    </xdr:to>
    <xdr:cxnSp macro="">
      <xdr:nvCxnSpPr>
        <xdr:cNvPr id="258" name="直線コネクタ 257"/>
        <xdr:cNvCxnSpPr/>
      </xdr:nvCxnSpPr>
      <xdr:spPr>
        <a:xfrm flipV="1">
          <a:off x="13004800" y="9169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25400</xdr:rowOff>
    </xdr:from>
    <xdr:to>
      <xdr:col>24</xdr:col>
      <xdr:colOff>82550</xdr:colOff>
      <xdr:row>54</xdr:row>
      <xdr:rowOff>127000</xdr:rowOff>
    </xdr:to>
    <xdr:sp macro="" textlink="">
      <xdr:nvSpPr>
        <xdr:cNvPr id="268" name="円/楕円 267"/>
        <xdr:cNvSpPr/>
      </xdr:nvSpPr>
      <xdr:spPr>
        <a:xfrm>
          <a:off x="16459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41927</xdr:rowOff>
    </xdr:from>
    <xdr:ext cx="762000" cy="259045"/>
    <xdr:sp macro="" textlink="">
      <xdr:nvSpPr>
        <xdr:cNvPr id="269"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120650</xdr:rowOff>
    </xdr:from>
    <xdr:to>
      <xdr:col>22</xdr:col>
      <xdr:colOff>615950</xdr:colOff>
      <xdr:row>54</xdr:row>
      <xdr:rowOff>50800</xdr:rowOff>
    </xdr:to>
    <xdr:sp macro="" textlink="">
      <xdr:nvSpPr>
        <xdr:cNvPr id="270" name="円/楕円 269"/>
        <xdr:cNvSpPr/>
      </xdr:nvSpPr>
      <xdr:spPr>
        <a:xfrm>
          <a:off x="15621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60977</xdr:rowOff>
    </xdr:from>
    <xdr:ext cx="736600" cy="259045"/>
    <xdr:sp macro="" textlink="">
      <xdr:nvSpPr>
        <xdr:cNvPr id="271" name="テキスト ボックス 270"/>
        <xdr:cNvSpPr txBox="1"/>
      </xdr:nvSpPr>
      <xdr:spPr>
        <a:xfrm>
          <a:off x="15290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82550</xdr:rowOff>
    </xdr:from>
    <xdr:to>
      <xdr:col>21</xdr:col>
      <xdr:colOff>412750</xdr:colOff>
      <xdr:row>54</xdr:row>
      <xdr:rowOff>12700</xdr:rowOff>
    </xdr:to>
    <xdr:sp macro="" textlink="">
      <xdr:nvSpPr>
        <xdr:cNvPr id="272" name="円/楕円 271"/>
        <xdr:cNvSpPr/>
      </xdr:nvSpPr>
      <xdr:spPr>
        <a:xfrm>
          <a:off x="14732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22877</xdr:rowOff>
    </xdr:from>
    <xdr:ext cx="762000" cy="259045"/>
    <xdr:sp macro="" textlink="">
      <xdr:nvSpPr>
        <xdr:cNvPr id="273" name="テキスト ボックス 272"/>
        <xdr:cNvSpPr txBox="1"/>
      </xdr:nvSpPr>
      <xdr:spPr>
        <a:xfrm>
          <a:off x="14401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31750</xdr:rowOff>
    </xdr:from>
    <xdr:to>
      <xdr:col>20</xdr:col>
      <xdr:colOff>209550</xdr:colOff>
      <xdr:row>53</xdr:row>
      <xdr:rowOff>133350</xdr:rowOff>
    </xdr:to>
    <xdr:sp macro="" textlink="">
      <xdr:nvSpPr>
        <xdr:cNvPr id="274" name="円/楕円 273"/>
        <xdr:cNvSpPr/>
      </xdr:nvSpPr>
      <xdr:spPr>
        <a:xfrm>
          <a:off x="13843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143527</xdr:rowOff>
    </xdr:from>
    <xdr:ext cx="762000" cy="259045"/>
    <xdr:sp macro="" textlink="">
      <xdr:nvSpPr>
        <xdr:cNvPr id="275" name="テキスト ボックス 274"/>
        <xdr:cNvSpPr txBox="1"/>
      </xdr:nvSpPr>
      <xdr:spPr>
        <a:xfrm>
          <a:off x="13512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6" name="円/楕円 275"/>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7" name="テキスト ボックス 276"/>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が類似団体平均、埼玉県平均をそれぞれ大きく上回っている。これは、ごみ処理業務を一部事務組合（東埼玉資源環境組合）で行っていることから、組合に対する負担金を支出していることによるものである。また、</a:t>
          </a:r>
          <a:r>
            <a:rPr kumimoji="1" lang="ja-JP" altLang="ja-JP" sz="1300">
              <a:solidFill>
                <a:schemeClr val="dk1"/>
              </a:solidFill>
              <a:effectLst/>
              <a:latin typeface="+mn-lt"/>
              <a:ea typeface="+mn-ea"/>
              <a:cs typeface="+mn-cs"/>
            </a:rPr>
            <a:t>消防が一部事務組合へ移行したこと</a:t>
          </a:r>
          <a:r>
            <a:rPr kumimoji="1" lang="ja-JP" altLang="en-US" sz="1300">
              <a:solidFill>
                <a:schemeClr val="dk1"/>
              </a:solidFill>
              <a:effectLst/>
              <a:latin typeface="+mn-lt"/>
              <a:ea typeface="+mn-ea"/>
              <a:cs typeface="+mn-cs"/>
            </a:rPr>
            <a:t>により補助費等に係る経常収支比率が上昇した。</a:t>
          </a:r>
          <a:r>
            <a:rPr kumimoji="1" lang="ja-JP" altLang="en-US" sz="1300">
              <a:latin typeface="ＭＳ Ｐゴシック"/>
            </a:rPr>
            <a:t>市の出資する法人等各種団体への補助金については、補助目的や補助内容を精査するほか、補助対象経費及び補助率を明確化するなどし、適正な補助事業を進めていく。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90424</xdr:rowOff>
    </xdr:from>
    <xdr:to>
      <xdr:col>24</xdr:col>
      <xdr:colOff>31750</xdr:colOff>
      <xdr:row>41</xdr:row>
      <xdr:rowOff>42418</xdr:rowOff>
    </xdr:to>
    <xdr:cxnSp macro="">
      <xdr:nvCxnSpPr>
        <xdr:cNvPr id="308" name="直線コネクタ 307"/>
        <xdr:cNvCxnSpPr/>
      </xdr:nvCxnSpPr>
      <xdr:spPr>
        <a:xfrm>
          <a:off x="15671800" y="6605524"/>
          <a:ext cx="8382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90424</xdr:rowOff>
    </xdr:from>
    <xdr:to>
      <xdr:col>22</xdr:col>
      <xdr:colOff>565150</xdr:colOff>
      <xdr:row>38</xdr:row>
      <xdr:rowOff>108712</xdr:rowOff>
    </xdr:to>
    <xdr:cxnSp macro="">
      <xdr:nvCxnSpPr>
        <xdr:cNvPr id="311" name="直線コネクタ 310"/>
        <xdr:cNvCxnSpPr/>
      </xdr:nvCxnSpPr>
      <xdr:spPr>
        <a:xfrm flipV="1">
          <a:off x="14782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108712</xdr:rowOff>
    </xdr:from>
    <xdr:to>
      <xdr:col>21</xdr:col>
      <xdr:colOff>361950</xdr:colOff>
      <xdr:row>38</xdr:row>
      <xdr:rowOff>136144</xdr:rowOff>
    </xdr:to>
    <xdr:cxnSp macro="">
      <xdr:nvCxnSpPr>
        <xdr:cNvPr id="314" name="直線コネクタ 313"/>
        <xdr:cNvCxnSpPr/>
      </xdr:nvCxnSpPr>
      <xdr:spPr>
        <a:xfrm flipV="1">
          <a:off x="13893800" y="6623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136144</xdr:rowOff>
    </xdr:from>
    <xdr:to>
      <xdr:col>20</xdr:col>
      <xdr:colOff>158750</xdr:colOff>
      <xdr:row>39</xdr:row>
      <xdr:rowOff>37846</xdr:rowOff>
    </xdr:to>
    <xdr:cxnSp macro="">
      <xdr:nvCxnSpPr>
        <xdr:cNvPr id="317" name="直線コネクタ 316"/>
        <xdr:cNvCxnSpPr/>
      </xdr:nvCxnSpPr>
      <xdr:spPr>
        <a:xfrm flipV="1">
          <a:off x="13004800" y="66512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163068</xdr:rowOff>
    </xdr:from>
    <xdr:to>
      <xdr:col>24</xdr:col>
      <xdr:colOff>82550</xdr:colOff>
      <xdr:row>41</xdr:row>
      <xdr:rowOff>93218</xdr:rowOff>
    </xdr:to>
    <xdr:sp macro="" textlink="">
      <xdr:nvSpPr>
        <xdr:cNvPr id="327" name="円/楕円 326"/>
        <xdr:cNvSpPr/>
      </xdr:nvSpPr>
      <xdr:spPr>
        <a:xfrm>
          <a:off x="16459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71645</xdr:rowOff>
    </xdr:from>
    <xdr:ext cx="762000" cy="259045"/>
    <xdr:sp macro="" textlink="">
      <xdr:nvSpPr>
        <xdr:cNvPr id="328" name="補助費等該当値テキスト"/>
        <xdr:cNvSpPr txBox="1"/>
      </xdr:nvSpPr>
      <xdr:spPr>
        <a:xfrm>
          <a:off x="16598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29" name="円/楕円 328"/>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30" name="テキスト ボックス 329"/>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57912</xdr:rowOff>
    </xdr:from>
    <xdr:to>
      <xdr:col>21</xdr:col>
      <xdr:colOff>412750</xdr:colOff>
      <xdr:row>38</xdr:row>
      <xdr:rowOff>159512</xdr:rowOff>
    </xdr:to>
    <xdr:sp macro="" textlink="">
      <xdr:nvSpPr>
        <xdr:cNvPr id="331" name="円/楕円 330"/>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144289</xdr:rowOff>
    </xdr:from>
    <xdr:ext cx="762000" cy="259045"/>
    <xdr:sp macro="" textlink="">
      <xdr:nvSpPr>
        <xdr:cNvPr id="332" name="テキスト ボックス 331"/>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85344</xdr:rowOff>
    </xdr:from>
    <xdr:to>
      <xdr:col>20</xdr:col>
      <xdr:colOff>209550</xdr:colOff>
      <xdr:row>39</xdr:row>
      <xdr:rowOff>15494</xdr:rowOff>
    </xdr:to>
    <xdr:sp macro="" textlink="">
      <xdr:nvSpPr>
        <xdr:cNvPr id="333" name="円/楕円 332"/>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271</xdr:rowOff>
    </xdr:from>
    <xdr:ext cx="762000" cy="259045"/>
    <xdr:sp macro="" textlink="">
      <xdr:nvSpPr>
        <xdr:cNvPr id="334" name="テキスト ボックス 333"/>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158496</xdr:rowOff>
    </xdr:from>
    <xdr:to>
      <xdr:col>19</xdr:col>
      <xdr:colOff>6350</xdr:colOff>
      <xdr:row>39</xdr:row>
      <xdr:rowOff>88646</xdr:rowOff>
    </xdr:to>
    <xdr:sp macro="" textlink="">
      <xdr:nvSpPr>
        <xdr:cNvPr id="335" name="円/楕円 334"/>
        <xdr:cNvSpPr/>
      </xdr:nvSpPr>
      <xdr:spPr>
        <a:xfrm>
          <a:off x="12954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73423</xdr:rowOff>
    </xdr:from>
    <xdr:ext cx="762000" cy="259045"/>
    <xdr:sp macro="" textlink="">
      <xdr:nvSpPr>
        <xdr:cNvPr id="336" name="テキスト ボックス 335"/>
        <xdr:cNvSpPr txBox="1"/>
      </xdr:nvSpPr>
      <xdr:spPr>
        <a:xfrm>
          <a:off x="12623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公債費にかかる経常収支比率が類似団体平均、埼玉県平均より低くなっており、また、人口一人当たりの決算額も類似団体平均</a:t>
          </a:r>
          <a:r>
            <a:rPr kumimoji="1" lang="ja-JP" altLang="en-US" sz="1300">
              <a:solidFill>
                <a:sysClr val="windowText" lastClr="000000"/>
              </a:solidFill>
              <a:latin typeface="ＭＳ Ｐゴシック"/>
            </a:rPr>
            <a:t>を</a:t>
          </a:r>
          <a:r>
            <a:rPr kumimoji="1" lang="en-US" altLang="ja-JP" sz="1300">
              <a:solidFill>
                <a:sysClr val="windowText" lastClr="000000"/>
              </a:solidFill>
              <a:latin typeface="ＭＳ Ｐゴシック"/>
            </a:rPr>
            <a:t>27.9</a:t>
          </a:r>
          <a:r>
            <a:rPr kumimoji="1" lang="ja-JP" altLang="en-US" sz="1300">
              <a:solidFill>
                <a:sysClr val="windowText" lastClr="000000"/>
              </a:solidFill>
              <a:latin typeface="ＭＳ Ｐゴシック"/>
            </a:rPr>
            <a:t>％</a:t>
          </a:r>
          <a:r>
            <a:rPr kumimoji="1" lang="ja-JP" altLang="en-US" sz="1300">
              <a:latin typeface="ＭＳ Ｐゴシック"/>
            </a:rPr>
            <a:t>下回っている。今後も起債の借入れをできるだけ抑制しながら実質公債費比率の上昇を抑えるように努める。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66039</xdr:rowOff>
    </xdr:to>
    <xdr:cxnSp macro="">
      <xdr:nvCxnSpPr>
        <xdr:cNvPr id="369" name="直線コネクタ 368"/>
        <xdr:cNvCxnSpPr/>
      </xdr:nvCxnSpPr>
      <xdr:spPr>
        <a:xfrm>
          <a:off x="3987800" y="13027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88900</xdr:rowOff>
    </xdr:to>
    <xdr:cxnSp macro="">
      <xdr:nvCxnSpPr>
        <xdr:cNvPr id="372" name="直線コネクタ 371"/>
        <xdr:cNvCxnSpPr/>
      </xdr:nvCxnSpPr>
      <xdr:spPr>
        <a:xfrm flipV="1">
          <a:off x="3098800" y="13027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127000</xdr:rowOff>
    </xdr:to>
    <xdr:cxnSp macro="">
      <xdr:nvCxnSpPr>
        <xdr:cNvPr id="375" name="直線コネクタ 374"/>
        <xdr:cNvCxnSpPr/>
      </xdr:nvCxnSpPr>
      <xdr:spPr>
        <a:xfrm flipV="1">
          <a:off x="2209800" y="1311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76</xdr:row>
      <xdr:rowOff>127000</xdr:rowOff>
    </xdr:to>
    <xdr:cxnSp macro="">
      <xdr:nvCxnSpPr>
        <xdr:cNvPr id="378" name="直線コネクタ 377"/>
        <xdr:cNvCxnSpPr/>
      </xdr:nvCxnSpPr>
      <xdr:spPr>
        <a:xfrm>
          <a:off x="1320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8" name="円/楕円 387"/>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9"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0" name="円/楕円 389"/>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91" name="テキスト ボックス 390"/>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92" name="円/楕円 39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93" name="テキスト ボックス 39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4" name="円/楕円 393"/>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5" name="テキスト ボックス 39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6" name="円/楕円 395"/>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7" name="テキスト ボックス 396"/>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公債費以外にかかる経常収支比率は、</a:t>
          </a:r>
          <a:r>
            <a:rPr kumimoji="1" lang="ja-JP" altLang="ja-JP" sz="1300">
              <a:solidFill>
                <a:schemeClr val="dk1"/>
              </a:solidFill>
              <a:effectLst/>
              <a:latin typeface="+mn-lt"/>
              <a:ea typeface="+mn-ea"/>
              <a:cs typeface="+mn-cs"/>
            </a:rPr>
            <a:t>消防が一部事務組合へ移行したこと</a:t>
          </a:r>
          <a:r>
            <a:rPr kumimoji="1" lang="ja-JP" altLang="en-US" sz="1300">
              <a:solidFill>
                <a:schemeClr val="dk1"/>
              </a:solidFill>
              <a:effectLst/>
              <a:latin typeface="+mn-lt"/>
              <a:ea typeface="+mn-ea"/>
              <a:cs typeface="+mn-cs"/>
            </a:rPr>
            <a:t>により、</a:t>
          </a:r>
          <a:r>
            <a:rPr kumimoji="1" lang="ja-JP" altLang="en-US" sz="1300">
              <a:latin typeface="ＭＳ Ｐゴシック"/>
            </a:rPr>
            <a:t>埼玉県平均及び類似団体平均を上回った。今後も事務事業の見直しによる経費の削減や、公営企業会計における使用料等の適正化による繰出金の抑制など、普通会計の負担額を減らしていくよう努める。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79</xdr:row>
      <xdr:rowOff>28702</xdr:rowOff>
    </xdr:to>
    <xdr:cxnSp macro="">
      <xdr:nvCxnSpPr>
        <xdr:cNvPr id="428" name="直線コネクタ 427"/>
        <xdr:cNvCxnSpPr/>
      </xdr:nvCxnSpPr>
      <xdr:spPr>
        <a:xfrm>
          <a:off x="15671800" y="13340080"/>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77</xdr:row>
      <xdr:rowOff>143002</xdr:rowOff>
    </xdr:to>
    <xdr:cxnSp macro="">
      <xdr:nvCxnSpPr>
        <xdr:cNvPr id="431" name="直線コネクタ 430"/>
        <xdr:cNvCxnSpPr/>
      </xdr:nvCxnSpPr>
      <xdr:spPr>
        <a:xfrm flipV="1">
          <a:off x="14782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143002</xdr:rowOff>
    </xdr:to>
    <xdr:cxnSp macro="">
      <xdr:nvCxnSpPr>
        <xdr:cNvPr id="434" name="直線コネクタ 433"/>
        <xdr:cNvCxnSpPr/>
      </xdr:nvCxnSpPr>
      <xdr:spPr>
        <a:xfrm>
          <a:off x="13893800" y="132577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165863</xdr:rowOff>
    </xdr:to>
    <xdr:cxnSp macro="">
      <xdr:nvCxnSpPr>
        <xdr:cNvPr id="437" name="直線コネクタ 436"/>
        <xdr:cNvCxnSpPr/>
      </xdr:nvCxnSpPr>
      <xdr:spPr>
        <a:xfrm flipV="1">
          <a:off x="13004800" y="132577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149352</xdr:rowOff>
    </xdr:from>
    <xdr:to>
      <xdr:col>24</xdr:col>
      <xdr:colOff>82550</xdr:colOff>
      <xdr:row>79</xdr:row>
      <xdr:rowOff>79502</xdr:rowOff>
    </xdr:to>
    <xdr:sp macro="" textlink="">
      <xdr:nvSpPr>
        <xdr:cNvPr id="447" name="円/楕円 446"/>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121429</xdr:rowOff>
    </xdr:from>
    <xdr:ext cx="762000" cy="259045"/>
    <xdr:sp macro="" textlink="">
      <xdr:nvSpPr>
        <xdr:cNvPr id="448"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9" name="円/楕円 448"/>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0" name="テキスト ボックス 449"/>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1" name="円/楕円 450"/>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7129</xdr:rowOff>
    </xdr:from>
    <xdr:ext cx="762000" cy="259045"/>
    <xdr:sp macro="" textlink="">
      <xdr:nvSpPr>
        <xdr:cNvPr id="452" name="テキスト ボックス 451"/>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3" name="円/楕円 452"/>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4" name="テキスト ボックス 453"/>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5" name="円/楕円 454"/>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56" name="テキスト ボックス 455"/>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埼玉県草加市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15356</xdr:rowOff>
    </xdr:from>
    <xdr:to>
      <xdr:col>4</xdr:col>
      <xdr:colOff>1117600</xdr:colOff>
      <xdr:row>19</xdr:row>
      <xdr:rowOff>44062</xdr:rowOff>
    </xdr:to>
    <xdr:cxnSp macro="">
      <xdr:nvCxnSpPr>
        <xdr:cNvPr id="52" name="直線コネクタ 51"/>
        <xdr:cNvCxnSpPr/>
      </xdr:nvCxnSpPr>
      <xdr:spPr bwMode="auto">
        <a:xfrm flipV="1">
          <a:off x="5003800" y="3320531"/>
          <a:ext cx="6477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44062</xdr:rowOff>
    </xdr:from>
    <xdr:to>
      <xdr:col>4</xdr:col>
      <xdr:colOff>469900</xdr:colOff>
      <xdr:row>19</xdr:row>
      <xdr:rowOff>77601</xdr:rowOff>
    </xdr:to>
    <xdr:cxnSp macro="">
      <xdr:nvCxnSpPr>
        <xdr:cNvPr id="55" name="直線コネクタ 54"/>
        <xdr:cNvCxnSpPr/>
      </xdr:nvCxnSpPr>
      <xdr:spPr bwMode="auto">
        <a:xfrm flipV="1">
          <a:off x="4305300" y="3349237"/>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77601</xdr:rowOff>
    </xdr:from>
    <xdr:to>
      <xdr:col>3</xdr:col>
      <xdr:colOff>904875</xdr:colOff>
      <xdr:row>19</xdr:row>
      <xdr:rowOff>130963</xdr:rowOff>
    </xdr:to>
    <xdr:cxnSp macro="">
      <xdr:nvCxnSpPr>
        <xdr:cNvPr id="58" name="直線コネクタ 57"/>
        <xdr:cNvCxnSpPr/>
      </xdr:nvCxnSpPr>
      <xdr:spPr bwMode="auto">
        <a:xfrm flipV="1">
          <a:off x="3606800" y="3382776"/>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61599</xdr:rowOff>
    </xdr:from>
    <xdr:to>
      <xdr:col>3</xdr:col>
      <xdr:colOff>206375</xdr:colOff>
      <xdr:row>19</xdr:row>
      <xdr:rowOff>130963</xdr:rowOff>
    </xdr:to>
    <xdr:cxnSp macro="">
      <xdr:nvCxnSpPr>
        <xdr:cNvPr id="61" name="直線コネクタ 60"/>
        <xdr:cNvCxnSpPr/>
      </xdr:nvCxnSpPr>
      <xdr:spPr bwMode="auto">
        <a:xfrm>
          <a:off x="2908300" y="3366774"/>
          <a:ext cx="698500" cy="6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136006</xdr:rowOff>
    </xdr:from>
    <xdr:to>
      <xdr:col>5</xdr:col>
      <xdr:colOff>34925</xdr:colOff>
      <xdr:row>19</xdr:row>
      <xdr:rowOff>66156</xdr:rowOff>
    </xdr:to>
    <xdr:sp macro="" textlink="">
      <xdr:nvSpPr>
        <xdr:cNvPr id="71" name="円/楕円 70"/>
        <xdr:cNvSpPr/>
      </xdr:nvSpPr>
      <xdr:spPr bwMode="auto">
        <a:xfrm>
          <a:off x="5600700" y="326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44583</xdr:rowOff>
    </xdr:from>
    <xdr:ext cx="762000" cy="259045"/>
    <xdr:sp macro="" textlink="">
      <xdr:nvSpPr>
        <xdr:cNvPr id="72" name="人口1人当たり決算額の推移該当値テキスト130"/>
        <xdr:cNvSpPr txBox="1"/>
      </xdr:nvSpPr>
      <xdr:spPr>
        <a:xfrm>
          <a:off x="5740400" y="317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164712</xdr:rowOff>
    </xdr:from>
    <xdr:to>
      <xdr:col>4</xdr:col>
      <xdr:colOff>520700</xdr:colOff>
      <xdr:row>19</xdr:row>
      <xdr:rowOff>94862</xdr:rowOff>
    </xdr:to>
    <xdr:sp macro="" textlink="">
      <xdr:nvSpPr>
        <xdr:cNvPr id="73" name="円/楕円 72"/>
        <xdr:cNvSpPr/>
      </xdr:nvSpPr>
      <xdr:spPr bwMode="auto">
        <a:xfrm>
          <a:off x="4953000" y="329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79639</xdr:rowOff>
    </xdr:from>
    <xdr:ext cx="736600" cy="259045"/>
    <xdr:sp macro="" textlink="">
      <xdr:nvSpPr>
        <xdr:cNvPr id="74" name="テキスト ボックス 73"/>
        <xdr:cNvSpPr txBox="1"/>
      </xdr:nvSpPr>
      <xdr:spPr>
        <a:xfrm>
          <a:off x="4622800" y="3384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47,998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26801</xdr:rowOff>
    </xdr:from>
    <xdr:to>
      <xdr:col>3</xdr:col>
      <xdr:colOff>955675</xdr:colOff>
      <xdr:row>19</xdr:row>
      <xdr:rowOff>128401</xdr:rowOff>
    </xdr:to>
    <xdr:sp macro="" textlink="">
      <xdr:nvSpPr>
        <xdr:cNvPr id="75" name="円/楕円 74"/>
        <xdr:cNvSpPr/>
      </xdr:nvSpPr>
      <xdr:spPr bwMode="auto">
        <a:xfrm>
          <a:off x="4254500" y="333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113178</xdr:rowOff>
    </xdr:from>
    <xdr:ext cx="762000" cy="259045"/>
    <xdr:sp macro="" textlink="">
      <xdr:nvSpPr>
        <xdr:cNvPr id="76" name="テキスト ボックス 75"/>
        <xdr:cNvSpPr txBox="1"/>
      </xdr:nvSpPr>
      <xdr:spPr>
        <a:xfrm>
          <a:off x="3924300" y="341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46,971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80163</xdr:rowOff>
    </xdr:from>
    <xdr:to>
      <xdr:col>3</xdr:col>
      <xdr:colOff>257175</xdr:colOff>
      <xdr:row>20</xdr:row>
      <xdr:rowOff>10313</xdr:rowOff>
    </xdr:to>
    <xdr:sp macro="" textlink="">
      <xdr:nvSpPr>
        <xdr:cNvPr id="77" name="円/楕円 76"/>
        <xdr:cNvSpPr/>
      </xdr:nvSpPr>
      <xdr:spPr bwMode="auto">
        <a:xfrm>
          <a:off x="3556000" y="338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166540</xdr:rowOff>
    </xdr:from>
    <xdr:ext cx="762000" cy="259045"/>
    <xdr:sp macro="" textlink="">
      <xdr:nvSpPr>
        <xdr:cNvPr id="78" name="テキスト ボックス 77"/>
        <xdr:cNvSpPr txBox="1"/>
      </xdr:nvSpPr>
      <xdr:spPr>
        <a:xfrm>
          <a:off x="3225800" y="347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10799</xdr:rowOff>
    </xdr:from>
    <xdr:to>
      <xdr:col>2</xdr:col>
      <xdr:colOff>692150</xdr:colOff>
      <xdr:row>19</xdr:row>
      <xdr:rowOff>112399</xdr:rowOff>
    </xdr:to>
    <xdr:sp macro="" textlink="">
      <xdr:nvSpPr>
        <xdr:cNvPr id="79" name="円/楕円 78"/>
        <xdr:cNvSpPr/>
      </xdr:nvSpPr>
      <xdr:spPr bwMode="auto">
        <a:xfrm>
          <a:off x="2857500" y="331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97176</xdr:rowOff>
    </xdr:from>
    <xdr:ext cx="762000" cy="259045"/>
    <xdr:sp macro="" textlink="">
      <xdr:nvSpPr>
        <xdr:cNvPr id="80" name="テキスト ボックス 79"/>
        <xdr:cNvSpPr txBox="1"/>
      </xdr:nvSpPr>
      <xdr:spPr>
        <a:xfrm>
          <a:off x="2527300" y="340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319786</xdr:rowOff>
    </xdr:from>
    <xdr:to>
      <xdr:col>4</xdr:col>
      <xdr:colOff>1117600</xdr:colOff>
      <xdr:row>35</xdr:row>
      <xdr:rowOff>324815</xdr:rowOff>
    </xdr:to>
    <xdr:cxnSp macro="">
      <xdr:nvCxnSpPr>
        <xdr:cNvPr id="113" name="直線コネクタ 112"/>
        <xdr:cNvCxnSpPr/>
      </xdr:nvCxnSpPr>
      <xdr:spPr bwMode="auto">
        <a:xfrm>
          <a:off x="5003800" y="6930136"/>
          <a:ext cx="6477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319786</xdr:rowOff>
    </xdr:from>
    <xdr:to>
      <xdr:col>4</xdr:col>
      <xdr:colOff>469900</xdr:colOff>
      <xdr:row>36</xdr:row>
      <xdr:rowOff>33427</xdr:rowOff>
    </xdr:to>
    <xdr:cxnSp macro="">
      <xdr:nvCxnSpPr>
        <xdr:cNvPr id="116" name="直線コネクタ 115"/>
        <xdr:cNvCxnSpPr/>
      </xdr:nvCxnSpPr>
      <xdr:spPr bwMode="auto">
        <a:xfrm flipV="1">
          <a:off x="4305300" y="6930136"/>
          <a:ext cx="698500" cy="5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333997</xdr:rowOff>
    </xdr:from>
    <xdr:to>
      <xdr:col>3</xdr:col>
      <xdr:colOff>904875</xdr:colOff>
      <xdr:row>36</xdr:row>
      <xdr:rowOff>33427</xdr:rowOff>
    </xdr:to>
    <xdr:cxnSp macro="">
      <xdr:nvCxnSpPr>
        <xdr:cNvPr id="119" name="直線コネクタ 118"/>
        <xdr:cNvCxnSpPr/>
      </xdr:nvCxnSpPr>
      <xdr:spPr bwMode="auto">
        <a:xfrm>
          <a:off x="3606800" y="6944347"/>
          <a:ext cx="698500" cy="4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254102</xdr:rowOff>
    </xdr:from>
    <xdr:to>
      <xdr:col>3</xdr:col>
      <xdr:colOff>206375</xdr:colOff>
      <xdr:row>35</xdr:row>
      <xdr:rowOff>333997</xdr:rowOff>
    </xdr:to>
    <xdr:cxnSp macro="">
      <xdr:nvCxnSpPr>
        <xdr:cNvPr id="122" name="直線コネクタ 121"/>
        <xdr:cNvCxnSpPr/>
      </xdr:nvCxnSpPr>
      <xdr:spPr bwMode="auto">
        <a:xfrm>
          <a:off x="2908300" y="6864452"/>
          <a:ext cx="698500" cy="7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274015</xdr:rowOff>
    </xdr:from>
    <xdr:to>
      <xdr:col>5</xdr:col>
      <xdr:colOff>34925</xdr:colOff>
      <xdr:row>36</xdr:row>
      <xdr:rowOff>32715</xdr:rowOff>
    </xdr:to>
    <xdr:sp macro="" textlink="">
      <xdr:nvSpPr>
        <xdr:cNvPr id="132" name="円/楕円 131"/>
        <xdr:cNvSpPr/>
      </xdr:nvSpPr>
      <xdr:spPr bwMode="auto">
        <a:xfrm>
          <a:off x="5600700" y="688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246092</xdr:rowOff>
    </xdr:from>
    <xdr:ext cx="762000" cy="259045"/>
    <xdr:sp macro="" textlink="">
      <xdr:nvSpPr>
        <xdr:cNvPr id="133" name="人口1人当たり決算額の推移該当値テキスト445"/>
        <xdr:cNvSpPr txBox="1"/>
      </xdr:nvSpPr>
      <xdr:spPr>
        <a:xfrm>
          <a:off x="5740400" y="685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268986</xdr:rowOff>
    </xdr:from>
    <xdr:to>
      <xdr:col>4</xdr:col>
      <xdr:colOff>520700</xdr:colOff>
      <xdr:row>36</xdr:row>
      <xdr:rowOff>27686</xdr:rowOff>
    </xdr:to>
    <xdr:sp macro="" textlink="">
      <xdr:nvSpPr>
        <xdr:cNvPr id="134" name="円/楕円 133"/>
        <xdr:cNvSpPr/>
      </xdr:nvSpPr>
      <xdr:spPr bwMode="auto">
        <a:xfrm>
          <a:off x="4953000" y="687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12463</xdr:rowOff>
    </xdr:from>
    <xdr:ext cx="736600" cy="259045"/>
    <xdr:sp macro="" textlink="">
      <xdr:nvSpPr>
        <xdr:cNvPr id="135" name="テキスト ボックス 134"/>
        <xdr:cNvSpPr txBox="1"/>
      </xdr:nvSpPr>
      <xdr:spPr>
        <a:xfrm>
          <a:off x="4622800" y="696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325527</xdr:rowOff>
    </xdr:from>
    <xdr:to>
      <xdr:col>3</xdr:col>
      <xdr:colOff>955675</xdr:colOff>
      <xdr:row>36</xdr:row>
      <xdr:rowOff>84227</xdr:rowOff>
    </xdr:to>
    <xdr:sp macro="" textlink="">
      <xdr:nvSpPr>
        <xdr:cNvPr id="136" name="円/楕円 135"/>
        <xdr:cNvSpPr/>
      </xdr:nvSpPr>
      <xdr:spPr bwMode="auto">
        <a:xfrm>
          <a:off x="4254500" y="693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69004</xdr:rowOff>
    </xdr:from>
    <xdr:ext cx="762000" cy="259045"/>
    <xdr:sp macro="" textlink="">
      <xdr:nvSpPr>
        <xdr:cNvPr id="137" name="テキスト ボックス 136"/>
        <xdr:cNvSpPr txBox="1"/>
      </xdr:nvSpPr>
      <xdr:spPr>
        <a:xfrm>
          <a:off x="3924300" y="702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283197</xdr:rowOff>
    </xdr:from>
    <xdr:to>
      <xdr:col>3</xdr:col>
      <xdr:colOff>257175</xdr:colOff>
      <xdr:row>36</xdr:row>
      <xdr:rowOff>41897</xdr:rowOff>
    </xdr:to>
    <xdr:sp macro="" textlink="">
      <xdr:nvSpPr>
        <xdr:cNvPr id="138" name="円/楕円 137"/>
        <xdr:cNvSpPr/>
      </xdr:nvSpPr>
      <xdr:spPr bwMode="auto">
        <a:xfrm>
          <a:off x="3556000" y="689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26674</xdr:rowOff>
    </xdr:from>
    <xdr:ext cx="762000" cy="259045"/>
    <xdr:sp macro="" textlink="">
      <xdr:nvSpPr>
        <xdr:cNvPr id="139" name="テキスト ボックス 138"/>
        <xdr:cNvSpPr txBox="1"/>
      </xdr:nvSpPr>
      <xdr:spPr>
        <a:xfrm>
          <a:off x="3225800" y="697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203302</xdr:rowOff>
    </xdr:from>
    <xdr:to>
      <xdr:col>2</xdr:col>
      <xdr:colOff>692150</xdr:colOff>
      <xdr:row>35</xdr:row>
      <xdr:rowOff>304902</xdr:rowOff>
    </xdr:to>
    <xdr:sp macro="" textlink="">
      <xdr:nvSpPr>
        <xdr:cNvPr id="140" name="円/楕円 139"/>
        <xdr:cNvSpPr/>
      </xdr:nvSpPr>
      <xdr:spPr bwMode="auto">
        <a:xfrm>
          <a:off x="2857500" y="681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289679</xdr:rowOff>
    </xdr:from>
    <xdr:ext cx="762000" cy="259045"/>
    <xdr:sp macro="" textlink="">
      <xdr:nvSpPr>
        <xdr:cNvPr id="141" name="テキスト ボックス 140"/>
        <xdr:cNvSpPr txBox="1"/>
      </xdr:nvSpPr>
      <xdr:spPr>
        <a:xfrm>
          <a:off x="2527300" y="69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247,040
241,237
27.46
73,442,165
70,421,643
2,765,691
42,987,569
57,809,439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152479</xdr:rowOff>
    </xdr:from>
    <xdr:to>
      <xdr:col>6</xdr:col>
      <xdr:colOff>511175</xdr:colOff>
      <xdr:row>36</xdr:row>
      <xdr:rowOff>164320</xdr:rowOff>
    </xdr:to>
    <xdr:cxnSp macro="">
      <xdr:nvCxnSpPr>
        <xdr:cNvPr id="59" name="直線コネクタ 58"/>
        <xdr:cNvCxnSpPr/>
      </xdr:nvCxnSpPr>
      <xdr:spPr>
        <a:xfrm>
          <a:off x="3797300" y="6153229"/>
          <a:ext cx="838200" cy="18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152479</xdr:rowOff>
    </xdr:from>
    <xdr:to>
      <xdr:col>5</xdr:col>
      <xdr:colOff>358775</xdr:colOff>
      <xdr:row>35</xdr:row>
      <xdr:rowOff>167749</xdr:rowOff>
    </xdr:to>
    <xdr:cxnSp macro="">
      <xdr:nvCxnSpPr>
        <xdr:cNvPr id="62" name="直線コネクタ 61"/>
        <xdr:cNvCxnSpPr/>
      </xdr:nvCxnSpPr>
      <xdr:spPr>
        <a:xfrm flipV="1">
          <a:off x="2908300" y="6153229"/>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167749</xdr:rowOff>
    </xdr:from>
    <xdr:to>
      <xdr:col>4</xdr:col>
      <xdr:colOff>155575</xdr:colOff>
      <xdr:row>36</xdr:row>
      <xdr:rowOff>15822</xdr:rowOff>
    </xdr:to>
    <xdr:cxnSp macro="">
      <xdr:nvCxnSpPr>
        <xdr:cNvPr id="65" name="直線コネクタ 64"/>
        <xdr:cNvCxnSpPr/>
      </xdr:nvCxnSpPr>
      <xdr:spPr>
        <a:xfrm flipV="1">
          <a:off x="2019300" y="6168499"/>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160823</xdr:rowOff>
    </xdr:from>
    <xdr:to>
      <xdr:col>2</xdr:col>
      <xdr:colOff>638175</xdr:colOff>
      <xdr:row>36</xdr:row>
      <xdr:rowOff>15822</xdr:rowOff>
    </xdr:to>
    <xdr:cxnSp macro="">
      <xdr:nvCxnSpPr>
        <xdr:cNvPr id="68" name="直線コネクタ 67"/>
        <xdr:cNvCxnSpPr/>
      </xdr:nvCxnSpPr>
      <xdr:spPr>
        <a:xfrm>
          <a:off x="1130300" y="6161573"/>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113520</xdr:rowOff>
    </xdr:from>
    <xdr:to>
      <xdr:col>6</xdr:col>
      <xdr:colOff>561975</xdr:colOff>
      <xdr:row>37</xdr:row>
      <xdr:rowOff>43670</xdr:rowOff>
    </xdr:to>
    <xdr:sp macro="" textlink="">
      <xdr:nvSpPr>
        <xdr:cNvPr id="78" name="円/楕円 77"/>
        <xdr:cNvSpPr/>
      </xdr:nvSpPr>
      <xdr:spPr>
        <a:xfrm>
          <a:off x="4584700" y="62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28447</xdr:rowOff>
    </xdr:from>
    <xdr:ext cx="534377" cy="259045"/>
    <xdr:sp macro="" textlink="">
      <xdr:nvSpPr>
        <xdr:cNvPr id="79" name="人件費該当値テキスト"/>
        <xdr:cNvSpPr txBox="1"/>
      </xdr:nvSpPr>
      <xdr:spPr>
        <a:xfrm>
          <a:off x="4686300" y="62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101679</xdr:rowOff>
    </xdr:from>
    <xdr:to>
      <xdr:col>5</xdr:col>
      <xdr:colOff>409575</xdr:colOff>
      <xdr:row>36</xdr:row>
      <xdr:rowOff>31829</xdr:rowOff>
    </xdr:to>
    <xdr:sp macro="" textlink="">
      <xdr:nvSpPr>
        <xdr:cNvPr id="80" name="円/楕円 79"/>
        <xdr:cNvSpPr/>
      </xdr:nvSpPr>
      <xdr:spPr>
        <a:xfrm>
          <a:off x="3746500" y="61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22956</xdr:rowOff>
    </xdr:from>
    <xdr:ext cx="534377" cy="259045"/>
    <xdr:sp macro="" textlink="">
      <xdr:nvSpPr>
        <xdr:cNvPr id="81" name="テキスト ボックス 80"/>
        <xdr:cNvSpPr txBox="1"/>
      </xdr:nvSpPr>
      <xdr:spPr>
        <a:xfrm>
          <a:off x="3530111" y="61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116949</xdr:rowOff>
    </xdr:from>
    <xdr:to>
      <xdr:col>4</xdr:col>
      <xdr:colOff>206375</xdr:colOff>
      <xdr:row>36</xdr:row>
      <xdr:rowOff>47099</xdr:rowOff>
    </xdr:to>
    <xdr:sp macro="" textlink="">
      <xdr:nvSpPr>
        <xdr:cNvPr id="82" name="円/楕円 81"/>
        <xdr:cNvSpPr/>
      </xdr:nvSpPr>
      <xdr:spPr>
        <a:xfrm>
          <a:off x="2857500" y="61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38226</xdr:rowOff>
    </xdr:from>
    <xdr:ext cx="534377" cy="259045"/>
    <xdr:sp macro="" textlink="">
      <xdr:nvSpPr>
        <xdr:cNvPr id="83" name="テキスト ボックス 82"/>
        <xdr:cNvSpPr txBox="1"/>
      </xdr:nvSpPr>
      <xdr:spPr>
        <a:xfrm>
          <a:off x="2641111" y="621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136472</xdr:rowOff>
    </xdr:from>
    <xdr:to>
      <xdr:col>3</xdr:col>
      <xdr:colOff>3175</xdr:colOff>
      <xdr:row>36</xdr:row>
      <xdr:rowOff>66622</xdr:rowOff>
    </xdr:to>
    <xdr:sp macro="" textlink="">
      <xdr:nvSpPr>
        <xdr:cNvPr id="84" name="円/楕円 83"/>
        <xdr:cNvSpPr/>
      </xdr:nvSpPr>
      <xdr:spPr>
        <a:xfrm>
          <a:off x="1968500" y="61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57749</xdr:rowOff>
    </xdr:from>
    <xdr:ext cx="534377" cy="259045"/>
    <xdr:sp macro="" textlink="">
      <xdr:nvSpPr>
        <xdr:cNvPr id="85" name="テキスト ボックス 84"/>
        <xdr:cNvSpPr txBox="1"/>
      </xdr:nvSpPr>
      <xdr:spPr>
        <a:xfrm>
          <a:off x="1752111" y="622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110023</xdr:rowOff>
    </xdr:from>
    <xdr:to>
      <xdr:col>1</xdr:col>
      <xdr:colOff>485775</xdr:colOff>
      <xdr:row>36</xdr:row>
      <xdr:rowOff>40173</xdr:rowOff>
    </xdr:to>
    <xdr:sp macro="" textlink="">
      <xdr:nvSpPr>
        <xdr:cNvPr id="86" name="円/楕円 85"/>
        <xdr:cNvSpPr/>
      </xdr:nvSpPr>
      <xdr:spPr>
        <a:xfrm>
          <a:off x="1079500" y="61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31300</xdr:rowOff>
    </xdr:from>
    <xdr:ext cx="534377" cy="259045"/>
    <xdr:sp macro="" textlink="">
      <xdr:nvSpPr>
        <xdr:cNvPr id="87" name="テキスト ボックス 86"/>
        <xdr:cNvSpPr txBox="1"/>
      </xdr:nvSpPr>
      <xdr:spPr>
        <a:xfrm>
          <a:off x="863111" y="62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40831</xdr:rowOff>
    </xdr:from>
    <xdr:to>
      <xdr:col>6</xdr:col>
      <xdr:colOff>511175</xdr:colOff>
      <xdr:row>55</xdr:row>
      <xdr:rowOff>161112</xdr:rowOff>
    </xdr:to>
    <xdr:cxnSp macro="">
      <xdr:nvCxnSpPr>
        <xdr:cNvPr id="117" name="直線コネクタ 116"/>
        <xdr:cNvCxnSpPr/>
      </xdr:nvCxnSpPr>
      <xdr:spPr>
        <a:xfrm flipV="1">
          <a:off x="3797300" y="9470581"/>
          <a:ext cx="8382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161112</xdr:rowOff>
    </xdr:from>
    <xdr:to>
      <xdr:col>5</xdr:col>
      <xdr:colOff>358775</xdr:colOff>
      <xdr:row>56</xdr:row>
      <xdr:rowOff>83121</xdr:rowOff>
    </xdr:to>
    <xdr:cxnSp macro="">
      <xdr:nvCxnSpPr>
        <xdr:cNvPr id="120" name="直線コネクタ 119"/>
        <xdr:cNvCxnSpPr/>
      </xdr:nvCxnSpPr>
      <xdr:spPr>
        <a:xfrm flipV="1">
          <a:off x="2908300" y="9590862"/>
          <a:ext cx="8890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83121</xdr:rowOff>
    </xdr:from>
    <xdr:to>
      <xdr:col>4</xdr:col>
      <xdr:colOff>155575</xdr:colOff>
      <xdr:row>57</xdr:row>
      <xdr:rowOff>35116</xdr:rowOff>
    </xdr:to>
    <xdr:cxnSp macro="">
      <xdr:nvCxnSpPr>
        <xdr:cNvPr id="123" name="直線コネクタ 122"/>
        <xdr:cNvCxnSpPr/>
      </xdr:nvCxnSpPr>
      <xdr:spPr>
        <a:xfrm flipV="1">
          <a:off x="2019300" y="9684321"/>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35116</xdr:rowOff>
    </xdr:from>
    <xdr:to>
      <xdr:col>2</xdr:col>
      <xdr:colOff>638175</xdr:colOff>
      <xdr:row>57</xdr:row>
      <xdr:rowOff>95923</xdr:rowOff>
    </xdr:to>
    <xdr:cxnSp macro="">
      <xdr:nvCxnSpPr>
        <xdr:cNvPr id="126" name="直線コネクタ 125"/>
        <xdr:cNvCxnSpPr/>
      </xdr:nvCxnSpPr>
      <xdr:spPr>
        <a:xfrm flipV="1">
          <a:off x="1130300" y="9807766"/>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161481</xdr:rowOff>
    </xdr:from>
    <xdr:to>
      <xdr:col>6</xdr:col>
      <xdr:colOff>561975</xdr:colOff>
      <xdr:row>55</xdr:row>
      <xdr:rowOff>91631</xdr:rowOff>
    </xdr:to>
    <xdr:sp macro="" textlink="">
      <xdr:nvSpPr>
        <xdr:cNvPr id="136" name="円/楕円 135"/>
        <xdr:cNvSpPr/>
      </xdr:nvSpPr>
      <xdr:spPr>
        <a:xfrm>
          <a:off x="4584700" y="94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12908</xdr:rowOff>
    </xdr:from>
    <xdr:ext cx="534377" cy="259045"/>
    <xdr:sp macro="" textlink="">
      <xdr:nvSpPr>
        <xdr:cNvPr id="137" name="物件費該当値テキスト"/>
        <xdr:cNvSpPr txBox="1"/>
      </xdr:nvSpPr>
      <xdr:spPr>
        <a:xfrm>
          <a:off x="4686300" y="92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48,095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110312</xdr:rowOff>
    </xdr:from>
    <xdr:to>
      <xdr:col>5</xdr:col>
      <xdr:colOff>409575</xdr:colOff>
      <xdr:row>56</xdr:row>
      <xdr:rowOff>40462</xdr:rowOff>
    </xdr:to>
    <xdr:sp macro="" textlink="">
      <xdr:nvSpPr>
        <xdr:cNvPr id="138" name="円/楕円 137"/>
        <xdr:cNvSpPr/>
      </xdr:nvSpPr>
      <xdr:spPr>
        <a:xfrm>
          <a:off x="3746500" y="95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31589</xdr:rowOff>
    </xdr:from>
    <xdr:ext cx="534377" cy="259045"/>
    <xdr:sp macro="" textlink="">
      <xdr:nvSpPr>
        <xdr:cNvPr id="139" name="テキスト ボックス 138"/>
        <xdr:cNvSpPr txBox="1"/>
      </xdr:nvSpPr>
      <xdr:spPr>
        <a:xfrm>
          <a:off x="3530111" y="96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32321</xdr:rowOff>
    </xdr:from>
    <xdr:to>
      <xdr:col>4</xdr:col>
      <xdr:colOff>206375</xdr:colOff>
      <xdr:row>56</xdr:row>
      <xdr:rowOff>133921</xdr:rowOff>
    </xdr:to>
    <xdr:sp macro="" textlink="">
      <xdr:nvSpPr>
        <xdr:cNvPr id="140" name="円/楕円 139"/>
        <xdr:cNvSpPr/>
      </xdr:nvSpPr>
      <xdr:spPr>
        <a:xfrm>
          <a:off x="2857500" y="96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125048</xdr:rowOff>
    </xdr:from>
    <xdr:ext cx="534377" cy="259045"/>
    <xdr:sp macro="" textlink="">
      <xdr:nvSpPr>
        <xdr:cNvPr id="141" name="テキスト ボックス 140"/>
        <xdr:cNvSpPr txBox="1"/>
      </xdr:nvSpPr>
      <xdr:spPr>
        <a:xfrm>
          <a:off x="2641111" y="97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155766</xdr:rowOff>
    </xdr:from>
    <xdr:to>
      <xdr:col>3</xdr:col>
      <xdr:colOff>3175</xdr:colOff>
      <xdr:row>57</xdr:row>
      <xdr:rowOff>85916</xdr:rowOff>
    </xdr:to>
    <xdr:sp macro="" textlink="">
      <xdr:nvSpPr>
        <xdr:cNvPr id="142" name="円/楕円 141"/>
        <xdr:cNvSpPr/>
      </xdr:nvSpPr>
      <xdr:spPr>
        <a:xfrm>
          <a:off x="1968500" y="97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77043</xdr:rowOff>
    </xdr:from>
    <xdr:ext cx="534377" cy="259045"/>
    <xdr:sp macro="" textlink="">
      <xdr:nvSpPr>
        <xdr:cNvPr id="143" name="テキスト ボックス 142"/>
        <xdr:cNvSpPr txBox="1"/>
      </xdr:nvSpPr>
      <xdr:spPr>
        <a:xfrm>
          <a:off x="1752111" y="98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45123</xdr:rowOff>
    </xdr:from>
    <xdr:to>
      <xdr:col>1</xdr:col>
      <xdr:colOff>485775</xdr:colOff>
      <xdr:row>57</xdr:row>
      <xdr:rowOff>146723</xdr:rowOff>
    </xdr:to>
    <xdr:sp macro="" textlink="">
      <xdr:nvSpPr>
        <xdr:cNvPr id="144" name="円/楕円 143"/>
        <xdr:cNvSpPr/>
      </xdr:nvSpPr>
      <xdr:spPr>
        <a:xfrm>
          <a:off x="1079500" y="98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137850</xdr:rowOff>
    </xdr:from>
    <xdr:ext cx="534377" cy="259045"/>
    <xdr:sp macro="" textlink="">
      <xdr:nvSpPr>
        <xdr:cNvPr id="145" name="テキスト ボックス 144"/>
        <xdr:cNvSpPr txBox="1"/>
      </xdr:nvSpPr>
      <xdr:spPr>
        <a:xfrm>
          <a:off x="863111" y="99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161798</xdr:rowOff>
    </xdr:from>
    <xdr:to>
      <xdr:col>6</xdr:col>
      <xdr:colOff>511175</xdr:colOff>
      <xdr:row>79</xdr:row>
      <xdr:rowOff>254</xdr:rowOff>
    </xdr:to>
    <xdr:cxnSp macro="">
      <xdr:nvCxnSpPr>
        <xdr:cNvPr id="174" name="直線コネクタ 173"/>
        <xdr:cNvCxnSpPr/>
      </xdr:nvCxnSpPr>
      <xdr:spPr>
        <a:xfrm>
          <a:off x="3797300" y="1353489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160579</xdr:rowOff>
    </xdr:from>
    <xdr:to>
      <xdr:col>5</xdr:col>
      <xdr:colOff>358775</xdr:colOff>
      <xdr:row>78</xdr:row>
      <xdr:rowOff>161798</xdr:rowOff>
    </xdr:to>
    <xdr:cxnSp macro="">
      <xdr:nvCxnSpPr>
        <xdr:cNvPr id="177" name="直線コネクタ 176"/>
        <xdr:cNvCxnSpPr/>
      </xdr:nvCxnSpPr>
      <xdr:spPr>
        <a:xfrm>
          <a:off x="2908300" y="13533679"/>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156463</xdr:rowOff>
    </xdr:from>
    <xdr:to>
      <xdr:col>4</xdr:col>
      <xdr:colOff>155575</xdr:colOff>
      <xdr:row>78</xdr:row>
      <xdr:rowOff>160579</xdr:rowOff>
    </xdr:to>
    <xdr:cxnSp macro="">
      <xdr:nvCxnSpPr>
        <xdr:cNvPr id="180" name="直線コネクタ 179"/>
        <xdr:cNvCxnSpPr/>
      </xdr:nvCxnSpPr>
      <xdr:spPr>
        <a:xfrm>
          <a:off x="2019300" y="13529563"/>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152502</xdr:rowOff>
    </xdr:from>
    <xdr:to>
      <xdr:col>2</xdr:col>
      <xdr:colOff>638175</xdr:colOff>
      <xdr:row>78</xdr:row>
      <xdr:rowOff>156463</xdr:rowOff>
    </xdr:to>
    <xdr:cxnSp macro="">
      <xdr:nvCxnSpPr>
        <xdr:cNvPr id="183" name="直線コネクタ 182"/>
        <xdr:cNvCxnSpPr/>
      </xdr:nvCxnSpPr>
      <xdr:spPr>
        <a:xfrm>
          <a:off x="1130300" y="13525602"/>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120904</xdr:rowOff>
    </xdr:from>
    <xdr:to>
      <xdr:col>6</xdr:col>
      <xdr:colOff>561975</xdr:colOff>
      <xdr:row>79</xdr:row>
      <xdr:rowOff>51054</xdr:rowOff>
    </xdr:to>
    <xdr:sp macro="" textlink="">
      <xdr:nvSpPr>
        <xdr:cNvPr id="193" name="円/楕円 192"/>
        <xdr:cNvSpPr/>
      </xdr:nvSpPr>
      <xdr:spPr>
        <a:xfrm>
          <a:off x="45847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35831</xdr:rowOff>
    </xdr:from>
    <xdr:ext cx="378565" cy="259045"/>
    <xdr:sp macro="" textlink="">
      <xdr:nvSpPr>
        <xdr:cNvPr id="194" name="維持補修費該当値テキスト"/>
        <xdr:cNvSpPr txBox="1"/>
      </xdr:nvSpPr>
      <xdr:spPr>
        <a:xfrm>
          <a:off x="4686300" y="13408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110998</xdr:rowOff>
    </xdr:from>
    <xdr:to>
      <xdr:col>5</xdr:col>
      <xdr:colOff>409575</xdr:colOff>
      <xdr:row>79</xdr:row>
      <xdr:rowOff>41148</xdr:rowOff>
    </xdr:to>
    <xdr:sp macro="" textlink="">
      <xdr:nvSpPr>
        <xdr:cNvPr id="195" name="円/楕円 194"/>
        <xdr:cNvSpPr/>
      </xdr:nvSpPr>
      <xdr:spPr>
        <a:xfrm>
          <a:off x="3746500" y="134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32275</xdr:rowOff>
    </xdr:from>
    <xdr:ext cx="378565" cy="259045"/>
    <xdr:sp macro="" textlink="">
      <xdr:nvSpPr>
        <xdr:cNvPr id="196" name="テキスト ボックス 195"/>
        <xdr:cNvSpPr txBox="1"/>
      </xdr:nvSpPr>
      <xdr:spPr>
        <a:xfrm>
          <a:off x="3608017" y="1357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109779</xdr:rowOff>
    </xdr:from>
    <xdr:to>
      <xdr:col>4</xdr:col>
      <xdr:colOff>206375</xdr:colOff>
      <xdr:row>79</xdr:row>
      <xdr:rowOff>39929</xdr:rowOff>
    </xdr:to>
    <xdr:sp macro="" textlink="">
      <xdr:nvSpPr>
        <xdr:cNvPr id="197" name="円/楕円 196"/>
        <xdr:cNvSpPr/>
      </xdr:nvSpPr>
      <xdr:spPr>
        <a:xfrm>
          <a:off x="2857500" y="134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31056</xdr:rowOff>
    </xdr:from>
    <xdr:ext cx="378565" cy="259045"/>
    <xdr:sp macro="" textlink="">
      <xdr:nvSpPr>
        <xdr:cNvPr id="198" name="テキスト ボックス 197"/>
        <xdr:cNvSpPr txBox="1"/>
      </xdr:nvSpPr>
      <xdr:spPr>
        <a:xfrm>
          <a:off x="2719017" y="13575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105663</xdr:rowOff>
    </xdr:from>
    <xdr:to>
      <xdr:col>3</xdr:col>
      <xdr:colOff>3175</xdr:colOff>
      <xdr:row>79</xdr:row>
      <xdr:rowOff>35813</xdr:rowOff>
    </xdr:to>
    <xdr:sp macro="" textlink="">
      <xdr:nvSpPr>
        <xdr:cNvPr id="199" name="円/楕円 198"/>
        <xdr:cNvSpPr/>
      </xdr:nvSpPr>
      <xdr:spPr>
        <a:xfrm>
          <a:off x="1968500" y="134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26940</xdr:rowOff>
    </xdr:from>
    <xdr:ext cx="378565" cy="259045"/>
    <xdr:sp macro="" textlink="">
      <xdr:nvSpPr>
        <xdr:cNvPr id="200" name="テキスト ボックス 199"/>
        <xdr:cNvSpPr txBox="1"/>
      </xdr:nvSpPr>
      <xdr:spPr>
        <a:xfrm>
          <a:off x="1830017" y="1357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101702</xdr:rowOff>
    </xdr:from>
    <xdr:to>
      <xdr:col>1</xdr:col>
      <xdr:colOff>485775</xdr:colOff>
      <xdr:row>79</xdr:row>
      <xdr:rowOff>31852</xdr:rowOff>
    </xdr:to>
    <xdr:sp macro="" textlink="">
      <xdr:nvSpPr>
        <xdr:cNvPr id="201" name="円/楕円 200"/>
        <xdr:cNvSpPr/>
      </xdr:nvSpPr>
      <xdr:spPr>
        <a:xfrm>
          <a:off x="1079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22979</xdr:rowOff>
    </xdr:from>
    <xdr:ext cx="378565" cy="259045"/>
    <xdr:sp macro="" textlink="">
      <xdr:nvSpPr>
        <xdr:cNvPr id="202" name="テキスト ボックス 201"/>
        <xdr:cNvSpPr txBox="1"/>
      </xdr:nvSpPr>
      <xdr:spPr>
        <a:xfrm>
          <a:off x="941017" y="13567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162655</xdr:rowOff>
    </xdr:from>
    <xdr:to>
      <xdr:col>6</xdr:col>
      <xdr:colOff>511175</xdr:colOff>
      <xdr:row>98</xdr:row>
      <xdr:rowOff>67387</xdr:rowOff>
    </xdr:to>
    <xdr:cxnSp macro="">
      <xdr:nvCxnSpPr>
        <xdr:cNvPr id="232" name="直線コネクタ 231"/>
        <xdr:cNvCxnSpPr/>
      </xdr:nvCxnSpPr>
      <xdr:spPr>
        <a:xfrm flipV="1">
          <a:off x="3797300" y="16793305"/>
          <a:ext cx="838200" cy="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67387</xdr:rowOff>
    </xdr:from>
    <xdr:to>
      <xdr:col>5</xdr:col>
      <xdr:colOff>358775</xdr:colOff>
      <xdr:row>98</xdr:row>
      <xdr:rowOff>80683</xdr:rowOff>
    </xdr:to>
    <xdr:cxnSp macro="">
      <xdr:nvCxnSpPr>
        <xdr:cNvPr id="235" name="直線コネクタ 234"/>
        <xdr:cNvCxnSpPr/>
      </xdr:nvCxnSpPr>
      <xdr:spPr>
        <a:xfrm flipV="1">
          <a:off x="2908300" y="1686948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80683</xdr:rowOff>
    </xdr:from>
    <xdr:to>
      <xdr:col>4</xdr:col>
      <xdr:colOff>155575</xdr:colOff>
      <xdr:row>99</xdr:row>
      <xdr:rowOff>28981</xdr:rowOff>
    </xdr:to>
    <xdr:cxnSp macro="">
      <xdr:nvCxnSpPr>
        <xdr:cNvPr id="238" name="直線コネクタ 237"/>
        <xdr:cNvCxnSpPr/>
      </xdr:nvCxnSpPr>
      <xdr:spPr>
        <a:xfrm flipV="1">
          <a:off x="2019300" y="16882783"/>
          <a:ext cx="8890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28981</xdr:rowOff>
    </xdr:from>
    <xdr:to>
      <xdr:col>2</xdr:col>
      <xdr:colOff>638175</xdr:colOff>
      <xdr:row>99</xdr:row>
      <xdr:rowOff>82911</xdr:rowOff>
    </xdr:to>
    <xdr:cxnSp macro="">
      <xdr:nvCxnSpPr>
        <xdr:cNvPr id="241" name="直線コネクタ 240"/>
        <xdr:cNvCxnSpPr/>
      </xdr:nvCxnSpPr>
      <xdr:spPr>
        <a:xfrm flipV="1">
          <a:off x="1130300" y="17002531"/>
          <a:ext cx="8890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111855</xdr:rowOff>
    </xdr:from>
    <xdr:to>
      <xdr:col>6</xdr:col>
      <xdr:colOff>561975</xdr:colOff>
      <xdr:row>98</xdr:row>
      <xdr:rowOff>42005</xdr:rowOff>
    </xdr:to>
    <xdr:sp macro="" textlink="">
      <xdr:nvSpPr>
        <xdr:cNvPr id="251" name="円/楕円 250"/>
        <xdr:cNvSpPr/>
      </xdr:nvSpPr>
      <xdr:spPr>
        <a:xfrm>
          <a:off x="4584700" y="16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26782</xdr:rowOff>
    </xdr:from>
    <xdr:ext cx="534377" cy="259045"/>
    <xdr:sp macro="" textlink="">
      <xdr:nvSpPr>
        <xdr:cNvPr id="252" name="扶助費該当値テキスト"/>
        <xdr:cNvSpPr txBox="1"/>
      </xdr:nvSpPr>
      <xdr:spPr>
        <a:xfrm>
          <a:off x="4686300" y="166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16587</xdr:rowOff>
    </xdr:from>
    <xdr:to>
      <xdr:col>5</xdr:col>
      <xdr:colOff>409575</xdr:colOff>
      <xdr:row>98</xdr:row>
      <xdr:rowOff>118187</xdr:rowOff>
    </xdr:to>
    <xdr:sp macro="" textlink="">
      <xdr:nvSpPr>
        <xdr:cNvPr id="253" name="円/楕円 252"/>
        <xdr:cNvSpPr/>
      </xdr:nvSpPr>
      <xdr:spPr>
        <a:xfrm>
          <a:off x="3746500" y="168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109314</xdr:rowOff>
    </xdr:from>
    <xdr:ext cx="534377" cy="259045"/>
    <xdr:sp macro="" textlink="">
      <xdr:nvSpPr>
        <xdr:cNvPr id="254" name="テキスト ボックス 253"/>
        <xdr:cNvSpPr txBox="1"/>
      </xdr:nvSpPr>
      <xdr:spPr>
        <a:xfrm>
          <a:off x="3530111" y="16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29883</xdr:rowOff>
    </xdr:from>
    <xdr:to>
      <xdr:col>4</xdr:col>
      <xdr:colOff>206375</xdr:colOff>
      <xdr:row>98</xdr:row>
      <xdr:rowOff>131483</xdr:rowOff>
    </xdr:to>
    <xdr:sp macro="" textlink="">
      <xdr:nvSpPr>
        <xdr:cNvPr id="255" name="円/楕円 254"/>
        <xdr:cNvSpPr/>
      </xdr:nvSpPr>
      <xdr:spPr>
        <a:xfrm>
          <a:off x="2857500" y="168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122610</xdr:rowOff>
    </xdr:from>
    <xdr:ext cx="534377" cy="259045"/>
    <xdr:sp macro="" textlink="">
      <xdr:nvSpPr>
        <xdr:cNvPr id="256" name="テキスト ボックス 255"/>
        <xdr:cNvSpPr txBox="1"/>
      </xdr:nvSpPr>
      <xdr:spPr>
        <a:xfrm>
          <a:off x="2641111" y="169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149631</xdr:rowOff>
    </xdr:from>
    <xdr:to>
      <xdr:col>3</xdr:col>
      <xdr:colOff>3175</xdr:colOff>
      <xdr:row>99</xdr:row>
      <xdr:rowOff>79781</xdr:rowOff>
    </xdr:to>
    <xdr:sp macro="" textlink="">
      <xdr:nvSpPr>
        <xdr:cNvPr id="257" name="円/楕円 256"/>
        <xdr:cNvSpPr/>
      </xdr:nvSpPr>
      <xdr:spPr>
        <a:xfrm>
          <a:off x="1968500" y="169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70908</xdr:rowOff>
    </xdr:from>
    <xdr:ext cx="534377" cy="259045"/>
    <xdr:sp macro="" textlink="">
      <xdr:nvSpPr>
        <xdr:cNvPr id="258" name="テキスト ボックス 257"/>
        <xdr:cNvSpPr txBox="1"/>
      </xdr:nvSpPr>
      <xdr:spPr>
        <a:xfrm>
          <a:off x="1752111" y="170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32111</xdr:rowOff>
    </xdr:from>
    <xdr:to>
      <xdr:col>1</xdr:col>
      <xdr:colOff>485775</xdr:colOff>
      <xdr:row>99</xdr:row>
      <xdr:rowOff>133711</xdr:rowOff>
    </xdr:to>
    <xdr:sp macro="" textlink="">
      <xdr:nvSpPr>
        <xdr:cNvPr id="259" name="円/楕円 258"/>
        <xdr:cNvSpPr/>
      </xdr:nvSpPr>
      <xdr:spPr>
        <a:xfrm>
          <a:off x="1079500" y="170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124838</xdr:rowOff>
    </xdr:from>
    <xdr:ext cx="534377" cy="259045"/>
    <xdr:sp macro="" textlink="">
      <xdr:nvSpPr>
        <xdr:cNvPr id="260" name="テキスト ボックス 259"/>
        <xdr:cNvSpPr txBox="1"/>
      </xdr:nvSpPr>
      <xdr:spPr>
        <a:xfrm>
          <a:off x="863111" y="170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76111</xdr:rowOff>
    </xdr:from>
    <xdr:to>
      <xdr:col>15</xdr:col>
      <xdr:colOff>180975</xdr:colOff>
      <xdr:row>34</xdr:row>
      <xdr:rowOff>166541</xdr:rowOff>
    </xdr:to>
    <xdr:cxnSp macro="">
      <xdr:nvCxnSpPr>
        <xdr:cNvPr id="289" name="直線コネクタ 288"/>
        <xdr:cNvCxnSpPr/>
      </xdr:nvCxnSpPr>
      <xdr:spPr>
        <a:xfrm flipV="1">
          <a:off x="9639300" y="5905411"/>
          <a:ext cx="838200" cy="9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166541</xdr:rowOff>
    </xdr:from>
    <xdr:to>
      <xdr:col>14</xdr:col>
      <xdr:colOff>28575</xdr:colOff>
      <xdr:row>35</xdr:row>
      <xdr:rowOff>83388</xdr:rowOff>
    </xdr:to>
    <xdr:cxnSp macro="">
      <xdr:nvCxnSpPr>
        <xdr:cNvPr id="292" name="直線コネクタ 291"/>
        <xdr:cNvCxnSpPr/>
      </xdr:nvCxnSpPr>
      <xdr:spPr>
        <a:xfrm flipV="1">
          <a:off x="8750300" y="5995841"/>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83388</xdr:rowOff>
    </xdr:from>
    <xdr:to>
      <xdr:col>12</xdr:col>
      <xdr:colOff>511175</xdr:colOff>
      <xdr:row>35</xdr:row>
      <xdr:rowOff>102686</xdr:rowOff>
    </xdr:to>
    <xdr:cxnSp macro="">
      <xdr:nvCxnSpPr>
        <xdr:cNvPr id="295" name="直線コネクタ 294"/>
        <xdr:cNvCxnSpPr/>
      </xdr:nvCxnSpPr>
      <xdr:spPr>
        <a:xfrm flipV="1">
          <a:off x="7861300" y="6084138"/>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92685</xdr:rowOff>
    </xdr:from>
    <xdr:to>
      <xdr:col>11</xdr:col>
      <xdr:colOff>307975</xdr:colOff>
      <xdr:row>35</xdr:row>
      <xdr:rowOff>102686</xdr:rowOff>
    </xdr:to>
    <xdr:cxnSp macro="">
      <xdr:nvCxnSpPr>
        <xdr:cNvPr id="298" name="直線コネクタ 297"/>
        <xdr:cNvCxnSpPr/>
      </xdr:nvCxnSpPr>
      <xdr:spPr>
        <a:xfrm>
          <a:off x="6972300" y="6093435"/>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25311</xdr:rowOff>
    </xdr:from>
    <xdr:to>
      <xdr:col>15</xdr:col>
      <xdr:colOff>231775</xdr:colOff>
      <xdr:row>34</xdr:row>
      <xdr:rowOff>126911</xdr:rowOff>
    </xdr:to>
    <xdr:sp macro="" textlink="">
      <xdr:nvSpPr>
        <xdr:cNvPr id="308" name="円/楕円 307"/>
        <xdr:cNvSpPr/>
      </xdr:nvSpPr>
      <xdr:spPr>
        <a:xfrm>
          <a:off x="10426700" y="585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48188</xdr:rowOff>
    </xdr:from>
    <xdr:ext cx="534377" cy="259045"/>
    <xdr:sp macro="" textlink="">
      <xdr:nvSpPr>
        <xdr:cNvPr id="309" name="補助費等該当値テキスト"/>
        <xdr:cNvSpPr txBox="1"/>
      </xdr:nvSpPr>
      <xdr:spPr>
        <a:xfrm>
          <a:off x="10528300" y="57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115741</xdr:rowOff>
    </xdr:from>
    <xdr:to>
      <xdr:col>14</xdr:col>
      <xdr:colOff>79375</xdr:colOff>
      <xdr:row>35</xdr:row>
      <xdr:rowOff>45891</xdr:rowOff>
    </xdr:to>
    <xdr:sp macro="" textlink="">
      <xdr:nvSpPr>
        <xdr:cNvPr id="310" name="円/楕円 309"/>
        <xdr:cNvSpPr/>
      </xdr:nvSpPr>
      <xdr:spPr>
        <a:xfrm>
          <a:off x="9588500" y="59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62418</xdr:rowOff>
    </xdr:from>
    <xdr:ext cx="534377" cy="259045"/>
    <xdr:sp macro="" textlink="">
      <xdr:nvSpPr>
        <xdr:cNvPr id="311" name="テキスト ボックス 310"/>
        <xdr:cNvSpPr txBox="1"/>
      </xdr:nvSpPr>
      <xdr:spPr>
        <a:xfrm>
          <a:off x="9372111" y="57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32588</xdr:rowOff>
    </xdr:from>
    <xdr:to>
      <xdr:col>12</xdr:col>
      <xdr:colOff>561975</xdr:colOff>
      <xdr:row>35</xdr:row>
      <xdr:rowOff>134188</xdr:rowOff>
    </xdr:to>
    <xdr:sp macro="" textlink="">
      <xdr:nvSpPr>
        <xdr:cNvPr id="312" name="円/楕円 311"/>
        <xdr:cNvSpPr/>
      </xdr:nvSpPr>
      <xdr:spPr>
        <a:xfrm>
          <a:off x="8699500" y="60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150715</xdr:rowOff>
    </xdr:from>
    <xdr:ext cx="534377" cy="259045"/>
    <xdr:sp macro="" textlink="">
      <xdr:nvSpPr>
        <xdr:cNvPr id="313" name="テキスト ボックス 312"/>
        <xdr:cNvSpPr txBox="1"/>
      </xdr:nvSpPr>
      <xdr:spPr>
        <a:xfrm>
          <a:off x="8483111" y="5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51886</xdr:rowOff>
    </xdr:from>
    <xdr:to>
      <xdr:col>11</xdr:col>
      <xdr:colOff>358775</xdr:colOff>
      <xdr:row>35</xdr:row>
      <xdr:rowOff>153486</xdr:rowOff>
    </xdr:to>
    <xdr:sp macro="" textlink="">
      <xdr:nvSpPr>
        <xdr:cNvPr id="314" name="円/楕円 313"/>
        <xdr:cNvSpPr/>
      </xdr:nvSpPr>
      <xdr:spPr>
        <a:xfrm>
          <a:off x="7810500" y="60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170013</xdr:rowOff>
    </xdr:from>
    <xdr:ext cx="534377" cy="259045"/>
    <xdr:sp macro="" textlink="">
      <xdr:nvSpPr>
        <xdr:cNvPr id="315" name="テキスト ボックス 314"/>
        <xdr:cNvSpPr txBox="1"/>
      </xdr:nvSpPr>
      <xdr:spPr>
        <a:xfrm>
          <a:off x="7594111" y="58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41885</xdr:rowOff>
    </xdr:from>
    <xdr:to>
      <xdr:col>10</xdr:col>
      <xdr:colOff>155575</xdr:colOff>
      <xdr:row>35</xdr:row>
      <xdr:rowOff>143485</xdr:rowOff>
    </xdr:to>
    <xdr:sp macro="" textlink="">
      <xdr:nvSpPr>
        <xdr:cNvPr id="316" name="円/楕円 315"/>
        <xdr:cNvSpPr/>
      </xdr:nvSpPr>
      <xdr:spPr>
        <a:xfrm>
          <a:off x="6921500" y="60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160012</xdr:rowOff>
    </xdr:from>
    <xdr:ext cx="534377" cy="259045"/>
    <xdr:sp macro="" textlink="">
      <xdr:nvSpPr>
        <xdr:cNvPr id="317" name="テキスト ボックス 316"/>
        <xdr:cNvSpPr txBox="1"/>
      </xdr:nvSpPr>
      <xdr:spPr>
        <a:xfrm>
          <a:off x="6705111" y="581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48244</xdr:rowOff>
    </xdr:from>
    <xdr:to>
      <xdr:col>15</xdr:col>
      <xdr:colOff>180975</xdr:colOff>
      <xdr:row>59</xdr:row>
      <xdr:rowOff>70793</xdr:rowOff>
    </xdr:to>
    <xdr:cxnSp macro="">
      <xdr:nvCxnSpPr>
        <xdr:cNvPr id="349" name="直線コネクタ 348"/>
        <xdr:cNvCxnSpPr/>
      </xdr:nvCxnSpPr>
      <xdr:spPr>
        <a:xfrm>
          <a:off x="9639300" y="10163794"/>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48244</xdr:rowOff>
    </xdr:from>
    <xdr:to>
      <xdr:col>14</xdr:col>
      <xdr:colOff>28575</xdr:colOff>
      <xdr:row>59</xdr:row>
      <xdr:rowOff>63495</xdr:rowOff>
    </xdr:to>
    <xdr:cxnSp macro="">
      <xdr:nvCxnSpPr>
        <xdr:cNvPr id="352" name="直線コネクタ 351"/>
        <xdr:cNvCxnSpPr/>
      </xdr:nvCxnSpPr>
      <xdr:spPr>
        <a:xfrm flipV="1">
          <a:off x="8750300" y="10163794"/>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131307</xdr:rowOff>
    </xdr:from>
    <xdr:to>
      <xdr:col>12</xdr:col>
      <xdr:colOff>511175</xdr:colOff>
      <xdr:row>59</xdr:row>
      <xdr:rowOff>63495</xdr:rowOff>
    </xdr:to>
    <xdr:cxnSp macro="">
      <xdr:nvCxnSpPr>
        <xdr:cNvPr id="355" name="直線コネクタ 354"/>
        <xdr:cNvCxnSpPr/>
      </xdr:nvCxnSpPr>
      <xdr:spPr>
        <a:xfrm>
          <a:off x="7861300" y="9903957"/>
          <a:ext cx="889000" cy="27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32389</xdr:rowOff>
    </xdr:from>
    <xdr:to>
      <xdr:col>11</xdr:col>
      <xdr:colOff>307975</xdr:colOff>
      <xdr:row>57</xdr:row>
      <xdr:rowOff>131307</xdr:rowOff>
    </xdr:to>
    <xdr:cxnSp macro="">
      <xdr:nvCxnSpPr>
        <xdr:cNvPr id="358" name="直線コネクタ 357"/>
        <xdr:cNvCxnSpPr/>
      </xdr:nvCxnSpPr>
      <xdr:spPr>
        <a:xfrm>
          <a:off x="6972300" y="9805039"/>
          <a:ext cx="889000" cy="9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2" name="テキスト ボックス 361"/>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19993</xdr:rowOff>
    </xdr:from>
    <xdr:to>
      <xdr:col>15</xdr:col>
      <xdr:colOff>231775</xdr:colOff>
      <xdr:row>59</xdr:row>
      <xdr:rowOff>121593</xdr:rowOff>
    </xdr:to>
    <xdr:sp macro="" textlink="">
      <xdr:nvSpPr>
        <xdr:cNvPr id="368" name="円/楕円 367"/>
        <xdr:cNvSpPr/>
      </xdr:nvSpPr>
      <xdr:spPr>
        <a:xfrm>
          <a:off x="10426700" y="101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106370</xdr:rowOff>
    </xdr:from>
    <xdr:ext cx="534377" cy="259045"/>
    <xdr:sp macro="" textlink="">
      <xdr:nvSpPr>
        <xdr:cNvPr id="369" name="普通建設事業費該当値テキスト"/>
        <xdr:cNvSpPr txBox="1"/>
      </xdr:nvSpPr>
      <xdr:spPr>
        <a:xfrm>
          <a:off x="10528300" y="1005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168894</xdr:rowOff>
    </xdr:from>
    <xdr:to>
      <xdr:col>14</xdr:col>
      <xdr:colOff>79375</xdr:colOff>
      <xdr:row>59</xdr:row>
      <xdr:rowOff>99044</xdr:rowOff>
    </xdr:to>
    <xdr:sp macro="" textlink="">
      <xdr:nvSpPr>
        <xdr:cNvPr id="370" name="円/楕円 369"/>
        <xdr:cNvSpPr/>
      </xdr:nvSpPr>
      <xdr:spPr>
        <a:xfrm>
          <a:off x="9588500" y="101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90171</xdr:rowOff>
    </xdr:from>
    <xdr:ext cx="534377" cy="259045"/>
    <xdr:sp macro="" textlink="">
      <xdr:nvSpPr>
        <xdr:cNvPr id="371" name="テキスト ボックス 370"/>
        <xdr:cNvSpPr txBox="1"/>
      </xdr:nvSpPr>
      <xdr:spPr>
        <a:xfrm>
          <a:off x="9372111" y="1020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12695</xdr:rowOff>
    </xdr:from>
    <xdr:to>
      <xdr:col>12</xdr:col>
      <xdr:colOff>561975</xdr:colOff>
      <xdr:row>59</xdr:row>
      <xdr:rowOff>114295</xdr:rowOff>
    </xdr:to>
    <xdr:sp macro="" textlink="">
      <xdr:nvSpPr>
        <xdr:cNvPr id="372" name="円/楕円 371"/>
        <xdr:cNvSpPr/>
      </xdr:nvSpPr>
      <xdr:spPr>
        <a:xfrm>
          <a:off x="8699500" y="101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105422</xdr:rowOff>
    </xdr:from>
    <xdr:ext cx="534377" cy="259045"/>
    <xdr:sp macro="" textlink="">
      <xdr:nvSpPr>
        <xdr:cNvPr id="373" name="テキスト ボックス 372"/>
        <xdr:cNvSpPr txBox="1"/>
      </xdr:nvSpPr>
      <xdr:spPr>
        <a:xfrm>
          <a:off x="8483111" y="102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80507</xdr:rowOff>
    </xdr:from>
    <xdr:to>
      <xdr:col>11</xdr:col>
      <xdr:colOff>358775</xdr:colOff>
      <xdr:row>58</xdr:row>
      <xdr:rowOff>10657</xdr:rowOff>
    </xdr:to>
    <xdr:sp macro="" textlink="">
      <xdr:nvSpPr>
        <xdr:cNvPr id="374" name="円/楕円 373"/>
        <xdr:cNvSpPr/>
      </xdr:nvSpPr>
      <xdr:spPr>
        <a:xfrm>
          <a:off x="7810500" y="98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1784</xdr:rowOff>
    </xdr:from>
    <xdr:ext cx="534377" cy="259045"/>
    <xdr:sp macro="" textlink="">
      <xdr:nvSpPr>
        <xdr:cNvPr id="375" name="テキスト ボックス 374"/>
        <xdr:cNvSpPr txBox="1"/>
      </xdr:nvSpPr>
      <xdr:spPr>
        <a:xfrm>
          <a:off x="7594111" y="99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153039</xdr:rowOff>
    </xdr:from>
    <xdr:to>
      <xdr:col>10</xdr:col>
      <xdr:colOff>155575</xdr:colOff>
      <xdr:row>57</xdr:row>
      <xdr:rowOff>83189</xdr:rowOff>
    </xdr:to>
    <xdr:sp macro="" textlink="">
      <xdr:nvSpPr>
        <xdr:cNvPr id="376" name="円/楕円 375"/>
        <xdr:cNvSpPr/>
      </xdr:nvSpPr>
      <xdr:spPr>
        <a:xfrm>
          <a:off x="6921500" y="97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99716</xdr:rowOff>
    </xdr:from>
    <xdr:ext cx="534377" cy="259045"/>
    <xdr:sp macro="" textlink="">
      <xdr:nvSpPr>
        <xdr:cNvPr id="377" name="テキスト ボックス 376"/>
        <xdr:cNvSpPr txBox="1"/>
      </xdr:nvSpPr>
      <xdr:spPr>
        <a:xfrm>
          <a:off x="6705111" y="952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64109</xdr:rowOff>
    </xdr:from>
    <xdr:to>
      <xdr:col>15</xdr:col>
      <xdr:colOff>180975</xdr:colOff>
      <xdr:row>77</xdr:row>
      <xdr:rowOff>162598</xdr:rowOff>
    </xdr:to>
    <xdr:cxnSp macro="">
      <xdr:nvCxnSpPr>
        <xdr:cNvPr id="406" name="直線コネクタ 405"/>
        <xdr:cNvCxnSpPr/>
      </xdr:nvCxnSpPr>
      <xdr:spPr>
        <a:xfrm>
          <a:off x="9639300" y="13265759"/>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64109</xdr:rowOff>
    </xdr:from>
    <xdr:to>
      <xdr:col>14</xdr:col>
      <xdr:colOff>28575</xdr:colOff>
      <xdr:row>77</xdr:row>
      <xdr:rowOff>141643</xdr:rowOff>
    </xdr:to>
    <xdr:cxnSp macro="">
      <xdr:nvCxnSpPr>
        <xdr:cNvPr id="409" name="直線コネクタ 408"/>
        <xdr:cNvCxnSpPr/>
      </xdr:nvCxnSpPr>
      <xdr:spPr>
        <a:xfrm flipV="1">
          <a:off x="8750300" y="13265759"/>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111798</xdr:rowOff>
    </xdr:from>
    <xdr:to>
      <xdr:col>15</xdr:col>
      <xdr:colOff>231775</xdr:colOff>
      <xdr:row>78</xdr:row>
      <xdr:rowOff>41948</xdr:rowOff>
    </xdr:to>
    <xdr:sp macro="" textlink="">
      <xdr:nvSpPr>
        <xdr:cNvPr id="419" name="円/楕円 418"/>
        <xdr:cNvSpPr/>
      </xdr:nvSpPr>
      <xdr:spPr>
        <a:xfrm>
          <a:off x="10426700" y="133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90225</xdr:rowOff>
    </xdr:from>
    <xdr:ext cx="469744" cy="259045"/>
    <xdr:sp macro="" textlink="">
      <xdr:nvSpPr>
        <xdr:cNvPr id="420" name="普通建設事業費 （ うち新規整備　）該当値テキスト"/>
        <xdr:cNvSpPr txBox="1"/>
      </xdr:nvSpPr>
      <xdr:spPr>
        <a:xfrm>
          <a:off x="10528300" y="1329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13309</xdr:rowOff>
    </xdr:from>
    <xdr:to>
      <xdr:col>14</xdr:col>
      <xdr:colOff>79375</xdr:colOff>
      <xdr:row>77</xdr:row>
      <xdr:rowOff>114909</xdr:rowOff>
    </xdr:to>
    <xdr:sp macro="" textlink="">
      <xdr:nvSpPr>
        <xdr:cNvPr id="421" name="円/楕円 420"/>
        <xdr:cNvSpPr/>
      </xdr:nvSpPr>
      <xdr:spPr>
        <a:xfrm>
          <a:off x="9588500" y="13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106036</xdr:rowOff>
    </xdr:from>
    <xdr:ext cx="469744" cy="259045"/>
    <xdr:sp macro="" textlink="">
      <xdr:nvSpPr>
        <xdr:cNvPr id="422" name="テキスト ボックス 421"/>
        <xdr:cNvSpPr txBox="1"/>
      </xdr:nvSpPr>
      <xdr:spPr>
        <a:xfrm>
          <a:off x="9404427" y="1330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90843</xdr:rowOff>
    </xdr:from>
    <xdr:to>
      <xdr:col>12</xdr:col>
      <xdr:colOff>561975</xdr:colOff>
      <xdr:row>78</xdr:row>
      <xdr:rowOff>20993</xdr:rowOff>
    </xdr:to>
    <xdr:sp macro="" textlink="">
      <xdr:nvSpPr>
        <xdr:cNvPr id="423" name="円/楕円 422"/>
        <xdr:cNvSpPr/>
      </xdr:nvSpPr>
      <xdr:spPr>
        <a:xfrm>
          <a:off x="8699500" y="132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12120</xdr:rowOff>
    </xdr:from>
    <xdr:ext cx="469744" cy="259045"/>
    <xdr:sp macro="" textlink="">
      <xdr:nvSpPr>
        <xdr:cNvPr id="424" name="テキスト ボックス 423"/>
        <xdr:cNvSpPr txBox="1"/>
      </xdr:nvSpPr>
      <xdr:spPr>
        <a:xfrm>
          <a:off x="8515427" y="1338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143548</xdr:rowOff>
    </xdr:from>
    <xdr:to>
      <xdr:col>15</xdr:col>
      <xdr:colOff>180975</xdr:colOff>
      <xdr:row>98</xdr:row>
      <xdr:rowOff>30335</xdr:rowOff>
    </xdr:to>
    <xdr:cxnSp macro="">
      <xdr:nvCxnSpPr>
        <xdr:cNvPr id="453" name="直線コネクタ 452"/>
        <xdr:cNvCxnSpPr/>
      </xdr:nvCxnSpPr>
      <xdr:spPr>
        <a:xfrm>
          <a:off x="9639300" y="16774198"/>
          <a:ext cx="8382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143548</xdr:rowOff>
    </xdr:from>
    <xdr:to>
      <xdr:col>14</xdr:col>
      <xdr:colOff>28575</xdr:colOff>
      <xdr:row>97</xdr:row>
      <xdr:rowOff>169532</xdr:rowOff>
    </xdr:to>
    <xdr:cxnSp macro="">
      <xdr:nvCxnSpPr>
        <xdr:cNvPr id="456" name="直線コネクタ 455"/>
        <xdr:cNvCxnSpPr/>
      </xdr:nvCxnSpPr>
      <xdr:spPr>
        <a:xfrm flipV="1">
          <a:off x="8750300" y="16774198"/>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150985</xdr:rowOff>
    </xdr:from>
    <xdr:to>
      <xdr:col>15</xdr:col>
      <xdr:colOff>231775</xdr:colOff>
      <xdr:row>98</xdr:row>
      <xdr:rowOff>81135</xdr:rowOff>
    </xdr:to>
    <xdr:sp macro="" textlink="">
      <xdr:nvSpPr>
        <xdr:cNvPr id="466" name="円/楕円 465"/>
        <xdr:cNvSpPr/>
      </xdr:nvSpPr>
      <xdr:spPr>
        <a:xfrm>
          <a:off x="10426700" y="167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65912</xdr:rowOff>
    </xdr:from>
    <xdr:ext cx="469744" cy="259045"/>
    <xdr:sp macro="" textlink="">
      <xdr:nvSpPr>
        <xdr:cNvPr id="467" name="普通建設事業費 （ うち更新整備　）該当値テキスト"/>
        <xdr:cNvSpPr txBox="1"/>
      </xdr:nvSpPr>
      <xdr:spPr>
        <a:xfrm>
          <a:off x="10528300" y="1669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92748</xdr:rowOff>
    </xdr:from>
    <xdr:to>
      <xdr:col>14</xdr:col>
      <xdr:colOff>79375</xdr:colOff>
      <xdr:row>98</xdr:row>
      <xdr:rowOff>22898</xdr:rowOff>
    </xdr:to>
    <xdr:sp macro="" textlink="">
      <xdr:nvSpPr>
        <xdr:cNvPr id="468" name="円/楕円 467"/>
        <xdr:cNvSpPr/>
      </xdr:nvSpPr>
      <xdr:spPr>
        <a:xfrm>
          <a:off x="9588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14025</xdr:rowOff>
    </xdr:from>
    <xdr:ext cx="534377" cy="259045"/>
    <xdr:sp macro="" textlink="">
      <xdr:nvSpPr>
        <xdr:cNvPr id="469" name="テキスト ボックス 468"/>
        <xdr:cNvSpPr txBox="1"/>
      </xdr:nvSpPr>
      <xdr:spPr>
        <a:xfrm>
          <a:off x="9372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118732</xdr:rowOff>
    </xdr:from>
    <xdr:to>
      <xdr:col>12</xdr:col>
      <xdr:colOff>561975</xdr:colOff>
      <xdr:row>98</xdr:row>
      <xdr:rowOff>48882</xdr:rowOff>
    </xdr:to>
    <xdr:sp macro="" textlink="">
      <xdr:nvSpPr>
        <xdr:cNvPr id="470" name="円/楕円 469"/>
        <xdr:cNvSpPr/>
      </xdr:nvSpPr>
      <xdr:spPr>
        <a:xfrm>
          <a:off x="8699500" y="167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40009</xdr:rowOff>
    </xdr:from>
    <xdr:ext cx="534377" cy="259045"/>
    <xdr:sp macro="" textlink="">
      <xdr:nvSpPr>
        <xdr:cNvPr id="471" name="テキスト ボックス 470"/>
        <xdr:cNvSpPr txBox="1"/>
      </xdr:nvSpPr>
      <xdr:spPr>
        <a:xfrm>
          <a:off x="8483111" y="168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136137</xdr:rowOff>
    </xdr:from>
    <xdr:to>
      <xdr:col>23</xdr:col>
      <xdr:colOff>517525</xdr:colOff>
      <xdr:row>76</xdr:row>
      <xdr:rowOff>148444</xdr:rowOff>
    </xdr:to>
    <xdr:cxnSp macro="">
      <xdr:nvCxnSpPr>
        <xdr:cNvPr id="608" name="直線コネクタ 607"/>
        <xdr:cNvCxnSpPr/>
      </xdr:nvCxnSpPr>
      <xdr:spPr>
        <a:xfrm flipV="1">
          <a:off x="15481300" y="13166337"/>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121202</xdr:rowOff>
    </xdr:from>
    <xdr:to>
      <xdr:col>22</xdr:col>
      <xdr:colOff>365125</xdr:colOff>
      <xdr:row>76</xdr:row>
      <xdr:rowOff>148444</xdr:rowOff>
    </xdr:to>
    <xdr:cxnSp macro="">
      <xdr:nvCxnSpPr>
        <xdr:cNvPr id="611" name="直線コネクタ 610"/>
        <xdr:cNvCxnSpPr/>
      </xdr:nvCxnSpPr>
      <xdr:spPr>
        <a:xfrm>
          <a:off x="14592300" y="13151402"/>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113182</xdr:rowOff>
    </xdr:from>
    <xdr:to>
      <xdr:col>21</xdr:col>
      <xdr:colOff>161925</xdr:colOff>
      <xdr:row>76</xdr:row>
      <xdr:rowOff>121202</xdr:rowOff>
    </xdr:to>
    <xdr:cxnSp macro="">
      <xdr:nvCxnSpPr>
        <xdr:cNvPr id="614" name="直線コネクタ 613"/>
        <xdr:cNvCxnSpPr/>
      </xdr:nvCxnSpPr>
      <xdr:spPr>
        <a:xfrm>
          <a:off x="13703300" y="13143382"/>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113182</xdr:rowOff>
    </xdr:from>
    <xdr:to>
      <xdr:col>19</xdr:col>
      <xdr:colOff>644525</xdr:colOff>
      <xdr:row>76</xdr:row>
      <xdr:rowOff>126518</xdr:rowOff>
    </xdr:to>
    <xdr:cxnSp macro="">
      <xdr:nvCxnSpPr>
        <xdr:cNvPr id="617" name="直線コネクタ 616"/>
        <xdr:cNvCxnSpPr/>
      </xdr:nvCxnSpPr>
      <xdr:spPr>
        <a:xfrm flipV="1">
          <a:off x="12814300" y="13143382"/>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85337</xdr:rowOff>
    </xdr:from>
    <xdr:to>
      <xdr:col>23</xdr:col>
      <xdr:colOff>568325</xdr:colOff>
      <xdr:row>77</xdr:row>
      <xdr:rowOff>15487</xdr:rowOff>
    </xdr:to>
    <xdr:sp macro="" textlink="">
      <xdr:nvSpPr>
        <xdr:cNvPr id="627" name="円/楕円 626"/>
        <xdr:cNvSpPr/>
      </xdr:nvSpPr>
      <xdr:spPr>
        <a:xfrm>
          <a:off x="16268700" y="13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63764</xdr:rowOff>
    </xdr:from>
    <xdr:ext cx="534377" cy="259045"/>
    <xdr:sp macro="" textlink="">
      <xdr:nvSpPr>
        <xdr:cNvPr id="628" name="公債費該当値テキスト"/>
        <xdr:cNvSpPr txBox="1"/>
      </xdr:nvSpPr>
      <xdr:spPr>
        <a:xfrm>
          <a:off x="16370300" y="130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97644</xdr:rowOff>
    </xdr:from>
    <xdr:to>
      <xdr:col>22</xdr:col>
      <xdr:colOff>415925</xdr:colOff>
      <xdr:row>77</xdr:row>
      <xdr:rowOff>27794</xdr:rowOff>
    </xdr:to>
    <xdr:sp macro="" textlink="">
      <xdr:nvSpPr>
        <xdr:cNvPr id="629" name="円/楕円 628"/>
        <xdr:cNvSpPr/>
      </xdr:nvSpPr>
      <xdr:spPr>
        <a:xfrm>
          <a:off x="15430500" y="131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18921</xdr:rowOff>
    </xdr:from>
    <xdr:ext cx="534377" cy="259045"/>
    <xdr:sp macro="" textlink="">
      <xdr:nvSpPr>
        <xdr:cNvPr id="630" name="テキスト ボックス 629"/>
        <xdr:cNvSpPr txBox="1"/>
      </xdr:nvSpPr>
      <xdr:spPr>
        <a:xfrm>
          <a:off x="15214111" y="1322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70402</xdr:rowOff>
    </xdr:from>
    <xdr:to>
      <xdr:col>21</xdr:col>
      <xdr:colOff>212725</xdr:colOff>
      <xdr:row>77</xdr:row>
      <xdr:rowOff>552</xdr:rowOff>
    </xdr:to>
    <xdr:sp macro="" textlink="">
      <xdr:nvSpPr>
        <xdr:cNvPr id="631" name="円/楕円 630"/>
        <xdr:cNvSpPr/>
      </xdr:nvSpPr>
      <xdr:spPr>
        <a:xfrm>
          <a:off x="14541500" y="131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163129</xdr:rowOff>
    </xdr:from>
    <xdr:ext cx="534377" cy="259045"/>
    <xdr:sp macro="" textlink="">
      <xdr:nvSpPr>
        <xdr:cNvPr id="632" name="テキスト ボックス 631"/>
        <xdr:cNvSpPr txBox="1"/>
      </xdr:nvSpPr>
      <xdr:spPr>
        <a:xfrm>
          <a:off x="14325111" y="131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62382</xdr:rowOff>
    </xdr:from>
    <xdr:to>
      <xdr:col>20</xdr:col>
      <xdr:colOff>9525</xdr:colOff>
      <xdr:row>76</xdr:row>
      <xdr:rowOff>163982</xdr:rowOff>
    </xdr:to>
    <xdr:sp macro="" textlink="">
      <xdr:nvSpPr>
        <xdr:cNvPr id="633" name="円/楕円 632"/>
        <xdr:cNvSpPr/>
      </xdr:nvSpPr>
      <xdr:spPr>
        <a:xfrm>
          <a:off x="136525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155109</xdr:rowOff>
    </xdr:from>
    <xdr:ext cx="534377" cy="259045"/>
    <xdr:sp macro="" textlink="">
      <xdr:nvSpPr>
        <xdr:cNvPr id="634" name="テキスト ボックス 633"/>
        <xdr:cNvSpPr txBox="1"/>
      </xdr:nvSpPr>
      <xdr:spPr>
        <a:xfrm>
          <a:off x="13436111" y="131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75718</xdr:rowOff>
    </xdr:from>
    <xdr:to>
      <xdr:col>18</xdr:col>
      <xdr:colOff>492125</xdr:colOff>
      <xdr:row>77</xdr:row>
      <xdr:rowOff>5868</xdr:rowOff>
    </xdr:to>
    <xdr:sp macro="" textlink="">
      <xdr:nvSpPr>
        <xdr:cNvPr id="635" name="円/楕円 634"/>
        <xdr:cNvSpPr/>
      </xdr:nvSpPr>
      <xdr:spPr>
        <a:xfrm>
          <a:off x="12763500" y="131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168445</xdr:rowOff>
    </xdr:from>
    <xdr:ext cx="534377" cy="259045"/>
    <xdr:sp macro="" textlink="">
      <xdr:nvSpPr>
        <xdr:cNvPr id="636" name="テキスト ボックス 635"/>
        <xdr:cNvSpPr txBox="1"/>
      </xdr:nvSpPr>
      <xdr:spPr>
        <a:xfrm>
          <a:off x="12547111" y="131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50" name="テキスト ボックス 64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6" name="テキスト ボックス 65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150292</xdr:rowOff>
    </xdr:from>
    <xdr:to>
      <xdr:col>23</xdr:col>
      <xdr:colOff>516889</xdr:colOff>
      <xdr:row>99</xdr:row>
      <xdr:rowOff>43459</xdr:rowOff>
    </xdr:to>
    <xdr:cxnSp macro="">
      <xdr:nvCxnSpPr>
        <xdr:cNvPr id="660" name="直線コネクタ 659"/>
        <xdr:cNvCxnSpPr/>
      </xdr:nvCxnSpPr>
      <xdr:spPr>
        <a:xfrm flipV="1">
          <a:off x="16317595" y="15923692"/>
          <a:ext cx="1269" cy="1093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47286</xdr:rowOff>
    </xdr:from>
    <xdr:ext cx="313932" cy="259045"/>
    <xdr:sp macro="" textlink="">
      <xdr:nvSpPr>
        <xdr:cNvPr id="661" name="積立金最小値テキスト"/>
        <xdr:cNvSpPr txBox="1"/>
      </xdr:nvSpPr>
      <xdr:spPr>
        <a:xfrm>
          <a:off x="16370300" y="17020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43459</xdr:rowOff>
    </xdr:from>
    <xdr:to>
      <xdr:col>23</xdr:col>
      <xdr:colOff>606425</xdr:colOff>
      <xdr:row>99</xdr:row>
      <xdr:rowOff>43459</xdr:rowOff>
    </xdr:to>
    <xdr:cxnSp macro="">
      <xdr:nvCxnSpPr>
        <xdr:cNvPr id="662" name="直線コネクタ 661"/>
        <xdr:cNvCxnSpPr/>
      </xdr:nvCxnSpPr>
      <xdr:spPr>
        <a:xfrm>
          <a:off x="16230600" y="1701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96969</xdr:rowOff>
    </xdr:from>
    <xdr:ext cx="534377" cy="259045"/>
    <xdr:sp macro="" textlink="">
      <xdr:nvSpPr>
        <xdr:cNvPr id="663" name="積立金最大値テキスト"/>
        <xdr:cNvSpPr txBox="1"/>
      </xdr:nvSpPr>
      <xdr:spPr>
        <a:xfrm>
          <a:off x="16370300" y="156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92</xdr:row>
      <xdr:rowOff>150292</xdr:rowOff>
    </xdr:from>
    <xdr:to>
      <xdr:col>23</xdr:col>
      <xdr:colOff>606425</xdr:colOff>
      <xdr:row>92</xdr:row>
      <xdr:rowOff>150292</xdr:rowOff>
    </xdr:to>
    <xdr:cxnSp macro="">
      <xdr:nvCxnSpPr>
        <xdr:cNvPr id="664" name="直線コネクタ 663"/>
        <xdr:cNvCxnSpPr/>
      </xdr:nvCxnSpPr>
      <xdr:spPr>
        <a:xfrm>
          <a:off x="16230600" y="1592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151740</xdr:rowOff>
    </xdr:from>
    <xdr:to>
      <xdr:col>23</xdr:col>
      <xdr:colOff>517525</xdr:colOff>
      <xdr:row>97</xdr:row>
      <xdr:rowOff>70129</xdr:rowOff>
    </xdr:to>
    <xdr:cxnSp macro="">
      <xdr:nvCxnSpPr>
        <xdr:cNvPr id="665" name="直線コネクタ 664"/>
        <xdr:cNvCxnSpPr/>
      </xdr:nvCxnSpPr>
      <xdr:spPr>
        <a:xfrm flipV="1">
          <a:off x="15481300" y="16610940"/>
          <a:ext cx="8382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96841</xdr:rowOff>
    </xdr:from>
    <xdr:ext cx="469744" cy="259045"/>
    <xdr:sp macro="" textlink="">
      <xdr:nvSpPr>
        <xdr:cNvPr id="666" name="積立金平均値テキスト"/>
        <xdr:cNvSpPr txBox="1"/>
      </xdr:nvSpPr>
      <xdr:spPr>
        <a:xfrm>
          <a:off x="16370300" y="16384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73964</xdr:rowOff>
    </xdr:from>
    <xdr:to>
      <xdr:col>23</xdr:col>
      <xdr:colOff>568325</xdr:colOff>
      <xdr:row>97</xdr:row>
      <xdr:rowOff>4114</xdr:rowOff>
    </xdr:to>
    <xdr:sp macro="" textlink="">
      <xdr:nvSpPr>
        <xdr:cNvPr id="667" name="フローチャート : 判断 666"/>
        <xdr:cNvSpPr/>
      </xdr:nvSpPr>
      <xdr:spPr>
        <a:xfrm>
          <a:off x="16268700" y="165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140691</xdr:rowOff>
    </xdr:from>
    <xdr:to>
      <xdr:col>22</xdr:col>
      <xdr:colOff>365125</xdr:colOff>
      <xdr:row>97</xdr:row>
      <xdr:rowOff>70129</xdr:rowOff>
    </xdr:to>
    <xdr:cxnSp macro="">
      <xdr:nvCxnSpPr>
        <xdr:cNvPr id="668" name="直線コネクタ 667"/>
        <xdr:cNvCxnSpPr/>
      </xdr:nvCxnSpPr>
      <xdr:spPr>
        <a:xfrm>
          <a:off x="14592300" y="16599891"/>
          <a:ext cx="889000" cy="1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121665</xdr:rowOff>
    </xdr:from>
    <xdr:to>
      <xdr:col>22</xdr:col>
      <xdr:colOff>415925</xdr:colOff>
      <xdr:row>96</xdr:row>
      <xdr:rowOff>51815</xdr:rowOff>
    </xdr:to>
    <xdr:sp macro="" textlink="">
      <xdr:nvSpPr>
        <xdr:cNvPr id="669" name="フローチャート : 判断 668"/>
        <xdr:cNvSpPr/>
      </xdr:nvSpPr>
      <xdr:spPr>
        <a:xfrm>
          <a:off x="15430500" y="164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94</xdr:row>
      <xdr:rowOff>68342</xdr:rowOff>
    </xdr:from>
    <xdr:ext cx="469744" cy="259045"/>
    <xdr:sp macro="" textlink="">
      <xdr:nvSpPr>
        <xdr:cNvPr id="670" name="テキスト ボックス 669"/>
        <xdr:cNvSpPr txBox="1"/>
      </xdr:nvSpPr>
      <xdr:spPr>
        <a:xfrm>
          <a:off x="15246427" y="1618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102667</xdr:rowOff>
    </xdr:from>
    <xdr:to>
      <xdr:col>21</xdr:col>
      <xdr:colOff>161925</xdr:colOff>
      <xdr:row>96</xdr:row>
      <xdr:rowOff>140691</xdr:rowOff>
    </xdr:to>
    <xdr:cxnSp macro="">
      <xdr:nvCxnSpPr>
        <xdr:cNvPr id="671" name="直線コネクタ 670"/>
        <xdr:cNvCxnSpPr/>
      </xdr:nvCxnSpPr>
      <xdr:spPr>
        <a:xfrm>
          <a:off x="13703300" y="16561867"/>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63830</xdr:rowOff>
    </xdr:from>
    <xdr:to>
      <xdr:col>21</xdr:col>
      <xdr:colOff>212725</xdr:colOff>
      <xdr:row>96</xdr:row>
      <xdr:rowOff>165430</xdr:rowOff>
    </xdr:to>
    <xdr:sp macro="" textlink="">
      <xdr:nvSpPr>
        <xdr:cNvPr id="672" name="フローチャート : 判断 671"/>
        <xdr:cNvSpPr/>
      </xdr:nvSpPr>
      <xdr:spPr>
        <a:xfrm>
          <a:off x="14541500" y="165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10507</xdr:rowOff>
    </xdr:from>
    <xdr:ext cx="469744" cy="259045"/>
    <xdr:sp macro="" textlink="">
      <xdr:nvSpPr>
        <xdr:cNvPr id="673" name="テキスト ボックス 672"/>
        <xdr:cNvSpPr txBox="1"/>
      </xdr:nvSpPr>
      <xdr:spPr>
        <a:xfrm>
          <a:off x="14357427" y="162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43002</xdr:rowOff>
    </xdr:from>
    <xdr:to>
      <xdr:col>19</xdr:col>
      <xdr:colOff>644525</xdr:colOff>
      <xdr:row>96</xdr:row>
      <xdr:rowOff>102667</xdr:rowOff>
    </xdr:to>
    <xdr:cxnSp macro="">
      <xdr:nvCxnSpPr>
        <xdr:cNvPr id="674" name="直線コネクタ 673"/>
        <xdr:cNvCxnSpPr/>
      </xdr:nvCxnSpPr>
      <xdr:spPr>
        <a:xfrm>
          <a:off x="12814300" y="15644952"/>
          <a:ext cx="889000" cy="9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135686</xdr:rowOff>
    </xdr:from>
    <xdr:to>
      <xdr:col>20</xdr:col>
      <xdr:colOff>9525</xdr:colOff>
      <xdr:row>96</xdr:row>
      <xdr:rowOff>65836</xdr:rowOff>
    </xdr:to>
    <xdr:sp macro="" textlink="">
      <xdr:nvSpPr>
        <xdr:cNvPr id="675" name="フローチャート : 判断 674"/>
        <xdr:cNvSpPr/>
      </xdr:nvSpPr>
      <xdr:spPr>
        <a:xfrm>
          <a:off x="13652500" y="1642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82363</xdr:rowOff>
    </xdr:from>
    <xdr:ext cx="469744" cy="259045"/>
    <xdr:sp macro="" textlink="">
      <xdr:nvSpPr>
        <xdr:cNvPr id="676" name="テキスト ボックス 675"/>
        <xdr:cNvSpPr txBox="1"/>
      </xdr:nvSpPr>
      <xdr:spPr>
        <a:xfrm>
          <a:off x="13468427" y="1619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50952</xdr:rowOff>
    </xdr:from>
    <xdr:to>
      <xdr:col>18</xdr:col>
      <xdr:colOff>492125</xdr:colOff>
      <xdr:row>96</xdr:row>
      <xdr:rowOff>152552</xdr:rowOff>
    </xdr:to>
    <xdr:sp macro="" textlink="">
      <xdr:nvSpPr>
        <xdr:cNvPr id="677" name="フローチャート : 判断 676"/>
        <xdr:cNvSpPr/>
      </xdr:nvSpPr>
      <xdr:spPr>
        <a:xfrm>
          <a:off x="12763500" y="1651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143679</xdr:rowOff>
    </xdr:from>
    <xdr:ext cx="469744" cy="259045"/>
    <xdr:sp macro="" textlink="">
      <xdr:nvSpPr>
        <xdr:cNvPr id="678" name="テキスト ボックス 677"/>
        <xdr:cNvSpPr txBox="1"/>
      </xdr:nvSpPr>
      <xdr:spPr>
        <a:xfrm>
          <a:off x="12579427" y="1660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100940</xdr:rowOff>
    </xdr:from>
    <xdr:to>
      <xdr:col>23</xdr:col>
      <xdr:colOff>568325</xdr:colOff>
      <xdr:row>97</xdr:row>
      <xdr:rowOff>31090</xdr:rowOff>
    </xdr:to>
    <xdr:sp macro="" textlink="">
      <xdr:nvSpPr>
        <xdr:cNvPr id="684" name="円/楕円 683"/>
        <xdr:cNvSpPr/>
      </xdr:nvSpPr>
      <xdr:spPr>
        <a:xfrm>
          <a:off x="16268700" y="165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79367</xdr:rowOff>
    </xdr:from>
    <xdr:ext cx="469744" cy="259045"/>
    <xdr:sp macro="" textlink="">
      <xdr:nvSpPr>
        <xdr:cNvPr id="685" name="積立金該当値テキスト"/>
        <xdr:cNvSpPr txBox="1"/>
      </xdr:nvSpPr>
      <xdr:spPr>
        <a:xfrm>
          <a:off x="16370300" y="1653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19329</xdr:rowOff>
    </xdr:from>
    <xdr:to>
      <xdr:col>22</xdr:col>
      <xdr:colOff>415925</xdr:colOff>
      <xdr:row>97</xdr:row>
      <xdr:rowOff>120929</xdr:rowOff>
    </xdr:to>
    <xdr:sp macro="" textlink="">
      <xdr:nvSpPr>
        <xdr:cNvPr id="686" name="円/楕円 685"/>
        <xdr:cNvSpPr/>
      </xdr:nvSpPr>
      <xdr:spPr>
        <a:xfrm>
          <a:off x="15430500" y="166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112056</xdr:rowOff>
    </xdr:from>
    <xdr:ext cx="469744" cy="259045"/>
    <xdr:sp macro="" textlink="">
      <xdr:nvSpPr>
        <xdr:cNvPr id="687" name="テキスト ボックス 686"/>
        <xdr:cNvSpPr txBox="1"/>
      </xdr:nvSpPr>
      <xdr:spPr>
        <a:xfrm>
          <a:off x="15246427" y="167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89891</xdr:rowOff>
    </xdr:from>
    <xdr:to>
      <xdr:col>21</xdr:col>
      <xdr:colOff>212725</xdr:colOff>
      <xdr:row>97</xdr:row>
      <xdr:rowOff>20041</xdr:rowOff>
    </xdr:to>
    <xdr:sp macro="" textlink="">
      <xdr:nvSpPr>
        <xdr:cNvPr id="688" name="円/楕円 687"/>
        <xdr:cNvSpPr/>
      </xdr:nvSpPr>
      <xdr:spPr>
        <a:xfrm>
          <a:off x="14541500" y="165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11168</xdr:rowOff>
    </xdr:from>
    <xdr:ext cx="469744" cy="259045"/>
    <xdr:sp macro="" textlink="">
      <xdr:nvSpPr>
        <xdr:cNvPr id="689" name="テキスト ボックス 688"/>
        <xdr:cNvSpPr txBox="1"/>
      </xdr:nvSpPr>
      <xdr:spPr>
        <a:xfrm>
          <a:off x="14357427" y="1664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51867</xdr:rowOff>
    </xdr:from>
    <xdr:to>
      <xdr:col>20</xdr:col>
      <xdr:colOff>9525</xdr:colOff>
      <xdr:row>96</xdr:row>
      <xdr:rowOff>153467</xdr:rowOff>
    </xdr:to>
    <xdr:sp macro="" textlink="">
      <xdr:nvSpPr>
        <xdr:cNvPr id="690" name="円/楕円 689"/>
        <xdr:cNvSpPr/>
      </xdr:nvSpPr>
      <xdr:spPr>
        <a:xfrm>
          <a:off x="13652500" y="165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144594</xdr:rowOff>
    </xdr:from>
    <xdr:ext cx="469744" cy="259045"/>
    <xdr:sp macro="" textlink="">
      <xdr:nvSpPr>
        <xdr:cNvPr id="691" name="テキスト ボックス 690"/>
        <xdr:cNvSpPr txBox="1"/>
      </xdr:nvSpPr>
      <xdr:spPr>
        <a:xfrm>
          <a:off x="13468427" y="166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163652</xdr:rowOff>
    </xdr:from>
    <xdr:to>
      <xdr:col>18</xdr:col>
      <xdr:colOff>492125</xdr:colOff>
      <xdr:row>91</xdr:row>
      <xdr:rowOff>93802</xdr:rowOff>
    </xdr:to>
    <xdr:sp macro="" textlink="">
      <xdr:nvSpPr>
        <xdr:cNvPr id="692" name="円/楕円 691"/>
        <xdr:cNvSpPr/>
      </xdr:nvSpPr>
      <xdr:spPr>
        <a:xfrm>
          <a:off x="12763500" y="1559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110329</xdr:rowOff>
    </xdr:from>
    <xdr:ext cx="534377" cy="259045"/>
    <xdr:sp macro="" textlink="">
      <xdr:nvSpPr>
        <xdr:cNvPr id="693" name="テキスト ボックス 692"/>
        <xdr:cNvSpPr txBox="1"/>
      </xdr:nvSpPr>
      <xdr:spPr>
        <a:xfrm>
          <a:off x="12547111" y="153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19" name="直線コネクタ 718"/>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2"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3" name="直線コネクタ 722"/>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4" name="直線コネクタ 72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5"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6" name="フローチャート : 判断 725"/>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28" name="フローチャート : 判断 727"/>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29" name="テキスト ボックス 728"/>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0" name="直線コネクタ 72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1" name="フローチャート : 判断 730"/>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2" name="テキスト ボックス 731"/>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3" name="直線コネクタ 73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4" name="フローチャート : 判断 733"/>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5" name="テキスト ボックス 734"/>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6" name="フローチャート : 判断 735"/>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7" name="テキスト ボックス 736"/>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3" name="円/楕円 74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1" name="円/楕円 75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2" name="テキスト ボックス 75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4" name="直線コネクタ 773"/>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7"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78" name="直線コネクタ 777"/>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117435</xdr:rowOff>
    </xdr:from>
    <xdr:to>
      <xdr:col>32</xdr:col>
      <xdr:colOff>187325</xdr:colOff>
      <xdr:row>58</xdr:row>
      <xdr:rowOff>123081</xdr:rowOff>
    </xdr:to>
    <xdr:cxnSp macro="">
      <xdr:nvCxnSpPr>
        <xdr:cNvPr id="779" name="直線コネクタ 778"/>
        <xdr:cNvCxnSpPr/>
      </xdr:nvCxnSpPr>
      <xdr:spPr>
        <a:xfrm flipV="1">
          <a:off x="21323300" y="10061535"/>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0"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1" name="フローチャート : 判断 780"/>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103901</xdr:rowOff>
    </xdr:from>
    <xdr:to>
      <xdr:col>31</xdr:col>
      <xdr:colOff>34925</xdr:colOff>
      <xdr:row>58</xdr:row>
      <xdr:rowOff>123081</xdr:rowOff>
    </xdr:to>
    <xdr:cxnSp macro="">
      <xdr:nvCxnSpPr>
        <xdr:cNvPr id="782" name="直線コネクタ 781"/>
        <xdr:cNvCxnSpPr/>
      </xdr:nvCxnSpPr>
      <xdr:spPr>
        <a:xfrm>
          <a:off x="20434300" y="10048001"/>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3" name="フローチャート : 判断 782"/>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4" name="テキスト ボックス 783"/>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103901</xdr:rowOff>
    </xdr:from>
    <xdr:to>
      <xdr:col>29</xdr:col>
      <xdr:colOff>517525</xdr:colOff>
      <xdr:row>58</xdr:row>
      <xdr:rowOff>122601</xdr:rowOff>
    </xdr:to>
    <xdr:cxnSp macro="">
      <xdr:nvCxnSpPr>
        <xdr:cNvPr id="785" name="直線コネクタ 784"/>
        <xdr:cNvCxnSpPr/>
      </xdr:nvCxnSpPr>
      <xdr:spPr>
        <a:xfrm flipV="1">
          <a:off x="19545300" y="10048001"/>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6" name="フローチャート : 判断 785"/>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7" name="テキスト ボックス 786"/>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122601</xdr:rowOff>
    </xdr:from>
    <xdr:to>
      <xdr:col>28</xdr:col>
      <xdr:colOff>314325</xdr:colOff>
      <xdr:row>58</xdr:row>
      <xdr:rowOff>122693</xdr:rowOff>
    </xdr:to>
    <xdr:cxnSp macro="">
      <xdr:nvCxnSpPr>
        <xdr:cNvPr id="788" name="直線コネクタ 787"/>
        <xdr:cNvCxnSpPr/>
      </xdr:nvCxnSpPr>
      <xdr:spPr>
        <a:xfrm flipV="1">
          <a:off x="18656300" y="1006670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89" name="フローチャート : 判断 788"/>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0" name="テキスト ボックス 789"/>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1" name="フローチャート : 判断 790"/>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2" name="テキスト ボックス 791"/>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66635</xdr:rowOff>
    </xdr:from>
    <xdr:to>
      <xdr:col>32</xdr:col>
      <xdr:colOff>238125</xdr:colOff>
      <xdr:row>58</xdr:row>
      <xdr:rowOff>168235</xdr:rowOff>
    </xdr:to>
    <xdr:sp macro="" textlink="">
      <xdr:nvSpPr>
        <xdr:cNvPr id="798" name="円/楕円 797"/>
        <xdr:cNvSpPr/>
      </xdr:nvSpPr>
      <xdr:spPr>
        <a:xfrm>
          <a:off x="22110700" y="100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153012</xdr:rowOff>
    </xdr:from>
    <xdr:ext cx="378565" cy="259045"/>
    <xdr:sp macro="" textlink="">
      <xdr:nvSpPr>
        <xdr:cNvPr id="799" name="貸付金該当値テキスト"/>
        <xdr:cNvSpPr txBox="1"/>
      </xdr:nvSpPr>
      <xdr:spPr>
        <a:xfrm>
          <a:off x="22212300" y="9925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72281</xdr:rowOff>
    </xdr:from>
    <xdr:to>
      <xdr:col>31</xdr:col>
      <xdr:colOff>85725</xdr:colOff>
      <xdr:row>59</xdr:row>
      <xdr:rowOff>2431</xdr:rowOff>
    </xdr:to>
    <xdr:sp macro="" textlink="">
      <xdr:nvSpPr>
        <xdr:cNvPr id="800" name="円/楕円 799"/>
        <xdr:cNvSpPr/>
      </xdr:nvSpPr>
      <xdr:spPr>
        <a:xfrm>
          <a:off x="21272500" y="100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165008</xdr:rowOff>
    </xdr:from>
    <xdr:ext cx="378565" cy="259045"/>
    <xdr:sp macro="" textlink="">
      <xdr:nvSpPr>
        <xdr:cNvPr id="801" name="テキスト ボックス 800"/>
        <xdr:cNvSpPr txBox="1"/>
      </xdr:nvSpPr>
      <xdr:spPr>
        <a:xfrm>
          <a:off x="21134017" y="1010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53101</xdr:rowOff>
    </xdr:from>
    <xdr:to>
      <xdr:col>29</xdr:col>
      <xdr:colOff>568325</xdr:colOff>
      <xdr:row>58</xdr:row>
      <xdr:rowOff>154701</xdr:rowOff>
    </xdr:to>
    <xdr:sp macro="" textlink="">
      <xdr:nvSpPr>
        <xdr:cNvPr id="802" name="円/楕円 801"/>
        <xdr:cNvSpPr/>
      </xdr:nvSpPr>
      <xdr:spPr>
        <a:xfrm>
          <a:off x="20383500" y="99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145828</xdr:rowOff>
    </xdr:from>
    <xdr:ext cx="469744" cy="259045"/>
    <xdr:sp macro="" textlink="">
      <xdr:nvSpPr>
        <xdr:cNvPr id="803" name="テキスト ボックス 802"/>
        <xdr:cNvSpPr txBox="1"/>
      </xdr:nvSpPr>
      <xdr:spPr>
        <a:xfrm>
          <a:off x="20199427" y="1008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71801</xdr:rowOff>
    </xdr:from>
    <xdr:to>
      <xdr:col>28</xdr:col>
      <xdr:colOff>365125</xdr:colOff>
      <xdr:row>59</xdr:row>
      <xdr:rowOff>1951</xdr:rowOff>
    </xdr:to>
    <xdr:sp macro="" textlink="">
      <xdr:nvSpPr>
        <xdr:cNvPr id="804" name="円/楕円 803"/>
        <xdr:cNvSpPr/>
      </xdr:nvSpPr>
      <xdr:spPr>
        <a:xfrm>
          <a:off x="19494500" y="100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164528</xdr:rowOff>
    </xdr:from>
    <xdr:ext cx="378565" cy="259045"/>
    <xdr:sp macro="" textlink="">
      <xdr:nvSpPr>
        <xdr:cNvPr id="805" name="テキスト ボックス 804"/>
        <xdr:cNvSpPr txBox="1"/>
      </xdr:nvSpPr>
      <xdr:spPr>
        <a:xfrm>
          <a:off x="19356017" y="1010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71893</xdr:rowOff>
    </xdr:from>
    <xdr:to>
      <xdr:col>27</xdr:col>
      <xdr:colOff>161925</xdr:colOff>
      <xdr:row>59</xdr:row>
      <xdr:rowOff>2043</xdr:rowOff>
    </xdr:to>
    <xdr:sp macro="" textlink="">
      <xdr:nvSpPr>
        <xdr:cNvPr id="806" name="円/楕円 805"/>
        <xdr:cNvSpPr/>
      </xdr:nvSpPr>
      <xdr:spPr>
        <a:xfrm>
          <a:off x="18605500" y="10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164620</xdr:rowOff>
    </xdr:from>
    <xdr:ext cx="378565" cy="259045"/>
    <xdr:sp macro="" textlink="">
      <xdr:nvSpPr>
        <xdr:cNvPr id="807" name="テキスト ボックス 806"/>
        <xdr:cNvSpPr txBox="1"/>
      </xdr:nvSpPr>
      <xdr:spPr>
        <a:xfrm>
          <a:off x="18467017" y="10108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8" name="テキスト ボックス 81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6" name="テキスト ボックス 82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8" name="テキスト ボックス 82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2" name="直線コネクタ 831"/>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3"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4" name="直線コネクタ 833"/>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5"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6" name="直線コネクタ 835"/>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78436</xdr:rowOff>
    </xdr:from>
    <xdr:to>
      <xdr:col>32</xdr:col>
      <xdr:colOff>187325</xdr:colOff>
      <xdr:row>75</xdr:row>
      <xdr:rowOff>168390</xdr:rowOff>
    </xdr:to>
    <xdr:cxnSp macro="">
      <xdr:nvCxnSpPr>
        <xdr:cNvPr id="837" name="直線コネクタ 836"/>
        <xdr:cNvCxnSpPr/>
      </xdr:nvCxnSpPr>
      <xdr:spPr>
        <a:xfrm flipV="1">
          <a:off x="21323300" y="12937186"/>
          <a:ext cx="8382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38"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39" name="フローチャート : 判断 838"/>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168390</xdr:rowOff>
    </xdr:from>
    <xdr:to>
      <xdr:col>31</xdr:col>
      <xdr:colOff>34925</xdr:colOff>
      <xdr:row>76</xdr:row>
      <xdr:rowOff>169266</xdr:rowOff>
    </xdr:to>
    <xdr:cxnSp macro="">
      <xdr:nvCxnSpPr>
        <xdr:cNvPr id="840" name="直線コネクタ 839"/>
        <xdr:cNvCxnSpPr/>
      </xdr:nvCxnSpPr>
      <xdr:spPr>
        <a:xfrm flipV="1">
          <a:off x="20434300" y="13027140"/>
          <a:ext cx="889000" cy="1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1" name="フローチャート : 判断 840"/>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2" name="テキスト ボックス 841"/>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169266</xdr:rowOff>
    </xdr:from>
    <xdr:to>
      <xdr:col>29</xdr:col>
      <xdr:colOff>517525</xdr:colOff>
      <xdr:row>77</xdr:row>
      <xdr:rowOff>66320</xdr:rowOff>
    </xdr:to>
    <xdr:cxnSp macro="">
      <xdr:nvCxnSpPr>
        <xdr:cNvPr id="843" name="直線コネクタ 842"/>
        <xdr:cNvCxnSpPr/>
      </xdr:nvCxnSpPr>
      <xdr:spPr>
        <a:xfrm flipV="1">
          <a:off x="19545300" y="13199466"/>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4" name="フローチャート : 判断 843"/>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5" name="テキスト ボックス 844"/>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66320</xdr:rowOff>
    </xdr:from>
    <xdr:to>
      <xdr:col>28</xdr:col>
      <xdr:colOff>314325</xdr:colOff>
      <xdr:row>77</xdr:row>
      <xdr:rowOff>116611</xdr:rowOff>
    </xdr:to>
    <xdr:cxnSp macro="">
      <xdr:nvCxnSpPr>
        <xdr:cNvPr id="846" name="直線コネクタ 845"/>
        <xdr:cNvCxnSpPr/>
      </xdr:nvCxnSpPr>
      <xdr:spPr>
        <a:xfrm flipV="1">
          <a:off x="18656300" y="13267970"/>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7" name="フローチャート : 判断 846"/>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48" name="テキスト ボックス 847"/>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49" name="フローチャート : 判断 848"/>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0" name="テキスト ボックス 849"/>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27636</xdr:rowOff>
    </xdr:from>
    <xdr:to>
      <xdr:col>32</xdr:col>
      <xdr:colOff>238125</xdr:colOff>
      <xdr:row>75</xdr:row>
      <xdr:rowOff>129236</xdr:rowOff>
    </xdr:to>
    <xdr:sp macro="" textlink="">
      <xdr:nvSpPr>
        <xdr:cNvPr id="856" name="円/楕円 855"/>
        <xdr:cNvSpPr/>
      </xdr:nvSpPr>
      <xdr:spPr>
        <a:xfrm>
          <a:off x="22110700" y="12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50513</xdr:rowOff>
    </xdr:from>
    <xdr:ext cx="534377" cy="259045"/>
    <xdr:sp macro="" textlink="">
      <xdr:nvSpPr>
        <xdr:cNvPr id="857" name="繰出金該当値テキスト"/>
        <xdr:cNvSpPr txBox="1"/>
      </xdr:nvSpPr>
      <xdr:spPr>
        <a:xfrm>
          <a:off x="22212300" y="127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37,108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117589</xdr:rowOff>
    </xdr:from>
    <xdr:to>
      <xdr:col>31</xdr:col>
      <xdr:colOff>85725</xdr:colOff>
      <xdr:row>76</xdr:row>
      <xdr:rowOff>47740</xdr:rowOff>
    </xdr:to>
    <xdr:sp macro="" textlink="">
      <xdr:nvSpPr>
        <xdr:cNvPr id="858" name="円/楕円 857"/>
        <xdr:cNvSpPr/>
      </xdr:nvSpPr>
      <xdr:spPr>
        <a:xfrm>
          <a:off x="21272500" y="12976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38867</xdr:rowOff>
    </xdr:from>
    <xdr:ext cx="534377" cy="259045"/>
    <xdr:sp macro="" textlink="">
      <xdr:nvSpPr>
        <xdr:cNvPr id="859" name="テキスト ボックス 858"/>
        <xdr:cNvSpPr txBox="1"/>
      </xdr:nvSpPr>
      <xdr:spPr>
        <a:xfrm>
          <a:off x="21056111" y="130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118466</xdr:rowOff>
    </xdr:from>
    <xdr:to>
      <xdr:col>29</xdr:col>
      <xdr:colOff>568325</xdr:colOff>
      <xdr:row>77</xdr:row>
      <xdr:rowOff>48616</xdr:rowOff>
    </xdr:to>
    <xdr:sp macro="" textlink="">
      <xdr:nvSpPr>
        <xdr:cNvPr id="860" name="円/楕円 859"/>
        <xdr:cNvSpPr/>
      </xdr:nvSpPr>
      <xdr:spPr>
        <a:xfrm>
          <a:off x="20383500" y="131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39743</xdr:rowOff>
    </xdr:from>
    <xdr:ext cx="534377" cy="259045"/>
    <xdr:sp macro="" textlink="">
      <xdr:nvSpPr>
        <xdr:cNvPr id="861" name="テキスト ボックス 860"/>
        <xdr:cNvSpPr txBox="1"/>
      </xdr:nvSpPr>
      <xdr:spPr>
        <a:xfrm>
          <a:off x="20167111" y="132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15520</xdr:rowOff>
    </xdr:from>
    <xdr:to>
      <xdr:col>28</xdr:col>
      <xdr:colOff>365125</xdr:colOff>
      <xdr:row>77</xdr:row>
      <xdr:rowOff>117120</xdr:rowOff>
    </xdr:to>
    <xdr:sp macro="" textlink="">
      <xdr:nvSpPr>
        <xdr:cNvPr id="862" name="円/楕円 861"/>
        <xdr:cNvSpPr/>
      </xdr:nvSpPr>
      <xdr:spPr>
        <a:xfrm>
          <a:off x="194945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108247</xdr:rowOff>
    </xdr:from>
    <xdr:ext cx="534377" cy="259045"/>
    <xdr:sp macro="" textlink="">
      <xdr:nvSpPr>
        <xdr:cNvPr id="863" name="テキスト ボックス 862"/>
        <xdr:cNvSpPr txBox="1"/>
      </xdr:nvSpPr>
      <xdr:spPr>
        <a:xfrm>
          <a:off x="19278111" y="1330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65811</xdr:rowOff>
    </xdr:from>
    <xdr:to>
      <xdr:col>27</xdr:col>
      <xdr:colOff>161925</xdr:colOff>
      <xdr:row>77</xdr:row>
      <xdr:rowOff>167411</xdr:rowOff>
    </xdr:to>
    <xdr:sp macro="" textlink="">
      <xdr:nvSpPr>
        <xdr:cNvPr id="864" name="円/楕円 863"/>
        <xdr:cNvSpPr/>
      </xdr:nvSpPr>
      <xdr:spPr>
        <a:xfrm>
          <a:off x="186055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158538</xdr:rowOff>
    </xdr:from>
    <xdr:ext cx="534377" cy="259045"/>
    <xdr:sp macro="" textlink="">
      <xdr:nvSpPr>
        <xdr:cNvPr id="865" name="テキスト ボックス 864"/>
        <xdr:cNvSpPr txBox="1"/>
      </xdr:nvSpPr>
      <xdr:spPr>
        <a:xfrm>
          <a:off x="18389111" y="133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平成２８年度は、消防が一部事務組合となったことに伴い、草加八潮消防組合運営事業負担金による補助費が増額となりました。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また、年金生活者等支援臨時福祉給付金などにより扶助費の増額となり、繰出金は国民健康保険特別会計繰出金により増額となりました。</a:t>
          </a:r>
        </a:p>
        <a:p>
          <a:r>
            <a:rPr kumimoji="1" lang="ja-JP" altLang="en-US" sz="1300">
              <a:solidFill>
                <a:sysClr val="windowText" lastClr="000000"/>
              </a:solidFill>
              <a:latin typeface="ＭＳ Ｐゴシック"/>
            </a:rPr>
            <a:t>　一方で、草加八潮消防組合への移行により人件費が減となり、前年度に完成した民間保育所補助金の減などにより普通建設事業費がそれぞれ減額となりました。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247,040
241,237
27.46
73,442,165
70,421,643
2,765,691
42,987,569
57,809,439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11.2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66222</xdr:rowOff>
    </xdr:from>
    <xdr:to>
      <xdr:col>6</xdr:col>
      <xdr:colOff>511175</xdr:colOff>
      <xdr:row>38</xdr:row>
      <xdr:rowOff>71120</xdr:rowOff>
    </xdr:to>
    <xdr:cxnSp macro="">
      <xdr:nvCxnSpPr>
        <xdr:cNvPr id="63" name="直線コネクタ 62"/>
        <xdr:cNvCxnSpPr/>
      </xdr:nvCxnSpPr>
      <xdr:spPr>
        <a:xfrm>
          <a:off x="3797300" y="6409872"/>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66222</xdr:rowOff>
    </xdr:from>
    <xdr:to>
      <xdr:col>5</xdr:col>
      <xdr:colOff>358775</xdr:colOff>
      <xdr:row>38</xdr:row>
      <xdr:rowOff>67854</xdr:rowOff>
    </xdr:to>
    <xdr:cxnSp macro="">
      <xdr:nvCxnSpPr>
        <xdr:cNvPr id="66" name="直線コネクタ 65"/>
        <xdr:cNvCxnSpPr/>
      </xdr:nvCxnSpPr>
      <xdr:spPr>
        <a:xfrm flipV="1">
          <a:off x="2908300" y="6409872"/>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97790</xdr:rowOff>
    </xdr:from>
    <xdr:to>
      <xdr:col>4</xdr:col>
      <xdr:colOff>155575</xdr:colOff>
      <xdr:row>38</xdr:row>
      <xdr:rowOff>67854</xdr:rowOff>
    </xdr:to>
    <xdr:cxnSp macro="">
      <xdr:nvCxnSpPr>
        <xdr:cNvPr id="69" name="直線コネクタ 68"/>
        <xdr:cNvCxnSpPr/>
      </xdr:nvCxnSpPr>
      <xdr:spPr>
        <a:xfrm>
          <a:off x="2019300" y="644144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160383</xdr:rowOff>
    </xdr:from>
    <xdr:to>
      <xdr:col>2</xdr:col>
      <xdr:colOff>638175</xdr:colOff>
      <xdr:row>37</xdr:row>
      <xdr:rowOff>97790</xdr:rowOff>
    </xdr:to>
    <xdr:cxnSp macro="">
      <xdr:nvCxnSpPr>
        <xdr:cNvPr id="72" name="直線コネクタ 71"/>
        <xdr:cNvCxnSpPr/>
      </xdr:nvCxnSpPr>
      <xdr:spPr>
        <a:xfrm>
          <a:off x="1130300" y="633258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20320</xdr:rowOff>
    </xdr:from>
    <xdr:to>
      <xdr:col>6</xdr:col>
      <xdr:colOff>561975</xdr:colOff>
      <xdr:row>38</xdr:row>
      <xdr:rowOff>121920</xdr:rowOff>
    </xdr:to>
    <xdr:sp macro="" textlink="">
      <xdr:nvSpPr>
        <xdr:cNvPr id="82" name="円/楕円 81"/>
        <xdr:cNvSpPr/>
      </xdr:nvSpPr>
      <xdr:spPr>
        <a:xfrm>
          <a:off x="4584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170197</xdr:rowOff>
    </xdr:from>
    <xdr:ext cx="469744" cy="259045"/>
    <xdr:sp macro="" textlink="">
      <xdr:nvSpPr>
        <xdr:cNvPr id="83" name="議会費該当値テキスト"/>
        <xdr:cNvSpPr txBox="1"/>
      </xdr:nvSpPr>
      <xdr:spPr>
        <a:xfrm>
          <a:off x="46863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15422</xdr:rowOff>
    </xdr:from>
    <xdr:to>
      <xdr:col>5</xdr:col>
      <xdr:colOff>409575</xdr:colOff>
      <xdr:row>37</xdr:row>
      <xdr:rowOff>117022</xdr:rowOff>
    </xdr:to>
    <xdr:sp macro="" textlink="">
      <xdr:nvSpPr>
        <xdr:cNvPr id="84" name="円/楕円 83"/>
        <xdr:cNvSpPr/>
      </xdr:nvSpPr>
      <xdr:spPr>
        <a:xfrm>
          <a:off x="37465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108149</xdr:rowOff>
    </xdr:from>
    <xdr:ext cx="469744" cy="259045"/>
    <xdr:sp macro="" textlink="">
      <xdr:nvSpPr>
        <xdr:cNvPr id="85" name="テキスト ボックス 84"/>
        <xdr:cNvSpPr txBox="1"/>
      </xdr:nvSpPr>
      <xdr:spPr>
        <a:xfrm>
          <a:off x="3562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17054</xdr:rowOff>
    </xdr:from>
    <xdr:to>
      <xdr:col>4</xdr:col>
      <xdr:colOff>206375</xdr:colOff>
      <xdr:row>38</xdr:row>
      <xdr:rowOff>118654</xdr:rowOff>
    </xdr:to>
    <xdr:sp macro="" textlink="">
      <xdr:nvSpPr>
        <xdr:cNvPr id="86" name="円/楕円 85"/>
        <xdr:cNvSpPr/>
      </xdr:nvSpPr>
      <xdr:spPr>
        <a:xfrm>
          <a:off x="2857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109781</xdr:rowOff>
    </xdr:from>
    <xdr:ext cx="469744" cy="259045"/>
    <xdr:sp macro="" textlink="">
      <xdr:nvSpPr>
        <xdr:cNvPr id="87" name="テキスト ボックス 86"/>
        <xdr:cNvSpPr txBox="1"/>
      </xdr:nvSpPr>
      <xdr:spPr>
        <a:xfrm>
          <a:off x="2673427" y="66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46990</xdr:rowOff>
    </xdr:from>
    <xdr:to>
      <xdr:col>3</xdr:col>
      <xdr:colOff>3175</xdr:colOff>
      <xdr:row>37</xdr:row>
      <xdr:rowOff>148590</xdr:rowOff>
    </xdr:to>
    <xdr:sp macro="" textlink="">
      <xdr:nvSpPr>
        <xdr:cNvPr id="88" name="円/楕円 87"/>
        <xdr:cNvSpPr/>
      </xdr:nvSpPr>
      <xdr:spPr>
        <a:xfrm>
          <a:off x="1968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139717</xdr:rowOff>
    </xdr:from>
    <xdr:ext cx="469744" cy="259045"/>
    <xdr:sp macro="" textlink="">
      <xdr:nvSpPr>
        <xdr:cNvPr id="89" name="テキスト ボックス 88"/>
        <xdr:cNvSpPr txBox="1"/>
      </xdr:nvSpPr>
      <xdr:spPr>
        <a:xfrm>
          <a:off x="1784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109583</xdr:rowOff>
    </xdr:from>
    <xdr:to>
      <xdr:col>1</xdr:col>
      <xdr:colOff>485775</xdr:colOff>
      <xdr:row>37</xdr:row>
      <xdr:rowOff>39733</xdr:rowOff>
    </xdr:to>
    <xdr:sp macro="" textlink="">
      <xdr:nvSpPr>
        <xdr:cNvPr id="90" name="円/楕円 89"/>
        <xdr:cNvSpPr/>
      </xdr:nvSpPr>
      <xdr:spPr>
        <a:xfrm>
          <a:off x="1079500" y="62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30860</xdr:rowOff>
    </xdr:from>
    <xdr:ext cx="469744" cy="259045"/>
    <xdr:sp macro="" textlink="">
      <xdr:nvSpPr>
        <xdr:cNvPr id="91" name="テキスト ボックス 90"/>
        <xdr:cNvSpPr txBox="1"/>
      </xdr:nvSpPr>
      <xdr:spPr>
        <a:xfrm>
          <a:off x="895427" y="63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74419</xdr:rowOff>
    </xdr:from>
    <xdr:to>
      <xdr:col>6</xdr:col>
      <xdr:colOff>511175</xdr:colOff>
      <xdr:row>56</xdr:row>
      <xdr:rowOff>139014</xdr:rowOff>
    </xdr:to>
    <xdr:cxnSp macro="">
      <xdr:nvCxnSpPr>
        <xdr:cNvPr id="123" name="直線コネクタ 122"/>
        <xdr:cNvCxnSpPr/>
      </xdr:nvCxnSpPr>
      <xdr:spPr>
        <a:xfrm>
          <a:off x="3797300" y="9675619"/>
          <a:ext cx="838200" cy="6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74419</xdr:rowOff>
    </xdr:from>
    <xdr:to>
      <xdr:col>5</xdr:col>
      <xdr:colOff>358775</xdr:colOff>
      <xdr:row>57</xdr:row>
      <xdr:rowOff>92739</xdr:rowOff>
    </xdr:to>
    <xdr:cxnSp macro="">
      <xdr:nvCxnSpPr>
        <xdr:cNvPr id="126" name="直線コネクタ 125"/>
        <xdr:cNvCxnSpPr/>
      </xdr:nvCxnSpPr>
      <xdr:spPr>
        <a:xfrm flipV="1">
          <a:off x="2908300" y="9675619"/>
          <a:ext cx="889000" cy="18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84020</xdr:rowOff>
    </xdr:from>
    <xdr:to>
      <xdr:col>4</xdr:col>
      <xdr:colOff>155575</xdr:colOff>
      <xdr:row>57</xdr:row>
      <xdr:rowOff>92739</xdr:rowOff>
    </xdr:to>
    <xdr:cxnSp macro="">
      <xdr:nvCxnSpPr>
        <xdr:cNvPr id="129" name="直線コネクタ 128"/>
        <xdr:cNvCxnSpPr/>
      </xdr:nvCxnSpPr>
      <xdr:spPr>
        <a:xfrm>
          <a:off x="2019300" y="985667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148289</xdr:rowOff>
    </xdr:from>
    <xdr:to>
      <xdr:col>2</xdr:col>
      <xdr:colOff>638175</xdr:colOff>
      <xdr:row>57</xdr:row>
      <xdr:rowOff>84020</xdr:rowOff>
    </xdr:to>
    <xdr:cxnSp macro="">
      <xdr:nvCxnSpPr>
        <xdr:cNvPr id="132" name="直線コネクタ 131"/>
        <xdr:cNvCxnSpPr/>
      </xdr:nvCxnSpPr>
      <xdr:spPr>
        <a:xfrm>
          <a:off x="1130300" y="9406589"/>
          <a:ext cx="889000" cy="45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88214</xdr:rowOff>
    </xdr:from>
    <xdr:to>
      <xdr:col>6</xdr:col>
      <xdr:colOff>561975</xdr:colOff>
      <xdr:row>57</xdr:row>
      <xdr:rowOff>18364</xdr:rowOff>
    </xdr:to>
    <xdr:sp macro="" textlink="">
      <xdr:nvSpPr>
        <xdr:cNvPr id="142" name="円/楕円 141"/>
        <xdr:cNvSpPr/>
      </xdr:nvSpPr>
      <xdr:spPr>
        <a:xfrm>
          <a:off x="4584700" y="96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66641</xdr:rowOff>
    </xdr:from>
    <xdr:ext cx="534377" cy="259045"/>
    <xdr:sp macro="" textlink="">
      <xdr:nvSpPr>
        <xdr:cNvPr id="143" name="総務費該当値テキスト"/>
        <xdr:cNvSpPr txBox="1"/>
      </xdr:nvSpPr>
      <xdr:spPr>
        <a:xfrm>
          <a:off x="4686300" y="96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23619</xdr:rowOff>
    </xdr:from>
    <xdr:to>
      <xdr:col>5</xdr:col>
      <xdr:colOff>409575</xdr:colOff>
      <xdr:row>56</xdr:row>
      <xdr:rowOff>125219</xdr:rowOff>
    </xdr:to>
    <xdr:sp macro="" textlink="">
      <xdr:nvSpPr>
        <xdr:cNvPr id="144" name="円/楕円 143"/>
        <xdr:cNvSpPr/>
      </xdr:nvSpPr>
      <xdr:spPr>
        <a:xfrm>
          <a:off x="3746500" y="96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116346</xdr:rowOff>
    </xdr:from>
    <xdr:ext cx="534377" cy="259045"/>
    <xdr:sp macro="" textlink="">
      <xdr:nvSpPr>
        <xdr:cNvPr id="145" name="テキスト ボックス 144"/>
        <xdr:cNvSpPr txBox="1"/>
      </xdr:nvSpPr>
      <xdr:spPr>
        <a:xfrm>
          <a:off x="3530111" y="97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41939</xdr:rowOff>
    </xdr:from>
    <xdr:to>
      <xdr:col>4</xdr:col>
      <xdr:colOff>206375</xdr:colOff>
      <xdr:row>57</xdr:row>
      <xdr:rowOff>143539</xdr:rowOff>
    </xdr:to>
    <xdr:sp macro="" textlink="">
      <xdr:nvSpPr>
        <xdr:cNvPr id="146" name="円/楕円 145"/>
        <xdr:cNvSpPr/>
      </xdr:nvSpPr>
      <xdr:spPr>
        <a:xfrm>
          <a:off x="2857500" y="98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134666</xdr:rowOff>
    </xdr:from>
    <xdr:ext cx="534377" cy="259045"/>
    <xdr:sp macro="" textlink="">
      <xdr:nvSpPr>
        <xdr:cNvPr id="147" name="テキスト ボックス 146"/>
        <xdr:cNvSpPr txBox="1"/>
      </xdr:nvSpPr>
      <xdr:spPr>
        <a:xfrm>
          <a:off x="2641111" y="990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33220</xdr:rowOff>
    </xdr:from>
    <xdr:to>
      <xdr:col>3</xdr:col>
      <xdr:colOff>3175</xdr:colOff>
      <xdr:row>57</xdr:row>
      <xdr:rowOff>134820</xdr:rowOff>
    </xdr:to>
    <xdr:sp macro="" textlink="">
      <xdr:nvSpPr>
        <xdr:cNvPr id="148" name="円/楕円 147"/>
        <xdr:cNvSpPr/>
      </xdr:nvSpPr>
      <xdr:spPr>
        <a:xfrm>
          <a:off x="1968500" y="9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125947</xdr:rowOff>
    </xdr:from>
    <xdr:ext cx="534377" cy="259045"/>
    <xdr:sp macro="" textlink="">
      <xdr:nvSpPr>
        <xdr:cNvPr id="149" name="テキスト ボックス 148"/>
        <xdr:cNvSpPr txBox="1"/>
      </xdr:nvSpPr>
      <xdr:spPr>
        <a:xfrm>
          <a:off x="1752111" y="98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97489</xdr:rowOff>
    </xdr:from>
    <xdr:to>
      <xdr:col>1</xdr:col>
      <xdr:colOff>485775</xdr:colOff>
      <xdr:row>55</xdr:row>
      <xdr:rowOff>27639</xdr:rowOff>
    </xdr:to>
    <xdr:sp macro="" textlink="">
      <xdr:nvSpPr>
        <xdr:cNvPr id="150" name="円/楕円 149"/>
        <xdr:cNvSpPr/>
      </xdr:nvSpPr>
      <xdr:spPr>
        <a:xfrm>
          <a:off x="1079500" y="93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44166</xdr:rowOff>
    </xdr:from>
    <xdr:ext cx="534377" cy="259045"/>
    <xdr:sp macro="" textlink="">
      <xdr:nvSpPr>
        <xdr:cNvPr id="151" name="テキスト ボックス 150"/>
        <xdr:cNvSpPr txBox="1"/>
      </xdr:nvSpPr>
      <xdr:spPr>
        <a:xfrm>
          <a:off x="863111" y="91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30201</xdr:rowOff>
    </xdr:from>
    <xdr:to>
      <xdr:col>6</xdr:col>
      <xdr:colOff>511175</xdr:colOff>
      <xdr:row>77</xdr:row>
      <xdr:rowOff>69552</xdr:rowOff>
    </xdr:to>
    <xdr:cxnSp macro="">
      <xdr:nvCxnSpPr>
        <xdr:cNvPr id="183" name="直線コネクタ 182"/>
        <xdr:cNvCxnSpPr/>
      </xdr:nvCxnSpPr>
      <xdr:spPr>
        <a:xfrm flipV="1">
          <a:off x="3797300" y="13060401"/>
          <a:ext cx="838200" cy="2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69552</xdr:rowOff>
    </xdr:from>
    <xdr:to>
      <xdr:col>5</xdr:col>
      <xdr:colOff>358775</xdr:colOff>
      <xdr:row>77</xdr:row>
      <xdr:rowOff>139945</xdr:rowOff>
    </xdr:to>
    <xdr:cxnSp macro="">
      <xdr:nvCxnSpPr>
        <xdr:cNvPr id="186" name="直線コネクタ 185"/>
        <xdr:cNvCxnSpPr/>
      </xdr:nvCxnSpPr>
      <xdr:spPr>
        <a:xfrm flipV="1">
          <a:off x="2908300" y="13271202"/>
          <a:ext cx="889000" cy="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139945</xdr:rowOff>
    </xdr:from>
    <xdr:to>
      <xdr:col>4</xdr:col>
      <xdr:colOff>155575</xdr:colOff>
      <xdr:row>78</xdr:row>
      <xdr:rowOff>152763</xdr:rowOff>
    </xdr:to>
    <xdr:cxnSp macro="">
      <xdr:nvCxnSpPr>
        <xdr:cNvPr id="189" name="直線コネクタ 188"/>
        <xdr:cNvCxnSpPr/>
      </xdr:nvCxnSpPr>
      <xdr:spPr>
        <a:xfrm flipV="1">
          <a:off x="2019300" y="13341595"/>
          <a:ext cx="889000" cy="18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152763</xdr:rowOff>
    </xdr:from>
    <xdr:to>
      <xdr:col>2</xdr:col>
      <xdr:colOff>638175</xdr:colOff>
      <xdr:row>79</xdr:row>
      <xdr:rowOff>99940</xdr:rowOff>
    </xdr:to>
    <xdr:cxnSp macro="">
      <xdr:nvCxnSpPr>
        <xdr:cNvPr id="192" name="直線コネクタ 191"/>
        <xdr:cNvCxnSpPr/>
      </xdr:nvCxnSpPr>
      <xdr:spPr>
        <a:xfrm flipV="1">
          <a:off x="1130300" y="13525863"/>
          <a:ext cx="889000" cy="1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150851</xdr:rowOff>
    </xdr:from>
    <xdr:to>
      <xdr:col>6</xdr:col>
      <xdr:colOff>561975</xdr:colOff>
      <xdr:row>76</xdr:row>
      <xdr:rowOff>81001</xdr:rowOff>
    </xdr:to>
    <xdr:sp macro="" textlink="">
      <xdr:nvSpPr>
        <xdr:cNvPr id="202" name="円/楕円 201"/>
        <xdr:cNvSpPr/>
      </xdr:nvSpPr>
      <xdr:spPr>
        <a:xfrm>
          <a:off x="45847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129278</xdr:rowOff>
    </xdr:from>
    <xdr:ext cx="599010" cy="259045"/>
    <xdr:sp macro="" textlink="">
      <xdr:nvSpPr>
        <xdr:cNvPr id="203" name="民生費該当値テキスト"/>
        <xdr:cNvSpPr txBox="1"/>
      </xdr:nvSpPr>
      <xdr:spPr>
        <a:xfrm>
          <a:off x="4686300" y="1298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18752</xdr:rowOff>
    </xdr:from>
    <xdr:to>
      <xdr:col>5</xdr:col>
      <xdr:colOff>409575</xdr:colOff>
      <xdr:row>77</xdr:row>
      <xdr:rowOff>120352</xdr:rowOff>
    </xdr:to>
    <xdr:sp macro="" textlink="">
      <xdr:nvSpPr>
        <xdr:cNvPr id="204" name="円/楕円 203"/>
        <xdr:cNvSpPr/>
      </xdr:nvSpPr>
      <xdr:spPr>
        <a:xfrm>
          <a:off x="3746500" y="132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111479</xdr:rowOff>
    </xdr:from>
    <xdr:ext cx="599010" cy="259045"/>
    <xdr:sp macro="" textlink="">
      <xdr:nvSpPr>
        <xdr:cNvPr id="205" name="テキスト ボックス 204"/>
        <xdr:cNvSpPr txBox="1"/>
      </xdr:nvSpPr>
      <xdr:spPr>
        <a:xfrm>
          <a:off x="3497794" y="1331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89145</xdr:rowOff>
    </xdr:from>
    <xdr:to>
      <xdr:col>4</xdr:col>
      <xdr:colOff>206375</xdr:colOff>
      <xdr:row>78</xdr:row>
      <xdr:rowOff>19295</xdr:rowOff>
    </xdr:to>
    <xdr:sp macro="" textlink="">
      <xdr:nvSpPr>
        <xdr:cNvPr id="206" name="円/楕円 205"/>
        <xdr:cNvSpPr/>
      </xdr:nvSpPr>
      <xdr:spPr>
        <a:xfrm>
          <a:off x="2857500" y="132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10422</xdr:rowOff>
    </xdr:from>
    <xdr:ext cx="599010" cy="259045"/>
    <xdr:sp macro="" textlink="">
      <xdr:nvSpPr>
        <xdr:cNvPr id="207" name="テキスト ボックス 206"/>
        <xdr:cNvSpPr txBox="1"/>
      </xdr:nvSpPr>
      <xdr:spPr>
        <a:xfrm>
          <a:off x="2608794" y="1338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101963</xdr:rowOff>
    </xdr:from>
    <xdr:to>
      <xdr:col>3</xdr:col>
      <xdr:colOff>3175</xdr:colOff>
      <xdr:row>79</xdr:row>
      <xdr:rowOff>32113</xdr:rowOff>
    </xdr:to>
    <xdr:sp macro="" textlink="">
      <xdr:nvSpPr>
        <xdr:cNvPr id="208" name="円/楕円 207"/>
        <xdr:cNvSpPr/>
      </xdr:nvSpPr>
      <xdr:spPr>
        <a:xfrm>
          <a:off x="1968500" y="13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23240</xdr:rowOff>
    </xdr:from>
    <xdr:ext cx="599010" cy="259045"/>
    <xdr:sp macro="" textlink="">
      <xdr:nvSpPr>
        <xdr:cNvPr id="209" name="テキスト ボックス 208"/>
        <xdr:cNvSpPr txBox="1"/>
      </xdr:nvSpPr>
      <xdr:spPr>
        <a:xfrm>
          <a:off x="1719794" y="1356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49140</xdr:rowOff>
    </xdr:from>
    <xdr:to>
      <xdr:col>1</xdr:col>
      <xdr:colOff>485775</xdr:colOff>
      <xdr:row>79</xdr:row>
      <xdr:rowOff>150740</xdr:rowOff>
    </xdr:to>
    <xdr:sp macro="" textlink="">
      <xdr:nvSpPr>
        <xdr:cNvPr id="210" name="円/楕円 209"/>
        <xdr:cNvSpPr/>
      </xdr:nvSpPr>
      <xdr:spPr>
        <a:xfrm>
          <a:off x="1079500" y="135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141867</xdr:rowOff>
    </xdr:from>
    <xdr:ext cx="534377" cy="259045"/>
    <xdr:sp macro="" textlink="">
      <xdr:nvSpPr>
        <xdr:cNvPr id="211" name="テキスト ボックス 210"/>
        <xdr:cNvSpPr txBox="1"/>
      </xdr:nvSpPr>
      <xdr:spPr>
        <a:xfrm>
          <a:off x="863111" y="136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87717</xdr:rowOff>
    </xdr:from>
    <xdr:to>
      <xdr:col>6</xdr:col>
      <xdr:colOff>511175</xdr:colOff>
      <xdr:row>98</xdr:row>
      <xdr:rowOff>97318</xdr:rowOff>
    </xdr:to>
    <xdr:cxnSp macro="">
      <xdr:nvCxnSpPr>
        <xdr:cNvPr id="239" name="直線コネクタ 238"/>
        <xdr:cNvCxnSpPr/>
      </xdr:nvCxnSpPr>
      <xdr:spPr>
        <a:xfrm>
          <a:off x="3797300" y="16889817"/>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40"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87717</xdr:rowOff>
    </xdr:from>
    <xdr:to>
      <xdr:col>5</xdr:col>
      <xdr:colOff>358775</xdr:colOff>
      <xdr:row>98</xdr:row>
      <xdr:rowOff>104519</xdr:rowOff>
    </xdr:to>
    <xdr:cxnSp macro="">
      <xdr:nvCxnSpPr>
        <xdr:cNvPr id="242" name="直線コネクタ 241"/>
        <xdr:cNvCxnSpPr/>
      </xdr:nvCxnSpPr>
      <xdr:spPr>
        <a:xfrm flipV="1">
          <a:off x="2908300" y="16889817"/>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4" name="テキスト ボックス 243"/>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91968</xdr:rowOff>
    </xdr:from>
    <xdr:to>
      <xdr:col>4</xdr:col>
      <xdr:colOff>155575</xdr:colOff>
      <xdr:row>98</xdr:row>
      <xdr:rowOff>104519</xdr:rowOff>
    </xdr:to>
    <xdr:cxnSp macro="">
      <xdr:nvCxnSpPr>
        <xdr:cNvPr id="245" name="直線コネクタ 244"/>
        <xdr:cNvCxnSpPr/>
      </xdr:nvCxnSpPr>
      <xdr:spPr>
        <a:xfrm>
          <a:off x="2019300" y="16894068"/>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7" name="テキスト ボックス 246"/>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43551</xdr:rowOff>
    </xdr:from>
    <xdr:to>
      <xdr:col>2</xdr:col>
      <xdr:colOff>638175</xdr:colOff>
      <xdr:row>98</xdr:row>
      <xdr:rowOff>91968</xdr:rowOff>
    </xdr:to>
    <xdr:cxnSp macro="">
      <xdr:nvCxnSpPr>
        <xdr:cNvPr id="248" name="直線コネクタ 247"/>
        <xdr:cNvCxnSpPr/>
      </xdr:nvCxnSpPr>
      <xdr:spPr>
        <a:xfrm>
          <a:off x="1130300" y="16845651"/>
          <a:ext cx="8890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50" name="テキスト ボックス 249"/>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2" name="テキスト ボックス 251"/>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46518</xdr:rowOff>
    </xdr:from>
    <xdr:to>
      <xdr:col>6</xdr:col>
      <xdr:colOff>561975</xdr:colOff>
      <xdr:row>98</xdr:row>
      <xdr:rowOff>148118</xdr:rowOff>
    </xdr:to>
    <xdr:sp macro="" textlink="">
      <xdr:nvSpPr>
        <xdr:cNvPr id="258" name="円/楕円 257"/>
        <xdr:cNvSpPr/>
      </xdr:nvSpPr>
      <xdr:spPr>
        <a:xfrm>
          <a:off x="4584700" y="168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132895</xdr:rowOff>
    </xdr:from>
    <xdr:ext cx="534377" cy="259045"/>
    <xdr:sp macro="" textlink="">
      <xdr:nvSpPr>
        <xdr:cNvPr id="259" name="衛生費該当値テキスト"/>
        <xdr:cNvSpPr txBox="1"/>
      </xdr:nvSpPr>
      <xdr:spPr>
        <a:xfrm>
          <a:off x="4686300" y="1676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36917</xdr:rowOff>
    </xdr:from>
    <xdr:to>
      <xdr:col>5</xdr:col>
      <xdr:colOff>409575</xdr:colOff>
      <xdr:row>98</xdr:row>
      <xdr:rowOff>138517</xdr:rowOff>
    </xdr:to>
    <xdr:sp macro="" textlink="">
      <xdr:nvSpPr>
        <xdr:cNvPr id="260" name="円/楕円 259"/>
        <xdr:cNvSpPr/>
      </xdr:nvSpPr>
      <xdr:spPr>
        <a:xfrm>
          <a:off x="3746500" y="168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129644</xdr:rowOff>
    </xdr:from>
    <xdr:ext cx="534377" cy="259045"/>
    <xdr:sp macro="" textlink="">
      <xdr:nvSpPr>
        <xdr:cNvPr id="261" name="テキスト ボックス 260"/>
        <xdr:cNvSpPr txBox="1"/>
      </xdr:nvSpPr>
      <xdr:spPr>
        <a:xfrm>
          <a:off x="3530111" y="169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53719</xdr:rowOff>
    </xdr:from>
    <xdr:to>
      <xdr:col>4</xdr:col>
      <xdr:colOff>206375</xdr:colOff>
      <xdr:row>98</xdr:row>
      <xdr:rowOff>155319</xdr:rowOff>
    </xdr:to>
    <xdr:sp macro="" textlink="">
      <xdr:nvSpPr>
        <xdr:cNvPr id="262" name="円/楕円 261"/>
        <xdr:cNvSpPr/>
      </xdr:nvSpPr>
      <xdr:spPr>
        <a:xfrm>
          <a:off x="2857500" y="168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146446</xdr:rowOff>
    </xdr:from>
    <xdr:ext cx="534377" cy="259045"/>
    <xdr:sp macro="" textlink="">
      <xdr:nvSpPr>
        <xdr:cNvPr id="263" name="テキスト ボックス 262"/>
        <xdr:cNvSpPr txBox="1"/>
      </xdr:nvSpPr>
      <xdr:spPr>
        <a:xfrm>
          <a:off x="2641111" y="1694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41168</xdr:rowOff>
    </xdr:from>
    <xdr:to>
      <xdr:col>3</xdr:col>
      <xdr:colOff>3175</xdr:colOff>
      <xdr:row>98</xdr:row>
      <xdr:rowOff>142768</xdr:rowOff>
    </xdr:to>
    <xdr:sp macro="" textlink="">
      <xdr:nvSpPr>
        <xdr:cNvPr id="264" name="円/楕円 263"/>
        <xdr:cNvSpPr/>
      </xdr:nvSpPr>
      <xdr:spPr>
        <a:xfrm>
          <a:off x="1968500" y="168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133895</xdr:rowOff>
    </xdr:from>
    <xdr:ext cx="534377" cy="259045"/>
    <xdr:sp macro="" textlink="">
      <xdr:nvSpPr>
        <xdr:cNvPr id="265" name="テキスト ボックス 264"/>
        <xdr:cNvSpPr txBox="1"/>
      </xdr:nvSpPr>
      <xdr:spPr>
        <a:xfrm>
          <a:off x="1752111" y="1693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164201</xdr:rowOff>
    </xdr:from>
    <xdr:to>
      <xdr:col>1</xdr:col>
      <xdr:colOff>485775</xdr:colOff>
      <xdr:row>98</xdr:row>
      <xdr:rowOff>94351</xdr:rowOff>
    </xdr:to>
    <xdr:sp macro="" textlink="">
      <xdr:nvSpPr>
        <xdr:cNvPr id="266" name="円/楕円 265"/>
        <xdr:cNvSpPr/>
      </xdr:nvSpPr>
      <xdr:spPr>
        <a:xfrm>
          <a:off x="1079500" y="167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85478</xdr:rowOff>
    </xdr:from>
    <xdr:ext cx="534377" cy="259045"/>
    <xdr:sp macro="" textlink="">
      <xdr:nvSpPr>
        <xdr:cNvPr id="267" name="テキスト ボックス 266"/>
        <xdr:cNvSpPr txBox="1"/>
      </xdr:nvSpPr>
      <xdr:spPr>
        <a:xfrm>
          <a:off x="863111" y="168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148272</xdr:rowOff>
    </xdr:from>
    <xdr:to>
      <xdr:col>15</xdr:col>
      <xdr:colOff>180975</xdr:colOff>
      <xdr:row>38</xdr:row>
      <xdr:rowOff>156655</xdr:rowOff>
    </xdr:to>
    <xdr:cxnSp macro="">
      <xdr:nvCxnSpPr>
        <xdr:cNvPr id="296" name="直線コネクタ 295"/>
        <xdr:cNvCxnSpPr/>
      </xdr:nvCxnSpPr>
      <xdr:spPr>
        <a:xfrm>
          <a:off x="9639300" y="6663372"/>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7"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134938</xdr:rowOff>
    </xdr:from>
    <xdr:to>
      <xdr:col>14</xdr:col>
      <xdr:colOff>28575</xdr:colOff>
      <xdr:row>38</xdr:row>
      <xdr:rowOff>148272</xdr:rowOff>
    </xdr:to>
    <xdr:cxnSp macro="">
      <xdr:nvCxnSpPr>
        <xdr:cNvPr id="299" name="直線コネクタ 298"/>
        <xdr:cNvCxnSpPr/>
      </xdr:nvCxnSpPr>
      <xdr:spPr>
        <a:xfrm>
          <a:off x="8750300" y="6650038"/>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118935</xdr:rowOff>
    </xdr:from>
    <xdr:to>
      <xdr:col>12</xdr:col>
      <xdr:colOff>511175</xdr:colOff>
      <xdr:row>38</xdr:row>
      <xdr:rowOff>134938</xdr:rowOff>
    </xdr:to>
    <xdr:cxnSp macro="">
      <xdr:nvCxnSpPr>
        <xdr:cNvPr id="302" name="直線コネクタ 301"/>
        <xdr:cNvCxnSpPr/>
      </xdr:nvCxnSpPr>
      <xdr:spPr>
        <a:xfrm>
          <a:off x="7861300" y="663403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123317</xdr:rowOff>
    </xdr:from>
    <xdr:to>
      <xdr:col>11</xdr:col>
      <xdr:colOff>307975</xdr:colOff>
      <xdr:row>38</xdr:row>
      <xdr:rowOff>118935</xdr:rowOff>
    </xdr:to>
    <xdr:cxnSp macro="">
      <xdr:nvCxnSpPr>
        <xdr:cNvPr id="305" name="直線コネクタ 304"/>
        <xdr:cNvCxnSpPr/>
      </xdr:nvCxnSpPr>
      <xdr:spPr>
        <a:xfrm>
          <a:off x="6972300" y="6466967"/>
          <a:ext cx="889000" cy="1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105855</xdr:rowOff>
    </xdr:from>
    <xdr:to>
      <xdr:col>15</xdr:col>
      <xdr:colOff>231775</xdr:colOff>
      <xdr:row>39</xdr:row>
      <xdr:rowOff>36005</xdr:rowOff>
    </xdr:to>
    <xdr:sp macro="" textlink="">
      <xdr:nvSpPr>
        <xdr:cNvPr id="315" name="円/楕円 314"/>
        <xdr:cNvSpPr/>
      </xdr:nvSpPr>
      <xdr:spPr>
        <a:xfrm>
          <a:off x="10426700" y="66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20782</xdr:rowOff>
    </xdr:from>
    <xdr:ext cx="378565" cy="259045"/>
    <xdr:sp macro="" textlink="">
      <xdr:nvSpPr>
        <xdr:cNvPr id="316" name="労働費該当値テキスト"/>
        <xdr:cNvSpPr txBox="1"/>
      </xdr:nvSpPr>
      <xdr:spPr>
        <a:xfrm>
          <a:off x="10528300" y="653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97472</xdr:rowOff>
    </xdr:from>
    <xdr:to>
      <xdr:col>14</xdr:col>
      <xdr:colOff>79375</xdr:colOff>
      <xdr:row>39</xdr:row>
      <xdr:rowOff>27622</xdr:rowOff>
    </xdr:to>
    <xdr:sp macro="" textlink="">
      <xdr:nvSpPr>
        <xdr:cNvPr id="317" name="円/楕円 316"/>
        <xdr:cNvSpPr/>
      </xdr:nvSpPr>
      <xdr:spPr>
        <a:xfrm>
          <a:off x="9588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18749</xdr:rowOff>
    </xdr:from>
    <xdr:ext cx="378565" cy="259045"/>
    <xdr:sp macro="" textlink="">
      <xdr:nvSpPr>
        <xdr:cNvPr id="318" name="テキスト ボックス 317"/>
        <xdr:cNvSpPr txBox="1"/>
      </xdr:nvSpPr>
      <xdr:spPr>
        <a:xfrm>
          <a:off x="9450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84138</xdr:rowOff>
    </xdr:from>
    <xdr:to>
      <xdr:col>12</xdr:col>
      <xdr:colOff>561975</xdr:colOff>
      <xdr:row>39</xdr:row>
      <xdr:rowOff>14288</xdr:rowOff>
    </xdr:to>
    <xdr:sp macro="" textlink="">
      <xdr:nvSpPr>
        <xdr:cNvPr id="319" name="円/楕円 318"/>
        <xdr:cNvSpPr/>
      </xdr:nvSpPr>
      <xdr:spPr>
        <a:xfrm>
          <a:off x="8699500" y="65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5415</xdr:rowOff>
    </xdr:from>
    <xdr:ext cx="378565" cy="259045"/>
    <xdr:sp macro="" textlink="">
      <xdr:nvSpPr>
        <xdr:cNvPr id="320" name="テキスト ボックス 319"/>
        <xdr:cNvSpPr txBox="1"/>
      </xdr:nvSpPr>
      <xdr:spPr>
        <a:xfrm>
          <a:off x="8561017" y="669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68135</xdr:rowOff>
    </xdr:from>
    <xdr:to>
      <xdr:col>11</xdr:col>
      <xdr:colOff>358775</xdr:colOff>
      <xdr:row>38</xdr:row>
      <xdr:rowOff>169735</xdr:rowOff>
    </xdr:to>
    <xdr:sp macro="" textlink="">
      <xdr:nvSpPr>
        <xdr:cNvPr id="321" name="円/楕円 320"/>
        <xdr:cNvSpPr/>
      </xdr:nvSpPr>
      <xdr:spPr>
        <a:xfrm>
          <a:off x="7810500" y="65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160862</xdr:rowOff>
    </xdr:from>
    <xdr:ext cx="378565" cy="259045"/>
    <xdr:sp macro="" textlink="">
      <xdr:nvSpPr>
        <xdr:cNvPr id="322" name="テキスト ボックス 321"/>
        <xdr:cNvSpPr txBox="1"/>
      </xdr:nvSpPr>
      <xdr:spPr>
        <a:xfrm>
          <a:off x="7672017" y="6675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72517</xdr:rowOff>
    </xdr:from>
    <xdr:to>
      <xdr:col>10</xdr:col>
      <xdr:colOff>155575</xdr:colOff>
      <xdr:row>38</xdr:row>
      <xdr:rowOff>2667</xdr:rowOff>
    </xdr:to>
    <xdr:sp macro="" textlink="">
      <xdr:nvSpPr>
        <xdr:cNvPr id="323" name="円/楕円 322"/>
        <xdr:cNvSpPr/>
      </xdr:nvSpPr>
      <xdr:spPr>
        <a:xfrm>
          <a:off x="6921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165244</xdr:rowOff>
    </xdr:from>
    <xdr:ext cx="469744" cy="259045"/>
    <xdr:sp macro="" textlink="">
      <xdr:nvSpPr>
        <xdr:cNvPr id="324" name="テキスト ボックス 323"/>
        <xdr:cNvSpPr txBox="1"/>
      </xdr:nvSpPr>
      <xdr:spPr>
        <a:xfrm>
          <a:off x="6737427"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127127</xdr:rowOff>
    </xdr:from>
    <xdr:to>
      <xdr:col>15</xdr:col>
      <xdr:colOff>180975</xdr:colOff>
      <xdr:row>58</xdr:row>
      <xdr:rowOff>127996</xdr:rowOff>
    </xdr:to>
    <xdr:cxnSp macro="">
      <xdr:nvCxnSpPr>
        <xdr:cNvPr id="351" name="直線コネクタ 350"/>
        <xdr:cNvCxnSpPr/>
      </xdr:nvCxnSpPr>
      <xdr:spPr>
        <a:xfrm>
          <a:off x="9639300" y="10071227"/>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123789</xdr:rowOff>
    </xdr:from>
    <xdr:to>
      <xdr:col>14</xdr:col>
      <xdr:colOff>28575</xdr:colOff>
      <xdr:row>58</xdr:row>
      <xdr:rowOff>127127</xdr:rowOff>
    </xdr:to>
    <xdr:cxnSp macro="">
      <xdr:nvCxnSpPr>
        <xdr:cNvPr id="354" name="直線コネクタ 353"/>
        <xdr:cNvCxnSpPr/>
      </xdr:nvCxnSpPr>
      <xdr:spPr>
        <a:xfrm>
          <a:off x="8750300" y="1006788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123789</xdr:rowOff>
    </xdr:from>
    <xdr:to>
      <xdr:col>12</xdr:col>
      <xdr:colOff>511175</xdr:colOff>
      <xdr:row>58</xdr:row>
      <xdr:rowOff>128041</xdr:rowOff>
    </xdr:to>
    <xdr:cxnSp macro="">
      <xdr:nvCxnSpPr>
        <xdr:cNvPr id="357" name="直線コネクタ 356"/>
        <xdr:cNvCxnSpPr/>
      </xdr:nvCxnSpPr>
      <xdr:spPr>
        <a:xfrm flipV="1">
          <a:off x="7861300" y="1006788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9" name="テキスト ボックス 358"/>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127127</xdr:rowOff>
    </xdr:from>
    <xdr:to>
      <xdr:col>11</xdr:col>
      <xdr:colOff>307975</xdr:colOff>
      <xdr:row>58</xdr:row>
      <xdr:rowOff>128041</xdr:rowOff>
    </xdr:to>
    <xdr:cxnSp macro="">
      <xdr:nvCxnSpPr>
        <xdr:cNvPr id="360" name="直線コネクタ 359"/>
        <xdr:cNvCxnSpPr/>
      </xdr:nvCxnSpPr>
      <xdr:spPr>
        <a:xfrm>
          <a:off x="6972300" y="1007122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77196</xdr:rowOff>
    </xdr:from>
    <xdr:to>
      <xdr:col>15</xdr:col>
      <xdr:colOff>231775</xdr:colOff>
      <xdr:row>59</xdr:row>
      <xdr:rowOff>7346</xdr:rowOff>
    </xdr:to>
    <xdr:sp macro="" textlink="">
      <xdr:nvSpPr>
        <xdr:cNvPr id="370" name="円/楕円 369"/>
        <xdr:cNvSpPr/>
      </xdr:nvSpPr>
      <xdr:spPr>
        <a:xfrm>
          <a:off x="104267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163573</xdr:rowOff>
    </xdr:from>
    <xdr:ext cx="378565" cy="259045"/>
    <xdr:sp macro="" textlink="">
      <xdr:nvSpPr>
        <xdr:cNvPr id="371" name="農林水産業費該当値テキスト"/>
        <xdr:cNvSpPr txBox="1"/>
      </xdr:nvSpPr>
      <xdr:spPr>
        <a:xfrm>
          <a:off x="10528300" y="9936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76327</xdr:rowOff>
    </xdr:from>
    <xdr:to>
      <xdr:col>14</xdr:col>
      <xdr:colOff>79375</xdr:colOff>
      <xdr:row>59</xdr:row>
      <xdr:rowOff>6477</xdr:rowOff>
    </xdr:to>
    <xdr:sp macro="" textlink="">
      <xdr:nvSpPr>
        <xdr:cNvPr id="372" name="円/楕円 371"/>
        <xdr:cNvSpPr/>
      </xdr:nvSpPr>
      <xdr:spPr>
        <a:xfrm>
          <a:off x="9588500" y="100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169054</xdr:rowOff>
    </xdr:from>
    <xdr:ext cx="378565" cy="259045"/>
    <xdr:sp macro="" textlink="">
      <xdr:nvSpPr>
        <xdr:cNvPr id="373" name="テキスト ボックス 372"/>
        <xdr:cNvSpPr txBox="1"/>
      </xdr:nvSpPr>
      <xdr:spPr>
        <a:xfrm>
          <a:off x="9450017" y="1011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72989</xdr:rowOff>
    </xdr:from>
    <xdr:to>
      <xdr:col>12</xdr:col>
      <xdr:colOff>561975</xdr:colOff>
      <xdr:row>59</xdr:row>
      <xdr:rowOff>3139</xdr:rowOff>
    </xdr:to>
    <xdr:sp macro="" textlink="">
      <xdr:nvSpPr>
        <xdr:cNvPr id="374" name="円/楕円 373"/>
        <xdr:cNvSpPr/>
      </xdr:nvSpPr>
      <xdr:spPr>
        <a:xfrm>
          <a:off x="8699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165716</xdr:rowOff>
    </xdr:from>
    <xdr:ext cx="378565" cy="259045"/>
    <xdr:sp macro="" textlink="">
      <xdr:nvSpPr>
        <xdr:cNvPr id="375" name="テキスト ボックス 374"/>
        <xdr:cNvSpPr txBox="1"/>
      </xdr:nvSpPr>
      <xdr:spPr>
        <a:xfrm>
          <a:off x="8561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77241</xdr:rowOff>
    </xdr:from>
    <xdr:to>
      <xdr:col>11</xdr:col>
      <xdr:colOff>358775</xdr:colOff>
      <xdr:row>59</xdr:row>
      <xdr:rowOff>7391</xdr:rowOff>
    </xdr:to>
    <xdr:sp macro="" textlink="">
      <xdr:nvSpPr>
        <xdr:cNvPr id="376" name="円/楕円 375"/>
        <xdr:cNvSpPr/>
      </xdr:nvSpPr>
      <xdr:spPr>
        <a:xfrm>
          <a:off x="78105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169968</xdr:rowOff>
    </xdr:from>
    <xdr:ext cx="378565" cy="259045"/>
    <xdr:sp macro="" textlink="">
      <xdr:nvSpPr>
        <xdr:cNvPr id="377" name="テキスト ボックス 376"/>
        <xdr:cNvSpPr txBox="1"/>
      </xdr:nvSpPr>
      <xdr:spPr>
        <a:xfrm>
          <a:off x="7672017" y="1011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76327</xdr:rowOff>
    </xdr:from>
    <xdr:to>
      <xdr:col>10</xdr:col>
      <xdr:colOff>155575</xdr:colOff>
      <xdr:row>59</xdr:row>
      <xdr:rowOff>6477</xdr:rowOff>
    </xdr:to>
    <xdr:sp macro="" textlink="">
      <xdr:nvSpPr>
        <xdr:cNvPr id="378" name="円/楕円 377"/>
        <xdr:cNvSpPr/>
      </xdr:nvSpPr>
      <xdr:spPr>
        <a:xfrm>
          <a:off x="6921500" y="100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169054</xdr:rowOff>
    </xdr:from>
    <xdr:ext cx="378565" cy="259045"/>
    <xdr:sp macro="" textlink="">
      <xdr:nvSpPr>
        <xdr:cNvPr id="379" name="テキスト ボックス 378"/>
        <xdr:cNvSpPr txBox="1"/>
      </xdr:nvSpPr>
      <xdr:spPr>
        <a:xfrm>
          <a:off x="6783017" y="1011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163588</xdr:rowOff>
    </xdr:from>
    <xdr:to>
      <xdr:col>15</xdr:col>
      <xdr:colOff>180975</xdr:colOff>
      <xdr:row>79</xdr:row>
      <xdr:rowOff>5245</xdr:rowOff>
    </xdr:to>
    <xdr:cxnSp macro="">
      <xdr:nvCxnSpPr>
        <xdr:cNvPr id="408" name="直線コネクタ 407"/>
        <xdr:cNvCxnSpPr/>
      </xdr:nvCxnSpPr>
      <xdr:spPr>
        <a:xfrm>
          <a:off x="9639300" y="13536688"/>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163588</xdr:rowOff>
    </xdr:from>
    <xdr:to>
      <xdr:col>14</xdr:col>
      <xdr:colOff>28575</xdr:colOff>
      <xdr:row>79</xdr:row>
      <xdr:rowOff>20162</xdr:rowOff>
    </xdr:to>
    <xdr:cxnSp macro="">
      <xdr:nvCxnSpPr>
        <xdr:cNvPr id="411" name="直線コネクタ 410"/>
        <xdr:cNvCxnSpPr/>
      </xdr:nvCxnSpPr>
      <xdr:spPr>
        <a:xfrm flipV="1">
          <a:off x="8750300" y="13536688"/>
          <a:ext cx="889000" cy="2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20162</xdr:rowOff>
    </xdr:from>
    <xdr:to>
      <xdr:col>12</xdr:col>
      <xdr:colOff>511175</xdr:colOff>
      <xdr:row>79</xdr:row>
      <xdr:rowOff>21171</xdr:rowOff>
    </xdr:to>
    <xdr:cxnSp macro="">
      <xdr:nvCxnSpPr>
        <xdr:cNvPr id="414" name="直線コネクタ 413"/>
        <xdr:cNvCxnSpPr/>
      </xdr:nvCxnSpPr>
      <xdr:spPr>
        <a:xfrm flipV="1">
          <a:off x="7861300" y="1356471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21171</xdr:rowOff>
    </xdr:from>
    <xdr:to>
      <xdr:col>11</xdr:col>
      <xdr:colOff>307975</xdr:colOff>
      <xdr:row>79</xdr:row>
      <xdr:rowOff>21419</xdr:rowOff>
    </xdr:to>
    <xdr:cxnSp macro="">
      <xdr:nvCxnSpPr>
        <xdr:cNvPr id="417" name="直線コネクタ 416"/>
        <xdr:cNvCxnSpPr/>
      </xdr:nvCxnSpPr>
      <xdr:spPr>
        <a:xfrm flipV="1">
          <a:off x="6972300" y="13565721"/>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125895</xdr:rowOff>
    </xdr:from>
    <xdr:to>
      <xdr:col>15</xdr:col>
      <xdr:colOff>231775</xdr:colOff>
      <xdr:row>79</xdr:row>
      <xdr:rowOff>56045</xdr:rowOff>
    </xdr:to>
    <xdr:sp macro="" textlink="">
      <xdr:nvSpPr>
        <xdr:cNvPr id="427" name="円/楕円 426"/>
        <xdr:cNvSpPr/>
      </xdr:nvSpPr>
      <xdr:spPr>
        <a:xfrm>
          <a:off x="10426700" y="134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40822</xdr:rowOff>
    </xdr:from>
    <xdr:ext cx="469744" cy="259045"/>
    <xdr:sp macro="" textlink="">
      <xdr:nvSpPr>
        <xdr:cNvPr id="428" name="商工費該当値テキスト"/>
        <xdr:cNvSpPr txBox="1"/>
      </xdr:nvSpPr>
      <xdr:spPr>
        <a:xfrm>
          <a:off x="10528300" y="134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112788</xdr:rowOff>
    </xdr:from>
    <xdr:to>
      <xdr:col>14</xdr:col>
      <xdr:colOff>79375</xdr:colOff>
      <xdr:row>79</xdr:row>
      <xdr:rowOff>42938</xdr:rowOff>
    </xdr:to>
    <xdr:sp macro="" textlink="">
      <xdr:nvSpPr>
        <xdr:cNvPr id="429" name="円/楕円 428"/>
        <xdr:cNvSpPr/>
      </xdr:nvSpPr>
      <xdr:spPr>
        <a:xfrm>
          <a:off x="9588500" y="134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34065</xdr:rowOff>
    </xdr:from>
    <xdr:ext cx="469744" cy="259045"/>
    <xdr:sp macro="" textlink="">
      <xdr:nvSpPr>
        <xdr:cNvPr id="430" name="テキスト ボックス 429"/>
        <xdr:cNvSpPr txBox="1"/>
      </xdr:nvSpPr>
      <xdr:spPr>
        <a:xfrm>
          <a:off x="9404427" y="135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140812</xdr:rowOff>
    </xdr:from>
    <xdr:to>
      <xdr:col>12</xdr:col>
      <xdr:colOff>561975</xdr:colOff>
      <xdr:row>79</xdr:row>
      <xdr:rowOff>70962</xdr:rowOff>
    </xdr:to>
    <xdr:sp macro="" textlink="">
      <xdr:nvSpPr>
        <xdr:cNvPr id="431" name="円/楕円 430"/>
        <xdr:cNvSpPr/>
      </xdr:nvSpPr>
      <xdr:spPr>
        <a:xfrm>
          <a:off x="8699500" y="135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62089</xdr:rowOff>
    </xdr:from>
    <xdr:ext cx="469744" cy="259045"/>
    <xdr:sp macro="" textlink="">
      <xdr:nvSpPr>
        <xdr:cNvPr id="432" name="テキスト ボックス 431"/>
        <xdr:cNvSpPr txBox="1"/>
      </xdr:nvSpPr>
      <xdr:spPr>
        <a:xfrm>
          <a:off x="8515427" y="1360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141821</xdr:rowOff>
    </xdr:from>
    <xdr:to>
      <xdr:col>11</xdr:col>
      <xdr:colOff>358775</xdr:colOff>
      <xdr:row>79</xdr:row>
      <xdr:rowOff>71971</xdr:rowOff>
    </xdr:to>
    <xdr:sp macro="" textlink="">
      <xdr:nvSpPr>
        <xdr:cNvPr id="433" name="円/楕円 432"/>
        <xdr:cNvSpPr/>
      </xdr:nvSpPr>
      <xdr:spPr>
        <a:xfrm>
          <a:off x="7810500" y="13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63098</xdr:rowOff>
    </xdr:from>
    <xdr:ext cx="469744" cy="259045"/>
    <xdr:sp macro="" textlink="">
      <xdr:nvSpPr>
        <xdr:cNvPr id="434" name="テキスト ボックス 433"/>
        <xdr:cNvSpPr txBox="1"/>
      </xdr:nvSpPr>
      <xdr:spPr>
        <a:xfrm>
          <a:off x="7626427" y="13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142069</xdr:rowOff>
    </xdr:from>
    <xdr:to>
      <xdr:col>10</xdr:col>
      <xdr:colOff>155575</xdr:colOff>
      <xdr:row>79</xdr:row>
      <xdr:rowOff>72219</xdr:rowOff>
    </xdr:to>
    <xdr:sp macro="" textlink="">
      <xdr:nvSpPr>
        <xdr:cNvPr id="435" name="円/楕円 434"/>
        <xdr:cNvSpPr/>
      </xdr:nvSpPr>
      <xdr:spPr>
        <a:xfrm>
          <a:off x="6921500" y="135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63346</xdr:rowOff>
    </xdr:from>
    <xdr:ext cx="469744" cy="259045"/>
    <xdr:sp macro="" textlink="">
      <xdr:nvSpPr>
        <xdr:cNvPr id="436" name="テキスト ボックス 435"/>
        <xdr:cNvSpPr txBox="1"/>
      </xdr:nvSpPr>
      <xdr:spPr>
        <a:xfrm>
          <a:off x="6737427" y="1360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54738</xdr:rowOff>
    </xdr:from>
    <xdr:to>
      <xdr:col>15</xdr:col>
      <xdr:colOff>180975</xdr:colOff>
      <xdr:row>97</xdr:row>
      <xdr:rowOff>85903</xdr:rowOff>
    </xdr:to>
    <xdr:cxnSp macro="">
      <xdr:nvCxnSpPr>
        <xdr:cNvPr id="466" name="直線コネクタ 465"/>
        <xdr:cNvCxnSpPr/>
      </xdr:nvCxnSpPr>
      <xdr:spPr>
        <a:xfrm>
          <a:off x="9639300" y="16685388"/>
          <a:ext cx="8382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26124</xdr:rowOff>
    </xdr:from>
    <xdr:to>
      <xdr:col>14</xdr:col>
      <xdr:colOff>28575</xdr:colOff>
      <xdr:row>97</xdr:row>
      <xdr:rowOff>54738</xdr:rowOff>
    </xdr:to>
    <xdr:cxnSp macro="">
      <xdr:nvCxnSpPr>
        <xdr:cNvPr id="469" name="直線コネクタ 468"/>
        <xdr:cNvCxnSpPr/>
      </xdr:nvCxnSpPr>
      <xdr:spPr>
        <a:xfrm>
          <a:off x="8750300" y="16656774"/>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79997</xdr:rowOff>
    </xdr:from>
    <xdr:to>
      <xdr:col>12</xdr:col>
      <xdr:colOff>511175</xdr:colOff>
      <xdr:row>97</xdr:row>
      <xdr:rowOff>26124</xdr:rowOff>
    </xdr:to>
    <xdr:cxnSp macro="">
      <xdr:nvCxnSpPr>
        <xdr:cNvPr id="472" name="直線コネクタ 471"/>
        <xdr:cNvCxnSpPr/>
      </xdr:nvCxnSpPr>
      <xdr:spPr>
        <a:xfrm>
          <a:off x="7861300" y="16539197"/>
          <a:ext cx="889000" cy="1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4617</xdr:rowOff>
    </xdr:from>
    <xdr:to>
      <xdr:col>11</xdr:col>
      <xdr:colOff>307975</xdr:colOff>
      <xdr:row>96</xdr:row>
      <xdr:rowOff>79997</xdr:rowOff>
    </xdr:to>
    <xdr:cxnSp macro="">
      <xdr:nvCxnSpPr>
        <xdr:cNvPr id="475" name="直線コネクタ 474"/>
        <xdr:cNvCxnSpPr/>
      </xdr:nvCxnSpPr>
      <xdr:spPr>
        <a:xfrm>
          <a:off x="6972300" y="16292367"/>
          <a:ext cx="889000" cy="2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7" name="テキスト ボックス 476"/>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9" name="テキスト ボックス 478"/>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35103</xdr:rowOff>
    </xdr:from>
    <xdr:to>
      <xdr:col>15</xdr:col>
      <xdr:colOff>231775</xdr:colOff>
      <xdr:row>97</xdr:row>
      <xdr:rowOff>136703</xdr:rowOff>
    </xdr:to>
    <xdr:sp macro="" textlink="">
      <xdr:nvSpPr>
        <xdr:cNvPr id="485" name="円/楕円 484"/>
        <xdr:cNvSpPr/>
      </xdr:nvSpPr>
      <xdr:spPr>
        <a:xfrm>
          <a:off x="10426700" y="166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13530</xdr:rowOff>
    </xdr:from>
    <xdr:ext cx="534377" cy="259045"/>
    <xdr:sp macro="" textlink="">
      <xdr:nvSpPr>
        <xdr:cNvPr id="486" name="土木費該当値テキスト"/>
        <xdr:cNvSpPr txBox="1"/>
      </xdr:nvSpPr>
      <xdr:spPr>
        <a:xfrm>
          <a:off x="10528300" y="166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3938</xdr:rowOff>
    </xdr:from>
    <xdr:to>
      <xdr:col>14</xdr:col>
      <xdr:colOff>79375</xdr:colOff>
      <xdr:row>97</xdr:row>
      <xdr:rowOff>105538</xdr:rowOff>
    </xdr:to>
    <xdr:sp macro="" textlink="">
      <xdr:nvSpPr>
        <xdr:cNvPr id="487" name="円/楕円 486"/>
        <xdr:cNvSpPr/>
      </xdr:nvSpPr>
      <xdr:spPr>
        <a:xfrm>
          <a:off x="9588500" y="16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96665</xdr:rowOff>
    </xdr:from>
    <xdr:ext cx="534377" cy="259045"/>
    <xdr:sp macro="" textlink="">
      <xdr:nvSpPr>
        <xdr:cNvPr id="488" name="テキスト ボックス 487"/>
        <xdr:cNvSpPr txBox="1"/>
      </xdr:nvSpPr>
      <xdr:spPr>
        <a:xfrm>
          <a:off x="9372111" y="167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146774</xdr:rowOff>
    </xdr:from>
    <xdr:to>
      <xdr:col>12</xdr:col>
      <xdr:colOff>561975</xdr:colOff>
      <xdr:row>97</xdr:row>
      <xdr:rowOff>76924</xdr:rowOff>
    </xdr:to>
    <xdr:sp macro="" textlink="">
      <xdr:nvSpPr>
        <xdr:cNvPr id="489" name="円/楕円 488"/>
        <xdr:cNvSpPr/>
      </xdr:nvSpPr>
      <xdr:spPr>
        <a:xfrm>
          <a:off x="8699500" y="166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68051</xdr:rowOff>
    </xdr:from>
    <xdr:ext cx="534377" cy="259045"/>
    <xdr:sp macro="" textlink="">
      <xdr:nvSpPr>
        <xdr:cNvPr id="490" name="テキスト ボックス 489"/>
        <xdr:cNvSpPr txBox="1"/>
      </xdr:nvSpPr>
      <xdr:spPr>
        <a:xfrm>
          <a:off x="8483111" y="166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29197</xdr:rowOff>
    </xdr:from>
    <xdr:to>
      <xdr:col>11</xdr:col>
      <xdr:colOff>358775</xdr:colOff>
      <xdr:row>96</xdr:row>
      <xdr:rowOff>130797</xdr:rowOff>
    </xdr:to>
    <xdr:sp macro="" textlink="">
      <xdr:nvSpPr>
        <xdr:cNvPr id="491" name="円/楕円 490"/>
        <xdr:cNvSpPr/>
      </xdr:nvSpPr>
      <xdr:spPr>
        <a:xfrm>
          <a:off x="7810500" y="164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147324</xdr:rowOff>
    </xdr:from>
    <xdr:ext cx="534377" cy="259045"/>
    <xdr:sp macro="" textlink="">
      <xdr:nvSpPr>
        <xdr:cNvPr id="492" name="テキスト ボックス 491"/>
        <xdr:cNvSpPr txBox="1"/>
      </xdr:nvSpPr>
      <xdr:spPr>
        <a:xfrm>
          <a:off x="7594111" y="162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45,134</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125267</xdr:rowOff>
    </xdr:from>
    <xdr:to>
      <xdr:col>10</xdr:col>
      <xdr:colOff>155575</xdr:colOff>
      <xdr:row>95</xdr:row>
      <xdr:rowOff>55417</xdr:rowOff>
    </xdr:to>
    <xdr:sp macro="" textlink="">
      <xdr:nvSpPr>
        <xdr:cNvPr id="493" name="円/楕円 492"/>
        <xdr:cNvSpPr/>
      </xdr:nvSpPr>
      <xdr:spPr>
        <a:xfrm>
          <a:off x="6921500" y="162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71944</xdr:rowOff>
    </xdr:from>
    <xdr:ext cx="534377" cy="259045"/>
    <xdr:sp macro="" textlink="">
      <xdr:nvSpPr>
        <xdr:cNvPr id="494" name="テキスト ボックス 493"/>
        <xdr:cNvSpPr txBox="1"/>
      </xdr:nvSpPr>
      <xdr:spPr>
        <a:xfrm>
          <a:off x="6705111" y="160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9" name="テキスト ボックス 508"/>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52723</xdr:rowOff>
    </xdr:from>
    <xdr:to>
      <xdr:col>23</xdr:col>
      <xdr:colOff>516889</xdr:colOff>
      <xdr:row>37</xdr:row>
      <xdr:rowOff>164955</xdr:rowOff>
    </xdr:to>
    <xdr:cxnSp macro="">
      <xdr:nvCxnSpPr>
        <xdr:cNvPr id="521" name="直線コネクタ 520"/>
        <xdr:cNvCxnSpPr/>
      </xdr:nvCxnSpPr>
      <xdr:spPr>
        <a:xfrm flipV="1">
          <a:off x="16317595" y="5367673"/>
          <a:ext cx="1269" cy="114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168782</xdr:rowOff>
    </xdr:from>
    <xdr:ext cx="469744" cy="259045"/>
    <xdr:sp macro="" textlink="">
      <xdr:nvSpPr>
        <xdr:cNvPr id="522" name="消防費最小値テキスト"/>
        <xdr:cNvSpPr txBox="1"/>
      </xdr:nvSpPr>
      <xdr:spPr>
        <a:xfrm>
          <a:off x="16370300" y="65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37</xdr:row>
      <xdr:rowOff>164955</xdr:rowOff>
    </xdr:from>
    <xdr:to>
      <xdr:col>23</xdr:col>
      <xdr:colOff>606425</xdr:colOff>
      <xdr:row>37</xdr:row>
      <xdr:rowOff>164955</xdr:rowOff>
    </xdr:to>
    <xdr:cxnSp macro="">
      <xdr:nvCxnSpPr>
        <xdr:cNvPr id="523" name="直線コネクタ 522"/>
        <xdr:cNvCxnSpPr/>
      </xdr:nvCxnSpPr>
      <xdr:spPr>
        <a:xfrm>
          <a:off x="16230600" y="65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170850</xdr:rowOff>
    </xdr:from>
    <xdr:ext cx="534377" cy="259045"/>
    <xdr:sp macro="" textlink="">
      <xdr:nvSpPr>
        <xdr:cNvPr id="524" name="消防費最大値テキスト"/>
        <xdr:cNvSpPr txBox="1"/>
      </xdr:nvSpPr>
      <xdr:spPr>
        <a:xfrm>
          <a:off x="16370300" y="514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52723</xdr:rowOff>
    </xdr:from>
    <xdr:to>
      <xdr:col>23</xdr:col>
      <xdr:colOff>606425</xdr:colOff>
      <xdr:row>31</xdr:row>
      <xdr:rowOff>52723</xdr:rowOff>
    </xdr:to>
    <xdr:cxnSp macro="">
      <xdr:nvCxnSpPr>
        <xdr:cNvPr id="525" name="直線コネクタ 524"/>
        <xdr:cNvCxnSpPr/>
      </xdr:nvCxnSpPr>
      <xdr:spPr>
        <a:xfrm>
          <a:off x="16230600" y="536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61214</xdr:rowOff>
    </xdr:from>
    <xdr:to>
      <xdr:col>23</xdr:col>
      <xdr:colOff>517525</xdr:colOff>
      <xdr:row>37</xdr:row>
      <xdr:rowOff>69269</xdr:rowOff>
    </xdr:to>
    <xdr:cxnSp macro="">
      <xdr:nvCxnSpPr>
        <xdr:cNvPr id="526" name="直線コネクタ 525"/>
        <xdr:cNvCxnSpPr/>
      </xdr:nvCxnSpPr>
      <xdr:spPr>
        <a:xfrm flipV="1">
          <a:off x="15481300" y="6404864"/>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81841</xdr:rowOff>
    </xdr:from>
    <xdr:ext cx="534377" cy="259045"/>
    <xdr:sp macro="" textlink="">
      <xdr:nvSpPr>
        <xdr:cNvPr id="527" name="消防費平均値テキスト"/>
        <xdr:cNvSpPr txBox="1"/>
      </xdr:nvSpPr>
      <xdr:spPr>
        <a:xfrm>
          <a:off x="16370300" y="591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58964</xdr:rowOff>
    </xdr:from>
    <xdr:to>
      <xdr:col>23</xdr:col>
      <xdr:colOff>568325</xdr:colOff>
      <xdr:row>35</xdr:row>
      <xdr:rowOff>160564</xdr:rowOff>
    </xdr:to>
    <xdr:sp macro="" textlink="">
      <xdr:nvSpPr>
        <xdr:cNvPr id="528" name="フローチャート : 判断 527"/>
        <xdr:cNvSpPr/>
      </xdr:nvSpPr>
      <xdr:spPr>
        <a:xfrm>
          <a:off x="16268700" y="605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57078</xdr:rowOff>
    </xdr:from>
    <xdr:to>
      <xdr:col>22</xdr:col>
      <xdr:colOff>365125</xdr:colOff>
      <xdr:row>37</xdr:row>
      <xdr:rowOff>69269</xdr:rowOff>
    </xdr:to>
    <xdr:cxnSp macro="">
      <xdr:nvCxnSpPr>
        <xdr:cNvPr id="529" name="直線コネクタ 528"/>
        <xdr:cNvCxnSpPr/>
      </xdr:nvCxnSpPr>
      <xdr:spPr>
        <a:xfrm>
          <a:off x="14592300" y="6229278"/>
          <a:ext cx="889000" cy="18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133858</xdr:rowOff>
    </xdr:from>
    <xdr:to>
      <xdr:col>22</xdr:col>
      <xdr:colOff>415925</xdr:colOff>
      <xdr:row>35</xdr:row>
      <xdr:rowOff>64008</xdr:rowOff>
    </xdr:to>
    <xdr:sp macro="" textlink="">
      <xdr:nvSpPr>
        <xdr:cNvPr id="530" name="フローチャート : 判断 529"/>
        <xdr:cNvSpPr/>
      </xdr:nvSpPr>
      <xdr:spPr>
        <a:xfrm>
          <a:off x="15430500" y="596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80535</xdr:rowOff>
    </xdr:from>
    <xdr:ext cx="534377" cy="259045"/>
    <xdr:sp macro="" textlink="">
      <xdr:nvSpPr>
        <xdr:cNvPr id="531" name="テキスト ボックス 530"/>
        <xdr:cNvSpPr txBox="1"/>
      </xdr:nvSpPr>
      <xdr:spPr>
        <a:xfrm>
          <a:off x="15214111" y="57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57078</xdr:rowOff>
    </xdr:from>
    <xdr:to>
      <xdr:col>21</xdr:col>
      <xdr:colOff>161925</xdr:colOff>
      <xdr:row>38</xdr:row>
      <xdr:rowOff>47062</xdr:rowOff>
    </xdr:to>
    <xdr:cxnSp macro="">
      <xdr:nvCxnSpPr>
        <xdr:cNvPr id="532" name="直線コネクタ 531"/>
        <xdr:cNvCxnSpPr/>
      </xdr:nvCxnSpPr>
      <xdr:spPr>
        <a:xfrm flipV="1">
          <a:off x="13703300" y="6229278"/>
          <a:ext cx="889000" cy="3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165862</xdr:rowOff>
    </xdr:from>
    <xdr:to>
      <xdr:col>21</xdr:col>
      <xdr:colOff>212725</xdr:colOff>
      <xdr:row>35</xdr:row>
      <xdr:rowOff>96012</xdr:rowOff>
    </xdr:to>
    <xdr:sp macro="" textlink="">
      <xdr:nvSpPr>
        <xdr:cNvPr id="533" name="フローチャート : 判断 532"/>
        <xdr:cNvSpPr/>
      </xdr:nvSpPr>
      <xdr:spPr>
        <a:xfrm>
          <a:off x="14541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112539</xdr:rowOff>
    </xdr:from>
    <xdr:ext cx="534377" cy="259045"/>
    <xdr:sp macro="" textlink="">
      <xdr:nvSpPr>
        <xdr:cNvPr id="534" name="テキスト ボックス 533"/>
        <xdr:cNvSpPr txBox="1"/>
      </xdr:nvSpPr>
      <xdr:spPr>
        <a:xfrm>
          <a:off x="14325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24420</xdr:rowOff>
    </xdr:from>
    <xdr:to>
      <xdr:col>19</xdr:col>
      <xdr:colOff>644525</xdr:colOff>
      <xdr:row>38</xdr:row>
      <xdr:rowOff>47062</xdr:rowOff>
    </xdr:to>
    <xdr:cxnSp macro="">
      <xdr:nvCxnSpPr>
        <xdr:cNvPr id="535" name="直線コネクタ 534"/>
        <xdr:cNvCxnSpPr/>
      </xdr:nvCxnSpPr>
      <xdr:spPr>
        <a:xfrm>
          <a:off x="12814300" y="6539520"/>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42309</xdr:rowOff>
    </xdr:from>
    <xdr:to>
      <xdr:col>20</xdr:col>
      <xdr:colOff>9525</xdr:colOff>
      <xdr:row>35</xdr:row>
      <xdr:rowOff>143909</xdr:rowOff>
    </xdr:to>
    <xdr:sp macro="" textlink="">
      <xdr:nvSpPr>
        <xdr:cNvPr id="536" name="フローチャート : 判断 535"/>
        <xdr:cNvSpPr/>
      </xdr:nvSpPr>
      <xdr:spPr>
        <a:xfrm>
          <a:off x="13652500" y="604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160436</xdr:rowOff>
    </xdr:from>
    <xdr:ext cx="534377" cy="259045"/>
    <xdr:sp macro="" textlink="">
      <xdr:nvSpPr>
        <xdr:cNvPr id="537" name="テキスト ボックス 536"/>
        <xdr:cNvSpPr txBox="1"/>
      </xdr:nvSpPr>
      <xdr:spPr>
        <a:xfrm>
          <a:off x="13436111" y="58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84437</xdr:rowOff>
    </xdr:from>
    <xdr:to>
      <xdr:col>18</xdr:col>
      <xdr:colOff>492125</xdr:colOff>
      <xdr:row>36</xdr:row>
      <xdr:rowOff>14587</xdr:rowOff>
    </xdr:to>
    <xdr:sp macro="" textlink="">
      <xdr:nvSpPr>
        <xdr:cNvPr id="538" name="フローチャート : 判断 537"/>
        <xdr:cNvSpPr/>
      </xdr:nvSpPr>
      <xdr:spPr>
        <a:xfrm>
          <a:off x="12763500" y="608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31114</xdr:rowOff>
    </xdr:from>
    <xdr:ext cx="534377" cy="259045"/>
    <xdr:sp macro="" textlink="">
      <xdr:nvSpPr>
        <xdr:cNvPr id="539" name="テキスト ボックス 538"/>
        <xdr:cNvSpPr txBox="1"/>
      </xdr:nvSpPr>
      <xdr:spPr>
        <a:xfrm>
          <a:off x="12547111" y="586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10414</xdr:rowOff>
    </xdr:from>
    <xdr:to>
      <xdr:col>23</xdr:col>
      <xdr:colOff>568325</xdr:colOff>
      <xdr:row>37</xdr:row>
      <xdr:rowOff>112014</xdr:rowOff>
    </xdr:to>
    <xdr:sp macro="" textlink="">
      <xdr:nvSpPr>
        <xdr:cNvPr id="545" name="円/楕円 544"/>
        <xdr:cNvSpPr/>
      </xdr:nvSpPr>
      <xdr:spPr>
        <a:xfrm>
          <a:off x="162687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96791</xdr:rowOff>
    </xdr:from>
    <xdr:ext cx="469744" cy="259045"/>
    <xdr:sp macro="" textlink="">
      <xdr:nvSpPr>
        <xdr:cNvPr id="546" name="消防費該当値テキスト"/>
        <xdr:cNvSpPr txBox="1"/>
      </xdr:nvSpPr>
      <xdr:spPr>
        <a:xfrm>
          <a:off x="16370300" y="62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18469</xdr:rowOff>
    </xdr:from>
    <xdr:to>
      <xdr:col>22</xdr:col>
      <xdr:colOff>415925</xdr:colOff>
      <xdr:row>37</xdr:row>
      <xdr:rowOff>120069</xdr:rowOff>
    </xdr:to>
    <xdr:sp macro="" textlink="">
      <xdr:nvSpPr>
        <xdr:cNvPr id="547" name="円/楕円 546"/>
        <xdr:cNvSpPr/>
      </xdr:nvSpPr>
      <xdr:spPr>
        <a:xfrm>
          <a:off x="15430500" y="63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111196</xdr:rowOff>
    </xdr:from>
    <xdr:ext cx="469744" cy="259045"/>
    <xdr:sp macro="" textlink="">
      <xdr:nvSpPr>
        <xdr:cNvPr id="548" name="テキスト ボックス 547"/>
        <xdr:cNvSpPr txBox="1"/>
      </xdr:nvSpPr>
      <xdr:spPr>
        <a:xfrm>
          <a:off x="15246427" y="645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6278</xdr:rowOff>
    </xdr:from>
    <xdr:to>
      <xdr:col>21</xdr:col>
      <xdr:colOff>212725</xdr:colOff>
      <xdr:row>36</xdr:row>
      <xdr:rowOff>107878</xdr:rowOff>
    </xdr:to>
    <xdr:sp macro="" textlink="">
      <xdr:nvSpPr>
        <xdr:cNvPr id="549" name="円/楕円 548"/>
        <xdr:cNvSpPr/>
      </xdr:nvSpPr>
      <xdr:spPr>
        <a:xfrm>
          <a:off x="14541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99005</xdr:rowOff>
    </xdr:from>
    <xdr:ext cx="534377" cy="259045"/>
    <xdr:sp macro="" textlink="">
      <xdr:nvSpPr>
        <xdr:cNvPr id="550" name="テキスト ボックス 549"/>
        <xdr:cNvSpPr txBox="1"/>
      </xdr:nvSpPr>
      <xdr:spPr>
        <a:xfrm>
          <a:off x="14325111" y="62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167712</xdr:rowOff>
    </xdr:from>
    <xdr:to>
      <xdr:col>20</xdr:col>
      <xdr:colOff>9525</xdr:colOff>
      <xdr:row>38</xdr:row>
      <xdr:rowOff>97862</xdr:rowOff>
    </xdr:to>
    <xdr:sp macro="" textlink="">
      <xdr:nvSpPr>
        <xdr:cNvPr id="551" name="円/楕円 550"/>
        <xdr:cNvSpPr/>
      </xdr:nvSpPr>
      <xdr:spPr>
        <a:xfrm>
          <a:off x="13652500" y="65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88989</xdr:rowOff>
    </xdr:from>
    <xdr:ext cx="469744" cy="259045"/>
    <xdr:sp macro="" textlink="">
      <xdr:nvSpPr>
        <xdr:cNvPr id="552" name="テキスト ボックス 551"/>
        <xdr:cNvSpPr txBox="1"/>
      </xdr:nvSpPr>
      <xdr:spPr>
        <a:xfrm>
          <a:off x="13468427" y="66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145070</xdr:rowOff>
    </xdr:from>
    <xdr:to>
      <xdr:col>18</xdr:col>
      <xdr:colOff>492125</xdr:colOff>
      <xdr:row>38</xdr:row>
      <xdr:rowOff>75220</xdr:rowOff>
    </xdr:to>
    <xdr:sp macro="" textlink="">
      <xdr:nvSpPr>
        <xdr:cNvPr id="553" name="円/楕円 552"/>
        <xdr:cNvSpPr/>
      </xdr:nvSpPr>
      <xdr:spPr>
        <a:xfrm>
          <a:off x="12763500" y="64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66347</xdr:rowOff>
    </xdr:from>
    <xdr:ext cx="469744" cy="259045"/>
    <xdr:sp macro="" textlink="">
      <xdr:nvSpPr>
        <xdr:cNvPr id="554" name="テキスト ボックス 553"/>
        <xdr:cNvSpPr txBox="1"/>
      </xdr:nvSpPr>
      <xdr:spPr>
        <a:xfrm>
          <a:off x="12579427" y="65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5" name="テキスト ボックス 57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9" name="直線コネクタ 578"/>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80"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81" name="直線コネクタ 580"/>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2"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3" name="直線コネクタ 582"/>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99961</xdr:rowOff>
    </xdr:from>
    <xdr:to>
      <xdr:col>23</xdr:col>
      <xdr:colOff>517525</xdr:colOff>
      <xdr:row>58</xdr:row>
      <xdr:rowOff>171438</xdr:rowOff>
    </xdr:to>
    <xdr:cxnSp macro="">
      <xdr:nvCxnSpPr>
        <xdr:cNvPr id="584" name="直線コネクタ 583"/>
        <xdr:cNvCxnSpPr/>
      </xdr:nvCxnSpPr>
      <xdr:spPr>
        <a:xfrm>
          <a:off x="15481300" y="10044061"/>
          <a:ext cx="838200" cy="7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5"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6" name="フローチャート : 判断 585"/>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99961</xdr:rowOff>
    </xdr:from>
    <xdr:to>
      <xdr:col>22</xdr:col>
      <xdr:colOff>365125</xdr:colOff>
      <xdr:row>59</xdr:row>
      <xdr:rowOff>26771</xdr:rowOff>
    </xdr:to>
    <xdr:cxnSp macro="">
      <xdr:nvCxnSpPr>
        <xdr:cNvPr id="587" name="直線コネクタ 586"/>
        <xdr:cNvCxnSpPr/>
      </xdr:nvCxnSpPr>
      <xdr:spPr>
        <a:xfrm flipV="1">
          <a:off x="14592300" y="10044061"/>
          <a:ext cx="889000" cy="9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8" name="フローチャート : 判断 587"/>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9" name="テキスト ボックス 588"/>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134214</xdr:rowOff>
    </xdr:from>
    <xdr:to>
      <xdr:col>21</xdr:col>
      <xdr:colOff>161925</xdr:colOff>
      <xdr:row>59</xdr:row>
      <xdr:rowOff>26771</xdr:rowOff>
    </xdr:to>
    <xdr:cxnSp macro="">
      <xdr:nvCxnSpPr>
        <xdr:cNvPr id="590" name="直線コネクタ 589"/>
        <xdr:cNvCxnSpPr/>
      </xdr:nvCxnSpPr>
      <xdr:spPr>
        <a:xfrm>
          <a:off x="13703300" y="9735414"/>
          <a:ext cx="889000" cy="40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91" name="フローチャート : 判断 590"/>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2" name="テキスト ボックス 591"/>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134214</xdr:rowOff>
    </xdr:from>
    <xdr:to>
      <xdr:col>19</xdr:col>
      <xdr:colOff>644525</xdr:colOff>
      <xdr:row>58</xdr:row>
      <xdr:rowOff>123203</xdr:rowOff>
    </xdr:to>
    <xdr:cxnSp macro="">
      <xdr:nvCxnSpPr>
        <xdr:cNvPr id="593" name="直線コネクタ 592"/>
        <xdr:cNvCxnSpPr/>
      </xdr:nvCxnSpPr>
      <xdr:spPr>
        <a:xfrm flipV="1">
          <a:off x="12814300" y="9735414"/>
          <a:ext cx="889000" cy="3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4" name="フローチャート : 判断 593"/>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5" name="テキスト ボックス 594"/>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6" name="フローチャート : 判断 595"/>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7" name="テキスト ボックス 596"/>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120638</xdr:rowOff>
    </xdr:from>
    <xdr:to>
      <xdr:col>23</xdr:col>
      <xdr:colOff>568325</xdr:colOff>
      <xdr:row>59</xdr:row>
      <xdr:rowOff>50788</xdr:rowOff>
    </xdr:to>
    <xdr:sp macro="" textlink="">
      <xdr:nvSpPr>
        <xdr:cNvPr id="603" name="円/楕円 602"/>
        <xdr:cNvSpPr/>
      </xdr:nvSpPr>
      <xdr:spPr>
        <a:xfrm>
          <a:off x="16268700" y="100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35565</xdr:rowOff>
    </xdr:from>
    <xdr:ext cx="534377" cy="259045"/>
    <xdr:sp macro="" textlink="">
      <xdr:nvSpPr>
        <xdr:cNvPr id="604" name="教育費該当値テキスト"/>
        <xdr:cNvSpPr txBox="1"/>
      </xdr:nvSpPr>
      <xdr:spPr>
        <a:xfrm>
          <a:off x="16370300" y="99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49161</xdr:rowOff>
    </xdr:from>
    <xdr:to>
      <xdr:col>22</xdr:col>
      <xdr:colOff>415925</xdr:colOff>
      <xdr:row>58</xdr:row>
      <xdr:rowOff>150761</xdr:rowOff>
    </xdr:to>
    <xdr:sp macro="" textlink="">
      <xdr:nvSpPr>
        <xdr:cNvPr id="605" name="円/楕円 604"/>
        <xdr:cNvSpPr/>
      </xdr:nvSpPr>
      <xdr:spPr>
        <a:xfrm>
          <a:off x="15430500" y="99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141888</xdr:rowOff>
    </xdr:from>
    <xdr:ext cx="534377" cy="259045"/>
    <xdr:sp macro="" textlink="">
      <xdr:nvSpPr>
        <xdr:cNvPr id="606" name="テキスト ボックス 605"/>
        <xdr:cNvSpPr txBox="1"/>
      </xdr:nvSpPr>
      <xdr:spPr>
        <a:xfrm>
          <a:off x="15214111" y="1008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147421</xdr:rowOff>
    </xdr:from>
    <xdr:to>
      <xdr:col>21</xdr:col>
      <xdr:colOff>212725</xdr:colOff>
      <xdr:row>59</xdr:row>
      <xdr:rowOff>77571</xdr:rowOff>
    </xdr:to>
    <xdr:sp macro="" textlink="">
      <xdr:nvSpPr>
        <xdr:cNvPr id="607" name="円/楕円 606"/>
        <xdr:cNvSpPr/>
      </xdr:nvSpPr>
      <xdr:spPr>
        <a:xfrm>
          <a:off x="14541500" y="100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68698</xdr:rowOff>
    </xdr:from>
    <xdr:ext cx="534377" cy="259045"/>
    <xdr:sp macro="" textlink="">
      <xdr:nvSpPr>
        <xdr:cNvPr id="608" name="テキスト ボックス 607"/>
        <xdr:cNvSpPr txBox="1"/>
      </xdr:nvSpPr>
      <xdr:spPr>
        <a:xfrm>
          <a:off x="14325111" y="101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83414</xdr:rowOff>
    </xdr:from>
    <xdr:to>
      <xdr:col>20</xdr:col>
      <xdr:colOff>9525</xdr:colOff>
      <xdr:row>57</xdr:row>
      <xdr:rowOff>13564</xdr:rowOff>
    </xdr:to>
    <xdr:sp macro="" textlink="">
      <xdr:nvSpPr>
        <xdr:cNvPr id="609" name="円/楕円 608"/>
        <xdr:cNvSpPr/>
      </xdr:nvSpPr>
      <xdr:spPr>
        <a:xfrm>
          <a:off x="13652500" y="96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4691</xdr:rowOff>
    </xdr:from>
    <xdr:ext cx="534377" cy="259045"/>
    <xdr:sp macro="" textlink="">
      <xdr:nvSpPr>
        <xdr:cNvPr id="610" name="テキスト ボックス 609"/>
        <xdr:cNvSpPr txBox="1"/>
      </xdr:nvSpPr>
      <xdr:spPr>
        <a:xfrm>
          <a:off x="13436111" y="97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72403</xdr:rowOff>
    </xdr:from>
    <xdr:to>
      <xdr:col>18</xdr:col>
      <xdr:colOff>492125</xdr:colOff>
      <xdr:row>59</xdr:row>
      <xdr:rowOff>2553</xdr:rowOff>
    </xdr:to>
    <xdr:sp macro="" textlink="">
      <xdr:nvSpPr>
        <xdr:cNvPr id="611" name="円/楕円 610"/>
        <xdr:cNvSpPr/>
      </xdr:nvSpPr>
      <xdr:spPr>
        <a:xfrm>
          <a:off x="12763500" y="100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165130</xdr:rowOff>
    </xdr:from>
    <xdr:ext cx="534377" cy="259045"/>
    <xdr:sp macro="" textlink="">
      <xdr:nvSpPr>
        <xdr:cNvPr id="612" name="テキスト ボックス 611"/>
        <xdr:cNvSpPr txBox="1"/>
      </xdr:nvSpPr>
      <xdr:spPr>
        <a:xfrm>
          <a:off x="12547111" y="101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6" name="テキスト ボックス 625"/>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8" name="テキスト ボックス 627"/>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30" name="テキスト ボックス 629"/>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2" name="テキスト ボックス 631"/>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4" name="テキスト ボックス 63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6" name="テキスト ボックス 63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8" name="直線コネクタ 637"/>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41"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2" name="直線コネクタ 641"/>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4"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5" name="フローチャート : 判断 644"/>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6" name="直線コネクタ 64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7" name="フローチャート : 判断 646"/>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8" name="テキスト ボックス 647"/>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9" name="直線コネクタ 64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50" name="フローチャート : 判断 649"/>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51" name="テキスト ボックス 650"/>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2" name="直線コネクタ 65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3" name="フローチャート : 判断 652"/>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4" name="テキスト ボックス 653"/>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5" name="フローチャート : 判断 654"/>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6" name="テキスト ボックス 655"/>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2" name="円/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4" name="円/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5" name="テキスト ボックス 66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6" name="円/楕円 66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7" name="テキスト ボックス 66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8" name="円/楕円 66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9" name="テキスト ボックス 66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0" name="円/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1" name="テキスト ボックス 67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3" name="テキスト ボックス 68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9" name="テキスト ボックス 68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91" name="テキスト ボックス 69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5" name="直線コネクタ 694"/>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6"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7" name="直線コネクタ 696"/>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8"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9" name="直線コネクタ 698"/>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136137</xdr:rowOff>
    </xdr:from>
    <xdr:to>
      <xdr:col>23</xdr:col>
      <xdr:colOff>517525</xdr:colOff>
      <xdr:row>96</xdr:row>
      <xdr:rowOff>148444</xdr:rowOff>
    </xdr:to>
    <xdr:cxnSp macro="">
      <xdr:nvCxnSpPr>
        <xdr:cNvPr id="700" name="直線コネクタ 699"/>
        <xdr:cNvCxnSpPr/>
      </xdr:nvCxnSpPr>
      <xdr:spPr>
        <a:xfrm flipV="1">
          <a:off x="15481300" y="16595337"/>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701"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2" name="フローチャート : 判断 701"/>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121202</xdr:rowOff>
    </xdr:from>
    <xdr:to>
      <xdr:col>22</xdr:col>
      <xdr:colOff>365125</xdr:colOff>
      <xdr:row>96</xdr:row>
      <xdr:rowOff>148444</xdr:rowOff>
    </xdr:to>
    <xdr:cxnSp macro="">
      <xdr:nvCxnSpPr>
        <xdr:cNvPr id="703" name="直線コネクタ 702"/>
        <xdr:cNvCxnSpPr/>
      </xdr:nvCxnSpPr>
      <xdr:spPr>
        <a:xfrm>
          <a:off x="14592300" y="16580402"/>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4" name="フローチャート : 判断 703"/>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5" name="テキスト ボックス 704"/>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113182</xdr:rowOff>
    </xdr:from>
    <xdr:to>
      <xdr:col>21</xdr:col>
      <xdr:colOff>161925</xdr:colOff>
      <xdr:row>96</xdr:row>
      <xdr:rowOff>121202</xdr:rowOff>
    </xdr:to>
    <xdr:cxnSp macro="">
      <xdr:nvCxnSpPr>
        <xdr:cNvPr id="706" name="直線コネクタ 705"/>
        <xdr:cNvCxnSpPr/>
      </xdr:nvCxnSpPr>
      <xdr:spPr>
        <a:xfrm>
          <a:off x="13703300" y="16572382"/>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7" name="フローチャート : 判断 706"/>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8" name="テキスト ボックス 707"/>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113182</xdr:rowOff>
    </xdr:from>
    <xdr:to>
      <xdr:col>19</xdr:col>
      <xdr:colOff>644525</xdr:colOff>
      <xdr:row>96</xdr:row>
      <xdr:rowOff>126518</xdr:rowOff>
    </xdr:to>
    <xdr:cxnSp macro="">
      <xdr:nvCxnSpPr>
        <xdr:cNvPr id="709" name="直線コネクタ 708"/>
        <xdr:cNvCxnSpPr/>
      </xdr:nvCxnSpPr>
      <xdr:spPr>
        <a:xfrm flipV="1">
          <a:off x="12814300" y="16572382"/>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10" name="フローチャート : 判断 709"/>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11" name="テキスト ボックス 710"/>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2" name="フローチャート : 判断 711"/>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3" name="テキスト ボックス 712"/>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85337</xdr:rowOff>
    </xdr:from>
    <xdr:to>
      <xdr:col>23</xdr:col>
      <xdr:colOff>568325</xdr:colOff>
      <xdr:row>97</xdr:row>
      <xdr:rowOff>15487</xdr:rowOff>
    </xdr:to>
    <xdr:sp macro="" textlink="">
      <xdr:nvSpPr>
        <xdr:cNvPr id="719" name="円/楕円 718"/>
        <xdr:cNvSpPr/>
      </xdr:nvSpPr>
      <xdr:spPr>
        <a:xfrm>
          <a:off x="16268700" y="165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63764</xdr:rowOff>
    </xdr:from>
    <xdr:ext cx="534377" cy="259045"/>
    <xdr:sp macro="" textlink="">
      <xdr:nvSpPr>
        <xdr:cNvPr id="720" name="公債費該当値テキスト"/>
        <xdr:cNvSpPr txBox="1"/>
      </xdr:nvSpPr>
      <xdr:spPr>
        <a:xfrm>
          <a:off x="16370300" y="165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97644</xdr:rowOff>
    </xdr:from>
    <xdr:to>
      <xdr:col>22</xdr:col>
      <xdr:colOff>415925</xdr:colOff>
      <xdr:row>97</xdr:row>
      <xdr:rowOff>27794</xdr:rowOff>
    </xdr:to>
    <xdr:sp macro="" textlink="">
      <xdr:nvSpPr>
        <xdr:cNvPr id="721" name="円/楕円 720"/>
        <xdr:cNvSpPr/>
      </xdr:nvSpPr>
      <xdr:spPr>
        <a:xfrm>
          <a:off x="15430500" y="165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18921</xdr:rowOff>
    </xdr:from>
    <xdr:ext cx="534377" cy="259045"/>
    <xdr:sp macro="" textlink="">
      <xdr:nvSpPr>
        <xdr:cNvPr id="722" name="テキスト ボックス 721"/>
        <xdr:cNvSpPr txBox="1"/>
      </xdr:nvSpPr>
      <xdr:spPr>
        <a:xfrm>
          <a:off x="15214111" y="166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70402</xdr:rowOff>
    </xdr:from>
    <xdr:to>
      <xdr:col>21</xdr:col>
      <xdr:colOff>212725</xdr:colOff>
      <xdr:row>97</xdr:row>
      <xdr:rowOff>552</xdr:rowOff>
    </xdr:to>
    <xdr:sp macro="" textlink="">
      <xdr:nvSpPr>
        <xdr:cNvPr id="723" name="円/楕円 722"/>
        <xdr:cNvSpPr/>
      </xdr:nvSpPr>
      <xdr:spPr>
        <a:xfrm>
          <a:off x="14541500" y="165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163129</xdr:rowOff>
    </xdr:from>
    <xdr:ext cx="534377" cy="259045"/>
    <xdr:sp macro="" textlink="">
      <xdr:nvSpPr>
        <xdr:cNvPr id="724" name="テキスト ボックス 723"/>
        <xdr:cNvSpPr txBox="1"/>
      </xdr:nvSpPr>
      <xdr:spPr>
        <a:xfrm>
          <a:off x="14325111" y="166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62382</xdr:rowOff>
    </xdr:from>
    <xdr:to>
      <xdr:col>20</xdr:col>
      <xdr:colOff>9525</xdr:colOff>
      <xdr:row>96</xdr:row>
      <xdr:rowOff>163982</xdr:rowOff>
    </xdr:to>
    <xdr:sp macro="" textlink="">
      <xdr:nvSpPr>
        <xdr:cNvPr id="725" name="円/楕円 724"/>
        <xdr:cNvSpPr/>
      </xdr:nvSpPr>
      <xdr:spPr>
        <a:xfrm>
          <a:off x="13652500" y="16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155109</xdr:rowOff>
    </xdr:from>
    <xdr:ext cx="534377" cy="259045"/>
    <xdr:sp macro="" textlink="">
      <xdr:nvSpPr>
        <xdr:cNvPr id="726" name="テキスト ボックス 725"/>
        <xdr:cNvSpPr txBox="1"/>
      </xdr:nvSpPr>
      <xdr:spPr>
        <a:xfrm>
          <a:off x="13436111" y="16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75718</xdr:rowOff>
    </xdr:from>
    <xdr:to>
      <xdr:col>18</xdr:col>
      <xdr:colOff>492125</xdr:colOff>
      <xdr:row>97</xdr:row>
      <xdr:rowOff>5868</xdr:rowOff>
    </xdr:to>
    <xdr:sp macro="" textlink="">
      <xdr:nvSpPr>
        <xdr:cNvPr id="727" name="円/楕円 726"/>
        <xdr:cNvSpPr/>
      </xdr:nvSpPr>
      <xdr:spPr>
        <a:xfrm>
          <a:off x="12763500" y="165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168445</xdr:rowOff>
    </xdr:from>
    <xdr:ext cx="534377" cy="259045"/>
    <xdr:sp macro="" textlink="">
      <xdr:nvSpPr>
        <xdr:cNvPr id="728" name="テキスト ボックス 727"/>
        <xdr:cNvSpPr txBox="1"/>
      </xdr:nvSpPr>
      <xdr:spPr>
        <a:xfrm>
          <a:off x="12547111" y="166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9" name="直線コネクタ 73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0" name="テキスト ボックス 73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1" name="直線コネクタ 74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2" name="テキスト ボックス 74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3" name="直線コネクタ 74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4" name="テキスト ボックス 74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5" name="直線コネクタ 74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6" name="テキスト ボックス 74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50" name="直線コネクタ 749"/>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5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2" name="直線コネクタ 75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3"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4" name="直線コネクタ 753"/>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5" name="直線コネクタ 75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6"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7" name="フローチャート : 判断 756"/>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8" name="直線コネクタ 75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9" name="フローチャート : 判断 758"/>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60" name="テキスト ボックス 759"/>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1" name="直線コネクタ 76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2" name="フローチャート : 判断 761"/>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3" name="テキスト ボックス 762"/>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4" name="直線コネクタ 76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5" name="フローチャート : 判断 764"/>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6" name="テキスト ボックス 765"/>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7" name="フローチャート : 判断 766"/>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8" name="テキスト ボックス 767"/>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4" name="円/楕円 77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6" name="円/楕円 77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7" name="テキスト ボックス 77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8" name="円/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9" name="テキスト ボックス 77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0" name="円/楕円 77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1" name="テキスト ボックス 78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2" name="円/楕円 78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3" name="テキスト ボックス 78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平成２８年度は、民生費が待機児童対策等による民間保育所委託料や生活保護費などの増額により前年比</a:t>
          </a:r>
          <a:r>
            <a:rPr kumimoji="1" lang="en-US" altLang="ja-JP" sz="1300">
              <a:solidFill>
                <a:sysClr val="windowText" lastClr="000000"/>
              </a:solidFill>
              <a:latin typeface="ＭＳ Ｐゴシック"/>
            </a:rPr>
            <a:t>11.0</a:t>
          </a:r>
          <a:r>
            <a:rPr kumimoji="1" lang="ja-JP" altLang="en-US" sz="1300">
              <a:solidFill>
                <a:sysClr val="windowText" lastClr="000000"/>
              </a:solidFill>
              <a:latin typeface="ＭＳ Ｐゴシック"/>
            </a:rPr>
            <a:t>％の伸びとなりました。</a:t>
          </a:r>
        </a:p>
        <a:p>
          <a:r>
            <a:rPr kumimoji="1" lang="ja-JP" altLang="en-US" sz="1300">
              <a:solidFill>
                <a:sysClr val="windowText" lastClr="000000"/>
              </a:solidFill>
              <a:latin typeface="ＭＳ Ｐゴシック"/>
            </a:rPr>
            <a:t>　一方、商工費では平成２７年度に実施した市内限定プレミアム商品券事業補助金が皆減となったことから減額となり、土木費では新田西部土地区画整理事業特別会計繰出金の減などにより減額となりました。</a:t>
          </a:r>
        </a:p>
        <a:p>
          <a:r>
            <a:rPr kumimoji="1" lang="ja-JP" altLang="en-US" sz="1300">
              <a:solidFill>
                <a:sysClr val="windowText" lastClr="000000"/>
              </a:solidFill>
              <a:latin typeface="ＭＳ Ｐゴシック"/>
            </a:rPr>
            <a:t>　歳出全体としては、</a:t>
          </a:r>
          <a:r>
            <a:rPr kumimoji="1" lang="en-US" altLang="ja-JP" sz="1300">
              <a:solidFill>
                <a:sysClr val="windowText" lastClr="000000"/>
              </a:solidFill>
              <a:latin typeface="ＭＳ Ｐゴシック"/>
            </a:rPr>
            <a:t>2,004,839</a:t>
          </a:r>
          <a:r>
            <a:rPr kumimoji="1" lang="ja-JP" altLang="en-US" sz="1300">
              <a:solidFill>
                <a:sysClr val="windowText" lastClr="000000"/>
              </a:solidFill>
              <a:latin typeface="ＭＳ Ｐゴシック"/>
            </a:rPr>
            <a:t>千円（</a:t>
          </a:r>
          <a:r>
            <a:rPr kumimoji="1" lang="en-US" altLang="ja-JP" sz="1300">
              <a:solidFill>
                <a:sysClr val="windowText" lastClr="000000"/>
              </a:solidFill>
              <a:latin typeface="ＭＳ Ｐゴシック"/>
            </a:rPr>
            <a:t>2.9</a:t>
          </a:r>
          <a:r>
            <a:rPr kumimoji="1" lang="ja-JP" altLang="en-US" sz="1300">
              <a:solidFill>
                <a:sysClr val="windowText" lastClr="000000"/>
              </a:solidFill>
              <a:latin typeface="ＭＳ Ｐゴシック"/>
            </a:rPr>
            <a:t>％）の増額となりました。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効率的な行財政運営を進めていることから、実質収支額は継続的に黒字を確保している。</a:t>
          </a:r>
        </a:p>
        <a:p>
          <a:r>
            <a:rPr kumimoji="1" lang="ja-JP" altLang="en-US" sz="1400">
              <a:solidFill>
                <a:sysClr val="windowText" lastClr="000000"/>
              </a:solidFill>
              <a:latin typeface="ＭＳ ゴシック" pitchFamily="49" charset="-128"/>
              <a:ea typeface="ＭＳ ゴシック" pitchFamily="49" charset="-128"/>
            </a:rPr>
            <a:t>平成２８年度は財政調整基金の取崩しを行わず、年度末残高が約</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百万円の増となり、標準財政規模に対する割合は前年並みとなった。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実質単年度収支の標準財政規模比は、民生費等の伸びによりマイナスとなった。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各会計において財政の効率的な運用という観点で運営を行っており、連結実質赤字比率は黒字である。</a:t>
          </a:r>
        </a:p>
        <a:p>
          <a:r>
            <a:rPr kumimoji="1" lang="ja-JP" altLang="en-US" sz="1400">
              <a:latin typeface="ＭＳ ゴシック" pitchFamily="49" charset="-128"/>
              <a:ea typeface="ＭＳ ゴシック" pitchFamily="49" charset="-128"/>
            </a:rPr>
            <a:t>今後も歳出の抑制を行っていくだけでなく、歳入の動向についても注視しながら財政の健全化を図る。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73442165</v>
      </c>
      <c r="BO4" s="411"/>
      <c r="BP4" s="411"/>
      <c r="BQ4" s="411"/>
      <c r="BR4" s="411"/>
      <c r="BS4" s="411"/>
      <c r="BT4" s="411"/>
      <c r="BU4" s="412"/>
      <c r="BV4" s="410">
        <v>73840684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11.4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70421643</v>
      </c>
      <c r="BO5" s="416"/>
      <c r="BP5" s="416"/>
      <c r="BQ5" s="416"/>
      <c r="BR5" s="416"/>
      <c r="BS5" s="416"/>
      <c r="BT5" s="416"/>
      <c r="BU5" s="417"/>
      <c r="BV5" s="415">
        <v>68416804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94.3</v>
      </c>
      <c r="CU5" s="386"/>
      <c r="CV5" s="386"/>
      <c r="CW5" s="386"/>
      <c r="CX5" s="386"/>
      <c r="CY5" s="386"/>
      <c r="CZ5" s="386"/>
      <c r="DA5" s="387"/>
      <c r="DB5" s="385">
        <v>88.3</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3020522</v>
      </c>
      <c r="BO6" s="416"/>
      <c r="BP6" s="416"/>
      <c r="BQ6" s="416"/>
      <c r="BR6" s="416"/>
      <c r="BS6" s="416"/>
      <c r="BT6" s="416"/>
      <c r="BU6" s="417"/>
      <c r="BV6" s="415">
        <v>5423880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101.2</v>
      </c>
      <c r="CU6" s="562"/>
      <c r="CV6" s="562"/>
      <c r="CW6" s="562"/>
      <c r="CX6" s="562"/>
      <c r="CY6" s="562"/>
      <c r="CZ6" s="562"/>
      <c r="DA6" s="563"/>
      <c r="DB6" s="561">
        <v>95.2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254831</v>
      </c>
      <c r="BO7" s="416"/>
      <c r="BP7" s="416"/>
      <c r="BQ7" s="416"/>
      <c r="BR7" s="416"/>
      <c r="BS7" s="416"/>
      <c r="BT7" s="416"/>
      <c r="BU7" s="417"/>
      <c r="BV7" s="415">
        <v>609521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42987569</v>
      </c>
      <c r="CU7" s="416"/>
      <c r="CV7" s="416"/>
      <c r="CW7" s="416"/>
      <c r="CX7" s="416"/>
      <c r="CY7" s="416"/>
      <c r="CZ7" s="416"/>
      <c r="DA7" s="417"/>
      <c r="DB7" s="415">
        <v>42410750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2765691</v>
      </c>
      <c r="BO8" s="416"/>
      <c r="BP8" s="416"/>
      <c r="BQ8" s="416"/>
      <c r="BR8" s="416"/>
      <c r="BS8" s="416"/>
      <c r="BT8" s="416"/>
      <c r="BU8" s="417"/>
      <c r="BV8" s="415">
        <v>4814359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v>
      </c>
      <c r="CU8" s="525"/>
      <c r="CV8" s="525"/>
      <c r="CW8" s="525"/>
      <c r="CX8" s="525"/>
      <c r="CY8" s="525"/>
      <c r="CZ8" s="525"/>
      <c r="DA8" s="526"/>
      <c r="DB8" s="524">
        <v>0.9</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247034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-2048668</v>
      </c>
      <c r="BO9" s="416"/>
      <c r="BP9" s="416"/>
      <c r="BQ9" s="416"/>
      <c r="BR9" s="416"/>
      <c r="BS9" s="416"/>
      <c r="BT9" s="416"/>
      <c r="BU9" s="417"/>
      <c r="BV9" s="415">
        <v>378718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10.4</v>
      </c>
      <c r="CU9" s="386"/>
      <c r="CV9" s="386"/>
      <c r="CW9" s="386"/>
      <c r="CX9" s="386"/>
      <c r="CY9" s="386"/>
      <c r="CZ9" s="386"/>
      <c r="DA9" s="387"/>
      <c r="DB9" s="385">
        <v>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243855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87615</v>
      </c>
      <c r="BO10" s="416"/>
      <c r="BP10" s="416"/>
      <c r="BQ10" s="416"/>
      <c r="BR10" s="416"/>
      <c r="BS10" s="416"/>
      <c r="BT10" s="416"/>
      <c r="BU10" s="417"/>
      <c r="BV10" s="415">
        <v>194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247040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437560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241237</v>
      </c>
      <c r="S13" s="517"/>
      <c r="T13" s="517"/>
      <c r="U13" s="517"/>
      <c r="V13" s="518"/>
      <c r="W13" s="504" t="s">
        <v>124</v>
      </c>
      <c r="X13" s="428"/>
      <c r="Y13" s="428"/>
      <c r="Z13" s="428"/>
      <c r="AA13" s="428"/>
      <c r="AB13" s="429"/>
      <c r="AC13" s="391">
        <v>652</v>
      </c>
      <c r="AD13" s="392"/>
      <c r="AE13" s="392"/>
      <c r="AF13" s="392"/>
      <c r="AG13" s="393"/>
      <c r="AH13" s="391">
        <v>622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-1961053</v>
      </c>
      <c r="BO13" s="416"/>
      <c r="BP13" s="416"/>
      <c r="BQ13" s="416"/>
      <c r="BR13" s="416"/>
      <c r="BS13" s="416"/>
      <c r="BT13" s="416"/>
      <c r="BU13" s="417"/>
      <c r="BV13" s="415">
        <v>-58648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3.9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245878</v>
      </c>
      <c r="S14" s="517"/>
      <c r="T14" s="517"/>
      <c r="U14" s="517"/>
      <c r="V14" s="518"/>
      <c r="W14" s="519"/>
      <c r="X14" s="431"/>
      <c r="Y14" s="431"/>
      <c r="Z14" s="431"/>
      <c r="AA14" s="431"/>
      <c r="AB14" s="432"/>
      <c r="AC14" s="509">
        <v>0.6</v>
      </c>
      <c r="AD14" s="510"/>
      <c r="AE14" s="510"/>
      <c r="AF14" s="510"/>
      <c r="AG14" s="511"/>
      <c r="AH14" s="509">
        <v>0.6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11.2</v>
      </c>
      <c r="CU14" s="488"/>
      <c r="CV14" s="488"/>
      <c r="CW14" s="488"/>
      <c r="CX14" s="488"/>
      <c r="CY14" s="488"/>
      <c r="CZ14" s="488"/>
      <c r="DA14" s="489"/>
      <c r="DB14" s="520">
        <v>18.3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240583</v>
      </c>
      <c r="S15" s="517"/>
      <c r="T15" s="517"/>
      <c r="U15" s="517"/>
      <c r="V15" s="518"/>
      <c r="W15" s="504" t="s">
        <v>131</v>
      </c>
      <c r="X15" s="428"/>
      <c r="Y15" s="428"/>
      <c r="Z15" s="428"/>
      <c r="AA15" s="428"/>
      <c r="AB15" s="429"/>
      <c r="AC15" s="391">
        <v>28287</v>
      </c>
      <c r="AD15" s="392"/>
      <c r="AE15" s="392"/>
      <c r="AF15" s="392"/>
      <c r="AG15" s="393"/>
      <c r="AH15" s="391">
        <v>26995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29062657</v>
      </c>
      <c r="BO15" s="411"/>
      <c r="BP15" s="411"/>
      <c r="BQ15" s="411"/>
      <c r="BR15" s="411"/>
      <c r="BS15" s="411"/>
      <c r="BT15" s="411"/>
      <c r="BU15" s="412"/>
      <c r="BV15" s="410">
        <v>28191825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26.4</v>
      </c>
      <c r="AD16" s="510"/>
      <c r="AE16" s="510"/>
      <c r="AF16" s="510"/>
      <c r="AG16" s="511"/>
      <c r="AH16" s="509">
        <v>26.5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31852170</v>
      </c>
      <c r="BO16" s="416"/>
      <c r="BP16" s="416"/>
      <c r="BQ16" s="416"/>
      <c r="BR16" s="416"/>
      <c r="BS16" s="416"/>
      <c r="BT16" s="416"/>
      <c r="BU16" s="417"/>
      <c r="BV16" s="415">
        <v>31189605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78255</v>
      </c>
      <c r="AD17" s="392"/>
      <c r="AE17" s="392"/>
      <c r="AF17" s="392"/>
      <c r="AG17" s="393"/>
      <c r="AH17" s="391">
        <v>74414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37286617</v>
      </c>
      <c r="BO17" s="416"/>
      <c r="BP17" s="416"/>
      <c r="BQ17" s="416"/>
      <c r="BR17" s="416"/>
      <c r="BS17" s="416"/>
      <c r="BT17" s="416"/>
      <c r="BU17" s="417"/>
      <c r="BV17" s="415">
        <v>36136066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27.46</v>
      </c>
      <c r="M18" s="480"/>
      <c r="N18" s="480"/>
      <c r="O18" s="480"/>
      <c r="P18" s="480"/>
      <c r="Q18" s="480"/>
      <c r="R18" s="481"/>
      <c r="S18" s="481"/>
      <c r="T18" s="481"/>
      <c r="U18" s="481"/>
      <c r="V18" s="482"/>
      <c r="W18" s="496"/>
      <c r="X18" s="497"/>
      <c r="Y18" s="497"/>
      <c r="Z18" s="497"/>
      <c r="AA18" s="497"/>
      <c r="AB18" s="505"/>
      <c r="AC18" s="379">
        <v>73</v>
      </c>
      <c r="AD18" s="380"/>
      <c r="AE18" s="380"/>
      <c r="AF18" s="380"/>
      <c r="AG18" s="483"/>
      <c r="AH18" s="379">
        <v>72.900000000000006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40832984</v>
      </c>
      <c r="BO18" s="416"/>
      <c r="BP18" s="416"/>
      <c r="BQ18" s="416"/>
      <c r="BR18" s="416"/>
      <c r="BS18" s="416"/>
      <c r="BT18" s="416"/>
      <c r="BU18" s="417"/>
      <c r="BV18" s="415">
        <v>39462447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8996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52586287</v>
      </c>
      <c r="BO19" s="416"/>
      <c r="BP19" s="416"/>
      <c r="BQ19" s="416"/>
      <c r="BR19" s="416"/>
      <c r="BS19" s="416"/>
      <c r="BT19" s="416"/>
      <c r="BU19" s="417"/>
      <c r="BV19" s="415">
        <v>53563040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105827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57809439</v>
      </c>
      <c r="BO23" s="416"/>
      <c r="BP23" s="416"/>
      <c r="BQ23" s="416"/>
      <c r="BR23" s="416"/>
      <c r="BS23" s="416"/>
      <c r="BT23" s="416"/>
      <c r="BU23" s="417"/>
      <c r="BV23" s="415">
        <v>58285065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8320</v>
      </c>
      <c r="R24" s="392"/>
      <c r="S24" s="392"/>
      <c r="T24" s="392"/>
      <c r="U24" s="392"/>
      <c r="V24" s="393"/>
      <c r="W24" s="457"/>
      <c r="X24" s="448"/>
      <c r="Y24" s="449"/>
      <c r="Z24" s="388" t="s">
        <v>155</v>
      </c>
      <c r="AA24" s="389"/>
      <c r="AB24" s="389"/>
      <c r="AC24" s="389"/>
      <c r="AD24" s="389"/>
      <c r="AE24" s="389"/>
      <c r="AF24" s="389"/>
      <c r="AG24" s="390"/>
      <c r="AH24" s="391">
        <v>1027</v>
      </c>
      <c r="AI24" s="392"/>
      <c r="AJ24" s="392"/>
      <c r="AK24" s="392"/>
      <c r="AL24" s="393"/>
      <c r="AM24" s="391">
        <v>2974192</v>
      </c>
      <c r="AN24" s="392"/>
      <c r="AO24" s="392"/>
      <c r="AP24" s="392"/>
      <c r="AQ24" s="392"/>
      <c r="AR24" s="393"/>
      <c r="AS24" s="391">
        <v>2896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46116995</v>
      </c>
      <c r="BO24" s="416"/>
      <c r="BP24" s="416"/>
      <c r="BQ24" s="416"/>
      <c r="BR24" s="416"/>
      <c r="BS24" s="416"/>
      <c r="BT24" s="416"/>
      <c r="BU24" s="417"/>
      <c r="BV24" s="415">
        <v>46081679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7875</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12501928</v>
      </c>
      <c r="BO25" s="411"/>
      <c r="BP25" s="411"/>
      <c r="BQ25" s="411"/>
      <c r="BR25" s="411"/>
      <c r="BS25" s="411"/>
      <c r="BT25" s="411"/>
      <c r="BU25" s="412"/>
      <c r="BV25" s="410">
        <v>8436823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7125</v>
      </c>
      <c r="R26" s="392"/>
      <c r="S26" s="392"/>
      <c r="T26" s="392"/>
      <c r="U26" s="392"/>
      <c r="V26" s="393"/>
      <c r="W26" s="457"/>
      <c r="X26" s="448"/>
      <c r="Y26" s="449"/>
      <c r="Z26" s="388" t="s">
        <v>161</v>
      </c>
      <c r="AA26" s="470"/>
      <c r="AB26" s="470"/>
      <c r="AC26" s="470"/>
      <c r="AD26" s="470"/>
      <c r="AE26" s="470"/>
      <c r="AF26" s="470"/>
      <c r="AG26" s="471"/>
      <c r="AH26" s="391">
        <v>68</v>
      </c>
      <c r="AI26" s="392"/>
      <c r="AJ26" s="392"/>
      <c r="AK26" s="392"/>
      <c r="AL26" s="393"/>
      <c r="AM26" s="391">
        <v>199172</v>
      </c>
      <c r="AN26" s="392"/>
      <c r="AO26" s="392"/>
      <c r="AP26" s="392"/>
      <c r="AQ26" s="392"/>
      <c r="AR26" s="393"/>
      <c r="AS26" s="391">
        <v>2929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60000</v>
      </c>
      <c r="BO26" s="416"/>
      <c r="BP26" s="416"/>
      <c r="BQ26" s="416"/>
      <c r="BR26" s="416"/>
      <c r="BS26" s="416"/>
      <c r="BT26" s="416"/>
      <c r="BU26" s="417"/>
      <c r="BV26" s="415">
        <v>60000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5400</v>
      </c>
      <c r="R27" s="392"/>
      <c r="S27" s="392"/>
      <c r="T27" s="392"/>
      <c r="U27" s="392"/>
      <c r="V27" s="393"/>
      <c r="W27" s="457"/>
      <c r="X27" s="448"/>
      <c r="Y27" s="449"/>
      <c r="Z27" s="388" t="s">
        <v>164</v>
      </c>
      <c r="AA27" s="389"/>
      <c r="AB27" s="389"/>
      <c r="AC27" s="389"/>
      <c r="AD27" s="389"/>
      <c r="AE27" s="389"/>
      <c r="AF27" s="389"/>
      <c r="AG27" s="390"/>
      <c r="AH27" s="391">
        <v>22</v>
      </c>
      <c r="AI27" s="392"/>
      <c r="AJ27" s="392"/>
      <c r="AK27" s="392"/>
      <c r="AL27" s="393"/>
      <c r="AM27" s="391">
        <v>86680</v>
      </c>
      <c r="AN27" s="392"/>
      <c r="AO27" s="392"/>
      <c r="AP27" s="392"/>
      <c r="AQ27" s="392"/>
      <c r="AR27" s="393"/>
      <c r="AS27" s="391">
        <v>3940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5050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4516272</v>
      </c>
      <c r="BO28" s="411"/>
      <c r="BP28" s="411"/>
      <c r="BQ28" s="411"/>
      <c r="BR28" s="411"/>
      <c r="BS28" s="411"/>
      <c r="BT28" s="411"/>
      <c r="BU28" s="412"/>
      <c r="BV28" s="410">
        <v>4428657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26</v>
      </c>
      <c r="M29" s="392"/>
      <c r="N29" s="392"/>
      <c r="O29" s="392"/>
      <c r="P29" s="393"/>
      <c r="Q29" s="391">
        <v>4700</v>
      </c>
      <c r="R29" s="392"/>
      <c r="S29" s="392"/>
      <c r="T29" s="392"/>
      <c r="U29" s="392"/>
      <c r="V29" s="393"/>
      <c r="W29" s="458"/>
      <c r="X29" s="459"/>
      <c r="Y29" s="460"/>
      <c r="Z29" s="388" t="s">
        <v>171</v>
      </c>
      <c r="AA29" s="389"/>
      <c r="AB29" s="389"/>
      <c r="AC29" s="389"/>
      <c r="AD29" s="389"/>
      <c r="AE29" s="389"/>
      <c r="AF29" s="389"/>
      <c r="AG29" s="390"/>
      <c r="AH29" s="391">
        <v>1049</v>
      </c>
      <c r="AI29" s="392"/>
      <c r="AJ29" s="392"/>
      <c r="AK29" s="392"/>
      <c r="AL29" s="393"/>
      <c r="AM29" s="391">
        <v>3060872</v>
      </c>
      <c r="AN29" s="392"/>
      <c r="AO29" s="392"/>
      <c r="AP29" s="392"/>
      <c r="AQ29" s="392"/>
      <c r="AR29" s="393"/>
      <c r="AS29" s="391">
        <v>2918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6450928</v>
      </c>
      <c r="BO30" s="419"/>
      <c r="BP30" s="419"/>
      <c r="BQ30" s="419"/>
      <c r="BR30" s="419"/>
      <c r="BS30" s="419"/>
      <c r="BT30" s="419"/>
      <c r="BU30" s="420"/>
      <c r="BV30" s="418">
        <v>5742579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IF('各会計、関係団体の財政状況及び健全化判断比率'!B34="","",'各会計、関係団体の財政状況及び健全化判断比率'!B34)</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IF('各会計、関係団体の財政状況及び健全化判断比率'!B36="","",'各会計、関係団体の財政状況及び健全化判断比率'!B36)</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埼玉県後期高齢者医療広域連合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草加市体育協会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草加都市計画新田駅西口土地区画整理事業特別会計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IF('各会計、関係団体の財政状況及び健全化判断比率'!B35="","",'各会計、関係団体の財政状況及び健全化判断比率'!B35)</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IF('各会計、関係団体の財政状況及び健全化判断比率'!B37="","",'各会計、関係団体の財政状況及び健全化判断比率'!B37)</f>
        <v>草加都市計画新田西部土地区画整理事業特別会計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埼玉県後期高齢者医療広域連合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草加市文化協会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埼玉県市町村総合事務組合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アコス</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埼玉県市町村総合事務組合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草加市土地開発公社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交通災害共済特別会計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彩の国さいたま人づくり広域連合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8</v>
      </c>
      <c r="V39" s="375"/>
      <c r="W39" s="374" t="str">
        <f>IF('各会計、関係団体の財政状況及び健全化判断比率'!B33="","",'各会計、関係団体の財政状況及び健全化判断比率'!B33)</f>
        <v>介護サービス事業特別会計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埼玉県都市競艇組合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東埼玉資源環境組合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草加八潮消防組合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15.67</v>
      </c>
      <c r="G34" s="33">
        <v>18.21</v>
      </c>
      <c r="H34" s="33">
        <v>14.12</v>
      </c>
      <c r="I34" s="33">
        <v>15.33</v>
      </c>
      <c r="J34" s="34">
        <v>15.29</v>
      </c>
      <c r="K34" s="22"/>
      <c r="L34" s="22"/>
      <c r="M34" s="22"/>
      <c r="N34" s="22"/>
      <c r="O34" s="22"/>
      <c r="P34" s="22"/>
    </row>
    <row r="35" spans="1:16" ht="39" customHeight="1">
      <c r="A35" s="22"/>
      <c r="B35" s="35"/>
      <c r="C35" s="1178" t="s">
        <v>529</v>
      </c>
      <c r="D35" s="1179"/>
      <c r="E35" s="1180"/>
      <c r="F35" s="36">
        <v>8.69</v>
      </c>
      <c r="G35" s="37">
        <v>10.53</v>
      </c>
      <c r="H35" s="37">
        <v>10.6</v>
      </c>
      <c r="I35" s="37">
        <v>11.35</v>
      </c>
      <c r="J35" s="38">
        <v>6.1</v>
      </c>
      <c r="K35" s="22"/>
      <c r="L35" s="22"/>
      <c r="M35" s="22"/>
      <c r="N35" s="22"/>
      <c r="O35" s="22"/>
      <c r="P35" s="22"/>
    </row>
    <row r="36" spans="1:16" ht="39" customHeight="1">
      <c r="A36" s="22"/>
      <c r="B36" s="35"/>
      <c r="C36" s="1178" t="s">
        <v>530</v>
      </c>
      <c r="D36" s="1179"/>
      <c r="E36" s="1180"/>
      <c r="F36" s="36">
        <v>6.33</v>
      </c>
      <c r="G36" s="37">
        <v>6.89</v>
      </c>
      <c r="H36" s="37">
        <v>6.53</v>
      </c>
      <c r="I36" s="37">
        <v>6.09</v>
      </c>
      <c r="J36" s="38">
        <v>4.95</v>
      </c>
      <c r="K36" s="22"/>
      <c r="L36" s="22"/>
      <c r="M36" s="22"/>
      <c r="N36" s="22"/>
      <c r="O36" s="22"/>
      <c r="P36" s="22"/>
    </row>
    <row r="37" spans="1:16" ht="39" customHeight="1">
      <c r="A37" s="22"/>
      <c r="B37" s="35"/>
      <c r="C37" s="1178" t="s">
        <v>531</v>
      </c>
      <c r="D37" s="1179"/>
      <c r="E37" s="1180"/>
      <c r="F37" s="36">
        <v>2.75</v>
      </c>
      <c r="G37" s="37">
        <v>2.17</v>
      </c>
      <c r="H37" s="37">
        <v>1.4</v>
      </c>
      <c r="I37" s="37">
        <v>2.31</v>
      </c>
      <c r="J37" s="38">
        <v>4.54</v>
      </c>
      <c r="K37" s="22"/>
      <c r="L37" s="22"/>
      <c r="M37" s="22"/>
      <c r="N37" s="22"/>
      <c r="O37" s="22"/>
      <c r="P37" s="22"/>
    </row>
    <row r="38" spans="1:16" ht="39" customHeight="1">
      <c r="A38" s="22"/>
      <c r="B38" s="35"/>
      <c r="C38" s="1178" t="s">
        <v>532</v>
      </c>
      <c r="D38" s="1179"/>
      <c r="E38" s="1180"/>
      <c r="F38" s="36">
        <v>0.65</v>
      </c>
      <c r="G38" s="37">
        <v>0.66</v>
      </c>
      <c r="H38" s="37">
        <v>0.67</v>
      </c>
      <c r="I38" s="37">
        <v>1.27</v>
      </c>
      <c r="J38" s="38">
        <v>1.97</v>
      </c>
      <c r="K38" s="22"/>
      <c r="L38" s="22"/>
      <c r="M38" s="22"/>
      <c r="N38" s="22"/>
      <c r="O38" s="22"/>
      <c r="P38" s="22"/>
    </row>
    <row r="39" spans="1:16" ht="39" customHeight="1">
      <c r="A39" s="22"/>
      <c r="B39" s="35"/>
      <c r="C39" s="1178" t="s">
        <v>533</v>
      </c>
      <c r="D39" s="1179"/>
      <c r="E39" s="1180"/>
      <c r="F39" s="36">
        <v>0.79</v>
      </c>
      <c r="G39" s="37">
        <v>0.77</v>
      </c>
      <c r="H39" s="37">
        <v>0.6</v>
      </c>
      <c r="I39" s="37">
        <v>0.48</v>
      </c>
      <c r="J39" s="38">
        <v>0.59</v>
      </c>
      <c r="K39" s="22"/>
      <c r="L39" s="22"/>
      <c r="M39" s="22"/>
      <c r="N39" s="22"/>
      <c r="O39" s="22"/>
      <c r="P39" s="22"/>
    </row>
    <row r="40" spans="1:16" ht="39" customHeight="1">
      <c r="A40" s="22"/>
      <c r="B40" s="35"/>
      <c r="C40" s="1178" t="s">
        <v>534</v>
      </c>
      <c r="D40" s="1179"/>
      <c r="E40" s="1180"/>
      <c r="F40" s="36" t="s">
        <v>482</v>
      </c>
      <c r="G40" s="37" t="s">
        <v>482</v>
      </c>
      <c r="H40" s="37" t="s">
        <v>482</v>
      </c>
      <c r="I40" s="37" t="s">
        <v>482</v>
      </c>
      <c r="J40" s="38">
        <v>0.32</v>
      </c>
      <c r="K40" s="22"/>
      <c r="L40" s="22"/>
      <c r="M40" s="22"/>
      <c r="N40" s="22"/>
      <c r="O40" s="22"/>
      <c r="P40" s="22"/>
    </row>
    <row r="41" spans="1:16" ht="39" customHeight="1">
      <c r="A41" s="22"/>
      <c r="B41" s="35"/>
      <c r="C41" s="1178" t="s">
        <v>535</v>
      </c>
      <c r="D41" s="1179"/>
      <c r="E41" s="1180"/>
      <c r="F41" s="36">
        <v>0.11</v>
      </c>
      <c r="G41" s="37">
        <v>0.12</v>
      </c>
      <c r="H41" s="37">
        <v>0.13</v>
      </c>
      <c r="I41" s="37">
        <v>0.14000000000000001</v>
      </c>
      <c r="J41" s="38">
        <v>0.16</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0.27</v>
      </c>
      <c r="G43" s="42">
        <v>0.12</v>
      </c>
      <c r="H43" s="42">
        <v>0.09</v>
      </c>
      <c r="I43" s="42">
        <v>0.37</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R56" sqref="R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5150</v>
      </c>
      <c r="L45" s="60">
        <v>5373</v>
      </c>
      <c r="M45" s="60">
        <v>5350</v>
      </c>
      <c r="N45" s="60">
        <v>5067</v>
      </c>
      <c r="O45" s="61">
        <v>5289</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3479</v>
      </c>
      <c r="L48" s="64">
        <v>3547</v>
      </c>
      <c r="M48" s="64">
        <v>3453</v>
      </c>
      <c r="N48" s="64">
        <v>3638</v>
      </c>
      <c r="O48" s="65">
        <v>3494</v>
      </c>
      <c r="P48" s="48"/>
      <c r="Q48" s="48"/>
      <c r="R48" s="48"/>
      <c r="S48" s="48"/>
      <c r="T48" s="48"/>
      <c r="U48" s="48"/>
    </row>
    <row r="49" spans="1:21" ht="30.75" customHeight="1">
      <c r="A49" s="48"/>
      <c r="B49" s="1196"/>
      <c r="C49" s="1197"/>
      <c r="D49" s="62"/>
      <c r="E49" s="1188" t="s">
        <v>16</v>
      </c>
      <c r="F49" s="1188"/>
      <c r="G49" s="1188"/>
      <c r="H49" s="1188"/>
      <c r="I49" s="1188"/>
      <c r="J49" s="1189"/>
      <c r="K49" s="63">
        <v>134</v>
      </c>
      <c r="L49" s="64">
        <v>124</v>
      </c>
      <c r="M49" s="64">
        <v>93</v>
      </c>
      <c r="N49" s="64">
        <v>150</v>
      </c>
      <c r="O49" s="65">
        <v>132</v>
      </c>
      <c r="P49" s="48"/>
      <c r="Q49" s="48"/>
      <c r="R49" s="48"/>
      <c r="S49" s="48"/>
      <c r="T49" s="48"/>
      <c r="U49" s="48"/>
    </row>
    <row r="50" spans="1:21" ht="30.75" customHeight="1">
      <c r="A50" s="48"/>
      <c r="B50" s="1196"/>
      <c r="C50" s="1197"/>
      <c r="D50" s="62"/>
      <c r="E50" s="1188" t="s">
        <v>17</v>
      </c>
      <c r="F50" s="1188"/>
      <c r="G50" s="1188"/>
      <c r="H50" s="1188"/>
      <c r="I50" s="1188"/>
      <c r="J50" s="1189"/>
      <c r="K50" s="63">
        <v>126</v>
      </c>
      <c r="L50" s="64">
        <v>27</v>
      </c>
      <c r="M50" s="64">
        <v>72</v>
      </c>
      <c r="N50" s="64">
        <v>79</v>
      </c>
      <c r="O50" s="65">
        <v>139</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6897</v>
      </c>
      <c r="L52" s="64">
        <v>7589</v>
      </c>
      <c r="M52" s="64">
        <v>7752</v>
      </c>
      <c r="N52" s="64">
        <v>7348</v>
      </c>
      <c r="O52" s="65">
        <v>7496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1992</v>
      </c>
      <c r="L53" s="69">
        <v>1482</v>
      </c>
      <c r="M53" s="69">
        <v>1216</v>
      </c>
      <c r="N53" s="69">
        <v>1586</v>
      </c>
      <c r="O53" s="70">
        <v>1558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56211</v>
      </c>
      <c r="J41" s="83">
        <v>55842</v>
      </c>
      <c r="K41" s="83">
        <v>56184</v>
      </c>
      <c r="L41" s="83">
        <v>57268</v>
      </c>
      <c r="M41" s="84">
        <v>57095</v>
      </c>
    </row>
    <row r="42" spans="2:13" ht="27.75" customHeight="1">
      <c r="B42" s="1204"/>
      <c r="C42" s="1205"/>
      <c r="D42" s="85"/>
      <c r="E42" s="1208" t="s">
        <v>26</v>
      </c>
      <c r="F42" s="1208"/>
      <c r="G42" s="1208"/>
      <c r="H42" s="1209"/>
      <c r="I42" s="86">
        <v>1846</v>
      </c>
      <c r="J42" s="87">
        <v>1717</v>
      </c>
      <c r="K42" s="87">
        <v>1801</v>
      </c>
      <c r="L42" s="87">
        <v>2077</v>
      </c>
      <c r="M42" s="88">
        <v>2066</v>
      </c>
    </row>
    <row r="43" spans="2:13" ht="27.75" customHeight="1">
      <c r="B43" s="1204"/>
      <c r="C43" s="1205"/>
      <c r="D43" s="85"/>
      <c r="E43" s="1208" t="s">
        <v>27</v>
      </c>
      <c r="F43" s="1208"/>
      <c r="G43" s="1208"/>
      <c r="H43" s="1209"/>
      <c r="I43" s="86">
        <v>41286</v>
      </c>
      <c r="J43" s="87">
        <v>38080</v>
      </c>
      <c r="K43" s="87">
        <v>35505</v>
      </c>
      <c r="L43" s="87">
        <v>33758</v>
      </c>
      <c r="M43" s="88">
        <v>32476</v>
      </c>
    </row>
    <row r="44" spans="2:13" ht="27.75" customHeight="1">
      <c r="B44" s="1204"/>
      <c r="C44" s="1205"/>
      <c r="D44" s="85"/>
      <c r="E44" s="1208" t="s">
        <v>28</v>
      </c>
      <c r="F44" s="1208"/>
      <c r="G44" s="1208"/>
      <c r="H44" s="1209"/>
      <c r="I44" s="86">
        <v>673</v>
      </c>
      <c r="J44" s="87">
        <v>704</v>
      </c>
      <c r="K44" s="87">
        <v>1216</v>
      </c>
      <c r="L44" s="87">
        <v>2184</v>
      </c>
      <c r="M44" s="88">
        <v>2094</v>
      </c>
    </row>
    <row r="45" spans="2:13" ht="27.75" customHeight="1">
      <c r="B45" s="1204"/>
      <c r="C45" s="1205"/>
      <c r="D45" s="85"/>
      <c r="E45" s="1208" t="s">
        <v>29</v>
      </c>
      <c r="F45" s="1208"/>
      <c r="G45" s="1208"/>
      <c r="H45" s="1209"/>
      <c r="I45" s="86">
        <v>10107</v>
      </c>
      <c r="J45" s="87">
        <v>9103</v>
      </c>
      <c r="K45" s="87">
        <v>8087</v>
      </c>
      <c r="L45" s="87">
        <v>7365</v>
      </c>
      <c r="M45" s="88">
        <v>5725</v>
      </c>
    </row>
    <row r="46" spans="2:13" ht="27.75" customHeight="1">
      <c r="B46" s="1204"/>
      <c r="C46" s="1205"/>
      <c r="D46" s="89"/>
      <c r="E46" s="1208" t="s">
        <v>30</v>
      </c>
      <c r="F46" s="1208"/>
      <c r="G46" s="1208"/>
      <c r="H46" s="1209"/>
      <c r="I46" s="86">
        <v>30</v>
      </c>
      <c r="J46" s="87">
        <v>31</v>
      </c>
      <c r="K46" s="87">
        <v>21</v>
      </c>
      <c r="L46" s="87">
        <v>2</v>
      </c>
      <c r="M46" s="88">
        <v>1</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9641</v>
      </c>
      <c r="J50" s="87">
        <v>9290</v>
      </c>
      <c r="K50" s="87">
        <v>10521</v>
      </c>
      <c r="L50" s="87">
        <v>11524</v>
      </c>
      <c r="M50" s="88">
        <v>12803</v>
      </c>
    </row>
    <row r="51" spans="2:13" ht="27.75" customHeight="1">
      <c r="B51" s="1204"/>
      <c r="C51" s="1205"/>
      <c r="D51" s="85"/>
      <c r="E51" s="1208" t="s">
        <v>36</v>
      </c>
      <c r="F51" s="1208"/>
      <c r="G51" s="1208"/>
      <c r="H51" s="1209"/>
      <c r="I51" s="86">
        <v>15487</v>
      </c>
      <c r="J51" s="87">
        <v>16212</v>
      </c>
      <c r="K51" s="87">
        <v>15598</v>
      </c>
      <c r="L51" s="87">
        <v>17562</v>
      </c>
      <c r="M51" s="88">
        <v>16598</v>
      </c>
    </row>
    <row r="52" spans="2:13" ht="27.75" customHeight="1">
      <c r="B52" s="1206"/>
      <c r="C52" s="1207"/>
      <c r="D52" s="85"/>
      <c r="E52" s="1208" t="s">
        <v>37</v>
      </c>
      <c r="F52" s="1208"/>
      <c r="G52" s="1208"/>
      <c r="H52" s="1209"/>
      <c r="I52" s="86">
        <v>66878</v>
      </c>
      <c r="J52" s="87">
        <v>67651</v>
      </c>
      <c r="K52" s="87">
        <v>67738</v>
      </c>
      <c r="L52" s="87">
        <v>66812</v>
      </c>
      <c r="M52" s="88">
        <v>65878</v>
      </c>
    </row>
    <row r="53" spans="2:13" ht="27.75" customHeight="1" thickBot="1">
      <c r="B53" s="1210" t="s">
        <v>38</v>
      </c>
      <c r="C53" s="1211"/>
      <c r="D53" s="92"/>
      <c r="E53" s="1212" t="s">
        <v>39</v>
      </c>
      <c r="F53" s="1212"/>
      <c r="G53" s="1212"/>
      <c r="H53" s="1213"/>
      <c r="I53" s="93">
        <v>18148</v>
      </c>
      <c r="J53" s="94">
        <v>12324</v>
      </c>
      <c r="K53" s="94">
        <v>8956</v>
      </c>
      <c r="L53" s="94">
        <v>6756</v>
      </c>
      <c r="M53" s="95">
        <v>4178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35" t="s">
        <v>568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562</v>
      </c>
      <c r="H51" s="1248"/>
      <c r="I51" s="1253" t="s">
        <v>563</v>
      </c>
      <c r="J51" s="1253"/>
      <c r="K51" s="1255"/>
      <c r="L51" s="1255"/>
      <c r="M51" s="1255"/>
      <c r="N51" s="1221">
        <v>18.3</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569</v>
      </c>
      <c r="J53" s="1233"/>
      <c r="K53" s="1256"/>
      <c r="L53" s="1256"/>
      <c r="M53" s="1256"/>
      <c r="N53" s="1225">
        <v>53.3</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564</v>
      </c>
      <c r="H55" s="1228"/>
      <c r="I55" s="1233" t="s">
        <v>563</v>
      </c>
      <c r="J55" s="1233"/>
      <c r="K55" s="1255"/>
      <c r="L55" s="1255"/>
      <c r="M55" s="1255"/>
      <c r="N55" s="1221">
        <v>37.4</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569</v>
      </c>
      <c r="J57" s="1223"/>
      <c r="K57" s="1256"/>
      <c r="L57" s="1256"/>
      <c r="M57" s="1256"/>
      <c r="N57" s="1225">
        <v>54.4</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35" t="s">
        <v>570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562</v>
      </c>
      <c r="H73" s="1248"/>
      <c r="I73" s="1253" t="s">
        <v>563</v>
      </c>
      <c r="J73" s="1253"/>
      <c r="K73" s="1234">
        <v>51.3</v>
      </c>
      <c r="L73" s="1234">
        <v>34.4</v>
      </c>
      <c r="M73" s="1221">
        <v>25</v>
      </c>
      <c r="N73" s="1221">
        <v>18.3</v>
      </c>
      <c r="O73" s="1221">
        <v>11.2</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567</v>
      </c>
      <c r="J75" s="1233"/>
      <c r="K75" s="1225">
        <v>6</v>
      </c>
      <c r="L75" s="1225">
        <v>4.8</v>
      </c>
      <c r="M75" s="1225">
        <v>4.3</v>
      </c>
      <c r="N75" s="1225">
        <v>3.9</v>
      </c>
      <c r="O75" s="1225">
        <v>3.9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564</v>
      </c>
      <c r="H77" s="1228"/>
      <c r="I77" s="1233" t="s">
        <v>563</v>
      </c>
      <c r="J77" s="1233"/>
      <c r="K77" s="1234">
        <v>57.8</v>
      </c>
      <c r="L77" s="1234">
        <v>49.8</v>
      </c>
      <c r="M77" s="1221">
        <v>45.1</v>
      </c>
      <c r="N77" s="1221">
        <v>37.4</v>
      </c>
      <c r="O77" s="1221">
        <v>31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567</v>
      </c>
      <c r="J79" s="1223"/>
      <c r="K79" s="1224">
        <v>8.3000000000000007</v>
      </c>
      <c r="L79" s="1224">
        <v>7.7</v>
      </c>
      <c r="M79" s="1224">
        <v>7.1</v>
      </c>
      <c r="N79" s="1224">
        <v>6.3</v>
      </c>
      <c r="O79" s="1224">
        <v>5.2</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48" sqref="G4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45072</v>
      </c>
      <c r="E3" s="118"/>
      <c r="F3" s="119">
        <v>39052</v>
      </c>
      <c r="G3" s="120"/>
      <c r="H3" s="121"/>
    </row>
    <row r="4" spans="1:8">
      <c r="A4" s="122"/>
      <c r="B4" s="123"/>
      <c r="C4" s="124"/>
      <c r="D4" s="125">
        <v>37174</v>
      </c>
      <c r="E4" s="126"/>
      <c r="F4" s="127">
        <v>21186</v>
      </c>
      <c r="G4" s="128"/>
      <c r="H4" s="129"/>
    </row>
    <row r="5" spans="1:8">
      <c r="A5" s="110" t="s">
        <v>515</v>
      </c>
      <c r="B5" s="115"/>
      <c r="C5" s="116"/>
      <c r="D5" s="117">
        <v>39014</v>
      </c>
      <c r="E5" s="118"/>
      <c r="F5" s="119">
        <v>41235</v>
      </c>
      <c r="G5" s="120"/>
      <c r="H5" s="121"/>
    </row>
    <row r="6" spans="1:8">
      <c r="A6" s="122"/>
      <c r="B6" s="123"/>
      <c r="C6" s="124"/>
      <c r="D6" s="125">
        <v>29027</v>
      </c>
      <c r="E6" s="126"/>
      <c r="F6" s="127">
        <v>22086</v>
      </c>
      <c r="G6" s="128"/>
      <c r="H6" s="129"/>
    </row>
    <row r="7" spans="1:8">
      <c r="A7" s="110" t="s">
        <v>516</v>
      </c>
      <c r="B7" s="115"/>
      <c r="C7" s="116"/>
      <c r="D7" s="117">
        <v>22167</v>
      </c>
      <c r="E7" s="118"/>
      <c r="F7" s="119">
        <v>41862</v>
      </c>
      <c r="G7" s="120"/>
      <c r="H7" s="121"/>
    </row>
    <row r="8" spans="1:8">
      <c r="A8" s="122"/>
      <c r="B8" s="123"/>
      <c r="C8" s="124"/>
      <c r="D8" s="125">
        <v>18901</v>
      </c>
      <c r="E8" s="126"/>
      <c r="F8" s="127">
        <v>23710</v>
      </c>
      <c r="G8" s="128"/>
      <c r="H8" s="129"/>
    </row>
    <row r="9" spans="1:8">
      <c r="A9" s="110" t="s">
        <v>517</v>
      </c>
      <c r="B9" s="115"/>
      <c r="C9" s="116"/>
      <c r="D9" s="117">
        <v>23101</v>
      </c>
      <c r="E9" s="118"/>
      <c r="F9" s="119">
        <v>43554</v>
      </c>
      <c r="G9" s="120"/>
      <c r="H9" s="121"/>
    </row>
    <row r="10" spans="1:8">
      <c r="A10" s="122"/>
      <c r="B10" s="123"/>
      <c r="C10" s="124"/>
      <c r="D10" s="125">
        <v>20959</v>
      </c>
      <c r="E10" s="126"/>
      <c r="F10" s="127">
        <v>24811</v>
      </c>
      <c r="G10" s="128"/>
      <c r="H10" s="129"/>
    </row>
    <row r="11" spans="1:8">
      <c r="A11" s="110" t="s">
        <v>518</v>
      </c>
      <c r="B11" s="115"/>
      <c r="C11" s="116"/>
      <c r="D11" s="117">
        <v>21720</v>
      </c>
      <c r="E11" s="118"/>
      <c r="F11" s="119">
        <v>42581</v>
      </c>
      <c r="G11" s="120"/>
      <c r="H11" s="121"/>
    </row>
    <row r="12" spans="1:8">
      <c r="A12" s="122"/>
      <c r="B12" s="123"/>
      <c r="C12" s="130"/>
      <c r="D12" s="125">
        <v>20390</v>
      </c>
      <c r="E12" s="126"/>
      <c r="F12" s="127">
        <v>24354</v>
      </c>
      <c r="G12" s="128"/>
      <c r="H12" s="129"/>
    </row>
    <row r="13" spans="1:8">
      <c r="A13" s="110"/>
      <c r="B13" s="115"/>
      <c r="C13" s="131"/>
      <c r="D13" s="132">
        <v>30215</v>
      </c>
      <c r="E13" s="133"/>
      <c r="F13" s="134">
        <v>41657</v>
      </c>
      <c r="G13" s="135"/>
      <c r="H13" s="121"/>
    </row>
    <row r="14" spans="1:8">
      <c r="A14" s="122"/>
      <c r="B14" s="123"/>
      <c r="C14" s="124"/>
      <c r="D14" s="125">
        <v>25290</v>
      </c>
      <c r="E14" s="126"/>
      <c r="F14" s="127">
        <v>23229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8.69</v>
      </c>
      <c r="C19" s="136">
        <f>ROUND(VALUE(SUBSTITUTE(実質収支比率等に係る経年分析!G$48,"▲","-")),2)</f>
        <v>10.53</v>
      </c>
      <c r="D19" s="136">
        <f>ROUND(VALUE(SUBSTITUTE(実質収支比率等に係る経年分析!H$48,"▲","-")),2)</f>
        <v>10.61</v>
      </c>
      <c r="E19" s="136">
        <f>ROUND(VALUE(SUBSTITUTE(実質収支比率等に係る経年分析!I$48,"▲","-")),2)</f>
        <v>11.35</v>
      </c>
      <c r="F19" s="136">
        <f>ROUND(VALUE(SUBSTITUTE(実質収支比率等に係る経年分析!J$48,"▲","-")),2)</f>
        <v>6.43</v>
      </c>
    </row>
    <row r="20" spans="1:11">
      <c r="A20" s="136" t="s">
        <v>44</v>
      </c>
      <c r="B20" s="136">
        <f>ROUND(VALUE(SUBSTITUTE(実質収支比率等に係る経年分析!F$47,"▲","-")),2)</f>
        <v>9.69</v>
      </c>
      <c r="C20" s="136">
        <f>ROUND(VALUE(SUBSTITUTE(実質収支比率等に係る経年分析!G$47,"▲","-")),2)</f>
        <v>10.89</v>
      </c>
      <c r="D20" s="136">
        <f>ROUND(VALUE(SUBSTITUTE(実質収支比率等に係る経年分析!H$47,"▲","-")),2)</f>
        <v>11.64</v>
      </c>
      <c r="E20" s="136">
        <f>ROUND(VALUE(SUBSTITUTE(実質収支比率等に係る経年分析!I$47,"▲","-")),2)</f>
        <v>10.44</v>
      </c>
      <c r="F20" s="136">
        <f>ROUND(VALUE(SUBSTITUTE(実質収支比率等に係る経年分析!J$47,"▲","-")),2)</f>
        <v>10.51</v>
      </c>
    </row>
    <row r="21" spans="1:11">
      <c r="A21" s="136" t="s">
        <v>45</v>
      </c>
      <c r="B21" s="136">
        <f>IF(ISNUMBER(VALUE(SUBSTITUTE(実質収支比率等に係る経年分析!F$49,"▲","-"))),ROUND(VALUE(SUBSTITUTE(実質収支比率等に係る経年分析!F$49,"▲","-")),2),NA())</f>
        <v>0.2</v>
      </c>
      <c r="C21" s="136">
        <f>IF(ISNUMBER(VALUE(SUBSTITUTE(実質収支比率等に係る経年分析!G$49,"▲","-"))),ROUND(VALUE(SUBSTITUTE(実質収支比率等に係る経年分析!G$49,"▲","-")),2),NA())</f>
        <v>3.22</v>
      </c>
      <c r="D21" s="136">
        <f>IF(ISNUMBER(VALUE(SUBSTITUTE(実質収支比率等に係る経年分析!H$49,"▲","-"))),ROUND(VALUE(SUBSTITUTE(実質収支比率等に係る経年分析!H$49,"▲","-")),2),NA())</f>
        <v>0.94</v>
      </c>
      <c r="E21" s="136">
        <f>IF(ISNUMBER(VALUE(SUBSTITUTE(実質収支比率等に係る経年分析!I$49,"▲","-"))),ROUND(VALUE(SUBSTITUTE(実質収支比率等に係る経年分析!I$49,"▲","-")),2),NA())</f>
        <v>-0.14000000000000001</v>
      </c>
      <c r="F21" s="136">
        <f>IF(ISNUMBER(VALUE(SUBSTITUTE(実質収支比率等に係る経年分析!J$49,"▲","-"))),ROUND(VALUE(SUBSTITUTE(実質収支比率等に係る経年分析!J$49,"▲","-")),2),NA())</f>
        <v>-4.5599999999999996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7.0000000000000007E-2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交通災害共済特別会計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0.14000000000000001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0.16</v>
      </c>
    </row>
    <row r="30" spans="1:11">
      <c r="A30" s="137" t="str">
        <f>IF(連結実質赤字比率に係る赤字・黒字の構成分析!C$40="",NA(),連結実質赤字比率に係る赤字・黒字の構成分析!C$40)</f>
        <v>草加都市計画新田駅西口土地区画整理事業特別会計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0.32</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0.59</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1.97</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4.54</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6.89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15.29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6897</v>
      </c>
      <c r="E42" s="138"/>
      <c r="F42" s="138"/>
      <c r="G42" s="138">
        <f>'実質公債費比率（分子）の構造'!L$52</f>
        <v>7589</v>
      </c>
      <c r="H42" s="138"/>
      <c r="I42" s="138"/>
      <c r="J42" s="138">
        <f>'実質公債費比率（分子）の構造'!M$52</f>
        <v>7752</v>
      </c>
      <c r="K42" s="138"/>
      <c r="L42" s="138"/>
      <c r="M42" s="138">
        <f>'実質公債費比率（分子）の構造'!N$52</f>
        <v>7348</v>
      </c>
      <c r="N42" s="138"/>
      <c r="O42" s="138"/>
      <c r="P42" s="138">
        <f>'実質公債費比率（分子）の構造'!O$52</f>
        <v>7496</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126</v>
      </c>
      <c r="C44" s="138"/>
      <c r="D44" s="138"/>
      <c r="E44" s="138">
        <f>'実質公債費比率（分子）の構造'!L$50</f>
        <v>27</v>
      </c>
      <c r="F44" s="138"/>
      <c r="G44" s="138"/>
      <c r="H44" s="138">
        <f>'実質公債費比率（分子）の構造'!M$50</f>
        <v>72</v>
      </c>
      <c r="I44" s="138"/>
      <c r="J44" s="138"/>
      <c r="K44" s="138">
        <f>'実質公債費比率（分子）の構造'!N$50</f>
        <v>79</v>
      </c>
      <c r="L44" s="138"/>
      <c r="M44" s="138"/>
      <c r="N44" s="138">
        <f>'実質公債費比率（分子）の構造'!O$50</f>
        <v>139</v>
      </c>
      <c r="O44" s="138"/>
      <c r="P44" s="138"/>
    </row>
    <row r="45" spans="1:16">
      <c r="A45" s="138" t="s">
        <v>55</v>
      </c>
      <c r="B45" s="138">
        <f>'実質公債費比率（分子）の構造'!K$49</f>
        <v>134</v>
      </c>
      <c r="C45" s="138"/>
      <c r="D45" s="138"/>
      <c r="E45" s="138">
        <f>'実質公債費比率（分子）の構造'!L$49</f>
        <v>124</v>
      </c>
      <c r="F45" s="138"/>
      <c r="G45" s="138"/>
      <c r="H45" s="138">
        <f>'実質公債費比率（分子）の構造'!M$49</f>
        <v>93</v>
      </c>
      <c r="I45" s="138"/>
      <c r="J45" s="138"/>
      <c r="K45" s="138">
        <f>'実質公債費比率（分子）の構造'!N$49</f>
        <v>150</v>
      </c>
      <c r="L45" s="138"/>
      <c r="M45" s="138"/>
      <c r="N45" s="138">
        <f>'実質公債費比率（分子）の構造'!O$49</f>
        <v>132</v>
      </c>
      <c r="O45" s="138"/>
      <c r="P45" s="138"/>
    </row>
    <row r="46" spans="1:16">
      <c r="A46" s="138" t="s">
        <v>56</v>
      </c>
      <c r="B46" s="138">
        <f>'実質公債費比率（分子）の構造'!K$48</f>
        <v>3479</v>
      </c>
      <c r="C46" s="138"/>
      <c r="D46" s="138"/>
      <c r="E46" s="138">
        <f>'実質公債費比率（分子）の構造'!L$48</f>
        <v>3547</v>
      </c>
      <c r="F46" s="138"/>
      <c r="G46" s="138"/>
      <c r="H46" s="138">
        <f>'実質公債費比率（分子）の構造'!M$48</f>
        <v>3453</v>
      </c>
      <c r="I46" s="138"/>
      <c r="J46" s="138"/>
      <c r="K46" s="138">
        <f>'実質公債費比率（分子）の構造'!N$48</f>
        <v>3638</v>
      </c>
      <c r="L46" s="138"/>
      <c r="M46" s="138"/>
      <c r="N46" s="138">
        <f>'実質公債費比率（分子）の構造'!O$48</f>
        <v>3494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5150</v>
      </c>
      <c r="C49" s="138"/>
      <c r="D49" s="138"/>
      <c r="E49" s="138">
        <f>'実質公債費比率（分子）の構造'!L$45</f>
        <v>5373</v>
      </c>
      <c r="F49" s="138"/>
      <c r="G49" s="138"/>
      <c r="H49" s="138">
        <f>'実質公債費比率（分子）の構造'!M$45</f>
        <v>5350</v>
      </c>
      <c r="I49" s="138"/>
      <c r="J49" s="138"/>
      <c r="K49" s="138">
        <f>'実質公債費比率（分子）の構造'!N$45</f>
        <v>5067</v>
      </c>
      <c r="L49" s="138"/>
      <c r="M49" s="138"/>
      <c r="N49" s="138">
        <f>'実質公債費比率（分子）の構造'!O$45</f>
        <v>5289</v>
      </c>
      <c r="O49" s="138"/>
      <c r="P49" s="138"/>
    </row>
    <row r="50" spans="1:16">
      <c r="A50" s="138" t="s">
        <v>60</v>
      </c>
      <c r="B50" s="138" t="e">
        <f>NA()</f>
        <v>#N/A</v>
      </c>
      <c r="C50" s="138">
        <f>IF(ISNUMBER('実質公債費比率（分子）の構造'!K$53),'実質公債費比率（分子）の構造'!K$53,NA())</f>
        <v>1992</v>
      </c>
      <c r="D50" s="138" t="e">
        <f>NA()</f>
        <v>#N/A</v>
      </c>
      <c r="E50" s="138" t="e">
        <f>NA()</f>
        <v>#N/A</v>
      </c>
      <c r="F50" s="138">
        <f>IF(ISNUMBER('実質公債費比率（分子）の構造'!L$53),'実質公債費比率（分子）の構造'!L$53,NA())</f>
        <v>1482</v>
      </c>
      <c r="G50" s="138" t="e">
        <f>NA()</f>
        <v>#N/A</v>
      </c>
      <c r="H50" s="138" t="e">
        <f>NA()</f>
        <v>#N/A</v>
      </c>
      <c r="I50" s="138">
        <f>IF(ISNUMBER('実質公債費比率（分子）の構造'!M$53),'実質公債費比率（分子）の構造'!M$53,NA())</f>
        <v>1216</v>
      </c>
      <c r="J50" s="138" t="e">
        <f>NA()</f>
        <v>#N/A</v>
      </c>
      <c r="K50" s="138" t="e">
        <f>NA()</f>
        <v>#N/A</v>
      </c>
      <c r="L50" s="138">
        <f>IF(ISNUMBER('実質公債費比率（分子）の構造'!N$53),'実質公債費比率（分子）の構造'!N$53,NA())</f>
        <v>1586</v>
      </c>
      <c r="M50" s="138" t="e">
        <f>NA()</f>
        <v>#N/A</v>
      </c>
      <c r="N50" s="138" t="e">
        <f>NA()</f>
        <v>#N/A</v>
      </c>
      <c r="O50" s="138">
        <f>IF(ISNUMBER('実質公債費比率（分子）の構造'!O$53),'実質公債費比率（分子）の構造'!O$53,NA())</f>
        <v>1558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66878</v>
      </c>
      <c r="E56" s="137"/>
      <c r="F56" s="137"/>
      <c r="G56" s="137">
        <f>'将来負担比率（分子）の構造'!J$52</f>
        <v>67651</v>
      </c>
      <c r="H56" s="137"/>
      <c r="I56" s="137"/>
      <c r="J56" s="137">
        <f>'将来負担比率（分子）の構造'!K$52</f>
        <v>67738</v>
      </c>
      <c r="K56" s="137"/>
      <c r="L56" s="137"/>
      <c r="M56" s="137">
        <f>'将来負担比率（分子）の構造'!L$52</f>
        <v>66812</v>
      </c>
      <c r="N56" s="137"/>
      <c r="O56" s="137"/>
      <c r="P56" s="137">
        <f>'将来負担比率（分子）の構造'!M$52</f>
        <v>65878</v>
      </c>
    </row>
    <row r="57" spans="1:16">
      <c r="A57" s="137" t="s">
        <v>36</v>
      </c>
      <c r="B57" s="137"/>
      <c r="C57" s="137"/>
      <c r="D57" s="137">
        <f>'将来負担比率（分子）の構造'!I$51</f>
        <v>15487</v>
      </c>
      <c r="E57" s="137"/>
      <c r="F57" s="137"/>
      <c r="G57" s="137">
        <f>'将来負担比率（分子）の構造'!J$51</f>
        <v>16212</v>
      </c>
      <c r="H57" s="137"/>
      <c r="I57" s="137"/>
      <c r="J57" s="137">
        <f>'将来負担比率（分子）の構造'!K$51</f>
        <v>15598</v>
      </c>
      <c r="K57" s="137"/>
      <c r="L57" s="137"/>
      <c r="M57" s="137">
        <f>'将来負担比率（分子）の構造'!L$51</f>
        <v>17562</v>
      </c>
      <c r="N57" s="137"/>
      <c r="O57" s="137"/>
      <c r="P57" s="137">
        <f>'将来負担比率（分子）の構造'!M$51</f>
        <v>16598</v>
      </c>
    </row>
    <row r="58" spans="1:16">
      <c r="A58" s="137" t="s">
        <v>35</v>
      </c>
      <c r="B58" s="137"/>
      <c r="C58" s="137"/>
      <c r="D58" s="137">
        <f>'将来負担比率（分子）の構造'!I$50</f>
        <v>9641</v>
      </c>
      <c r="E58" s="137"/>
      <c r="F58" s="137"/>
      <c r="G58" s="137">
        <f>'将来負担比率（分子）の構造'!J$50</f>
        <v>9290</v>
      </c>
      <c r="H58" s="137"/>
      <c r="I58" s="137"/>
      <c r="J58" s="137">
        <f>'将来負担比率（分子）の構造'!K$50</f>
        <v>10521</v>
      </c>
      <c r="K58" s="137"/>
      <c r="L58" s="137"/>
      <c r="M58" s="137">
        <f>'将来負担比率（分子）の構造'!L$50</f>
        <v>11524</v>
      </c>
      <c r="N58" s="137"/>
      <c r="O58" s="137"/>
      <c r="P58" s="137">
        <f>'将来負担比率（分子）の構造'!M$50</f>
        <v>12803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30</v>
      </c>
      <c r="C61" s="137"/>
      <c r="D61" s="137"/>
      <c r="E61" s="137">
        <f>'将来負担比率（分子）の構造'!J$46</f>
        <v>31</v>
      </c>
      <c r="F61" s="137"/>
      <c r="G61" s="137"/>
      <c r="H61" s="137">
        <f>'将来負担比率（分子）の構造'!K$46</f>
        <v>21</v>
      </c>
      <c r="I61" s="137"/>
      <c r="J61" s="137"/>
      <c r="K61" s="137">
        <f>'将来負担比率（分子）の構造'!L$46</f>
        <v>2</v>
      </c>
      <c r="L61" s="137"/>
      <c r="M61" s="137"/>
      <c r="N61" s="137">
        <f>'将来負担比率（分子）の構造'!M$46</f>
        <v>1</v>
      </c>
      <c r="O61" s="137"/>
      <c r="P61" s="137"/>
    </row>
    <row r="62" spans="1:16">
      <c r="A62" s="137" t="s">
        <v>29</v>
      </c>
      <c r="B62" s="137">
        <f>'将来負担比率（分子）の構造'!I$45</f>
        <v>10107</v>
      </c>
      <c r="C62" s="137"/>
      <c r="D62" s="137"/>
      <c r="E62" s="137">
        <f>'将来負担比率（分子）の構造'!J$45</f>
        <v>9103</v>
      </c>
      <c r="F62" s="137"/>
      <c r="G62" s="137"/>
      <c r="H62" s="137">
        <f>'将来負担比率（分子）の構造'!K$45</f>
        <v>8087</v>
      </c>
      <c r="I62" s="137"/>
      <c r="J62" s="137"/>
      <c r="K62" s="137">
        <f>'将来負担比率（分子）の構造'!L$45</f>
        <v>7365</v>
      </c>
      <c r="L62" s="137"/>
      <c r="M62" s="137"/>
      <c r="N62" s="137">
        <f>'将来負担比率（分子）の構造'!M$45</f>
        <v>5725</v>
      </c>
      <c r="O62" s="137"/>
      <c r="P62" s="137"/>
    </row>
    <row r="63" spans="1:16">
      <c r="A63" s="137" t="s">
        <v>28</v>
      </c>
      <c r="B63" s="137">
        <f>'将来負担比率（分子）の構造'!I$44</f>
        <v>673</v>
      </c>
      <c r="C63" s="137"/>
      <c r="D63" s="137"/>
      <c r="E63" s="137">
        <f>'将来負担比率（分子）の構造'!J$44</f>
        <v>704</v>
      </c>
      <c r="F63" s="137"/>
      <c r="G63" s="137"/>
      <c r="H63" s="137">
        <f>'将来負担比率（分子）の構造'!K$44</f>
        <v>1216</v>
      </c>
      <c r="I63" s="137"/>
      <c r="J63" s="137"/>
      <c r="K63" s="137">
        <f>'将来負担比率（分子）の構造'!L$44</f>
        <v>2184</v>
      </c>
      <c r="L63" s="137"/>
      <c r="M63" s="137"/>
      <c r="N63" s="137">
        <f>'将来負担比率（分子）の構造'!M$44</f>
        <v>2094</v>
      </c>
      <c r="O63" s="137"/>
      <c r="P63" s="137"/>
    </row>
    <row r="64" spans="1:16">
      <c r="A64" s="137" t="s">
        <v>27</v>
      </c>
      <c r="B64" s="137">
        <f>'将来負担比率（分子）の構造'!I$43</f>
        <v>41286</v>
      </c>
      <c r="C64" s="137"/>
      <c r="D64" s="137"/>
      <c r="E64" s="137">
        <f>'将来負担比率（分子）の構造'!J$43</f>
        <v>38080</v>
      </c>
      <c r="F64" s="137"/>
      <c r="G64" s="137"/>
      <c r="H64" s="137">
        <f>'将来負担比率（分子）の構造'!K$43</f>
        <v>35505</v>
      </c>
      <c r="I64" s="137"/>
      <c r="J64" s="137"/>
      <c r="K64" s="137">
        <f>'将来負担比率（分子）の構造'!L$43</f>
        <v>33758</v>
      </c>
      <c r="L64" s="137"/>
      <c r="M64" s="137"/>
      <c r="N64" s="137">
        <f>'将来負担比率（分子）の構造'!M$43</f>
        <v>32476</v>
      </c>
      <c r="O64" s="137"/>
      <c r="P64" s="137"/>
    </row>
    <row r="65" spans="1:16">
      <c r="A65" s="137" t="s">
        <v>26</v>
      </c>
      <c r="B65" s="137">
        <f>'将来負担比率（分子）の構造'!I$42</f>
        <v>1846</v>
      </c>
      <c r="C65" s="137"/>
      <c r="D65" s="137"/>
      <c r="E65" s="137">
        <f>'将来負担比率（分子）の構造'!J$42</f>
        <v>1717</v>
      </c>
      <c r="F65" s="137"/>
      <c r="G65" s="137"/>
      <c r="H65" s="137">
        <f>'将来負担比率（分子）の構造'!K$42</f>
        <v>1801</v>
      </c>
      <c r="I65" s="137"/>
      <c r="J65" s="137"/>
      <c r="K65" s="137">
        <f>'将来負担比率（分子）の構造'!L$42</f>
        <v>2077</v>
      </c>
      <c r="L65" s="137"/>
      <c r="M65" s="137"/>
      <c r="N65" s="137">
        <f>'将来負担比率（分子）の構造'!M$42</f>
        <v>2066</v>
      </c>
      <c r="O65" s="137"/>
      <c r="P65" s="137"/>
    </row>
    <row r="66" spans="1:16">
      <c r="A66" s="137" t="s">
        <v>25</v>
      </c>
      <c r="B66" s="137">
        <f>'将来負担比率（分子）の構造'!I$41</f>
        <v>56211</v>
      </c>
      <c r="C66" s="137"/>
      <c r="D66" s="137"/>
      <c r="E66" s="137">
        <f>'将来負担比率（分子）の構造'!J$41</f>
        <v>55842</v>
      </c>
      <c r="F66" s="137"/>
      <c r="G66" s="137"/>
      <c r="H66" s="137">
        <f>'将来負担比率（分子）の構造'!K$41</f>
        <v>56184</v>
      </c>
      <c r="I66" s="137"/>
      <c r="J66" s="137"/>
      <c r="K66" s="137">
        <f>'将来負担比率（分子）の構造'!L$41</f>
        <v>57268</v>
      </c>
      <c r="L66" s="137"/>
      <c r="M66" s="137"/>
      <c r="N66" s="137">
        <f>'将来負担比率（分子）の構造'!M$41</f>
        <v>57095</v>
      </c>
      <c r="O66" s="137"/>
      <c r="P66" s="137"/>
    </row>
    <row r="67" spans="1:16">
      <c r="A67" s="137" t="s">
        <v>64</v>
      </c>
      <c r="B67" s="137" t="e">
        <f>NA()</f>
        <v>#N/A</v>
      </c>
      <c r="C67" s="137">
        <f>IF(ISNUMBER('将来負担比率（分子）の構造'!I$53), IF('将来負担比率（分子）の構造'!I$53 &lt; 0, 0, '将来負担比率（分子）の構造'!I$53), NA())</f>
        <v>18148</v>
      </c>
      <c r="D67" s="137" t="e">
        <f>NA()</f>
        <v>#N/A</v>
      </c>
      <c r="E67" s="137" t="e">
        <f>NA()</f>
        <v>#N/A</v>
      </c>
      <c r="F67" s="137">
        <f>IF(ISNUMBER('将来負担比率（分子）の構造'!J$53), IF('将来負担比率（分子）の構造'!J$53 &lt; 0, 0, '将来負担比率（分子）の構造'!J$53), NA())</f>
        <v>12324</v>
      </c>
      <c r="G67" s="137" t="e">
        <f>NA()</f>
        <v>#N/A</v>
      </c>
      <c r="H67" s="137" t="e">
        <f>NA()</f>
        <v>#N/A</v>
      </c>
      <c r="I67" s="137">
        <f>IF(ISNUMBER('将来負担比率（分子）の構造'!K$53), IF('将来負担比率（分子）の構造'!K$53 &lt; 0, 0, '将来負担比率（分子）の構造'!K$53), NA())</f>
        <v>8956</v>
      </c>
      <c r="J67" s="137" t="e">
        <f>NA()</f>
        <v>#N/A</v>
      </c>
      <c r="K67" s="137" t="e">
        <f>NA()</f>
        <v>#N/A</v>
      </c>
      <c r="L67" s="137">
        <f>IF(ISNUMBER('将来負担比率（分子）の構造'!L$53), IF('将来負担比率（分子）の構造'!L$53 &lt; 0, 0, '将来負担比率（分子）の構造'!L$53), NA())</f>
        <v>6756</v>
      </c>
      <c r="M67" s="137" t="e">
        <f>NA()</f>
        <v>#N/A</v>
      </c>
      <c r="N67" s="137" t="e">
        <f>NA()</f>
        <v>#N/A</v>
      </c>
      <c r="O67" s="137">
        <f>IF(ISNUMBER('将来負担比率（分子）の構造'!M$53), IF('将来負担比率（分子）の構造'!M$53 &lt; 0, 0, '将来負担比率（分子）の構造'!M$53), NA())</f>
        <v>4178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L45" sqref="L4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35556082</v>
      </c>
      <c r="S5" s="671"/>
      <c r="T5" s="671"/>
      <c r="U5" s="671"/>
      <c r="V5" s="671"/>
      <c r="W5" s="671"/>
      <c r="X5" s="671"/>
      <c r="Y5" s="718"/>
      <c r="Z5" s="731">
        <v>48.4</v>
      </c>
      <c r="AA5" s="731"/>
      <c r="AB5" s="731"/>
      <c r="AC5" s="731"/>
      <c r="AD5" s="732">
        <v>32980492</v>
      </c>
      <c r="AE5" s="732"/>
      <c r="AF5" s="732"/>
      <c r="AG5" s="732"/>
      <c r="AH5" s="732"/>
      <c r="AI5" s="732"/>
      <c r="AJ5" s="732"/>
      <c r="AK5" s="732"/>
      <c r="AL5" s="719">
        <v>81.7</v>
      </c>
      <c r="AM5" s="688"/>
      <c r="AN5" s="688"/>
      <c r="AO5" s="720"/>
      <c r="AP5" s="707" t="s">
        <v>210</v>
      </c>
      <c r="AQ5" s="708"/>
      <c r="AR5" s="708"/>
      <c r="AS5" s="708"/>
      <c r="AT5" s="708"/>
      <c r="AU5" s="708"/>
      <c r="AV5" s="708"/>
      <c r="AW5" s="708"/>
      <c r="AX5" s="708"/>
      <c r="AY5" s="708"/>
      <c r="AZ5" s="708"/>
      <c r="BA5" s="708"/>
      <c r="BB5" s="708"/>
      <c r="BC5" s="708"/>
      <c r="BD5" s="708"/>
      <c r="BE5" s="708"/>
      <c r="BF5" s="709"/>
      <c r="BG5" s="620">
        <v>32980492</v>
      </c>
      <c r="BH5" s="621"/>
      <c r="BI5" s="621"/>
      <c r="BJ5" s="621"/>
      <c r="BK5" s="621"/>
      <c r="BL5" s="621"/>
      <c r="BM5" s="621"/>
      <c r="BN5" s="622"/>
      <c r="BO5" s="673">
        <v>92.8</v>
      </c>
      <c r="BP5" s="673"/>
      <c r="BQ5" s="673"/>
      <c r="BR5" s="673"/>
      <c r="BS5" s="674">
        <v>317125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410211</v>
      </c>
      <c r="S6" s="621"/>
      <c r="T6" s="621"/>
      <c r="U6" s="621"/>
      <c r="V6" s="621"/>
      <c r="W6" s="621"/>
      <c r="X6" s="621"/>
      <c r="Y6" s="622"/>
      <c r="Z6" s="673">
        <v>0.6</v>
      </c>
      <c r="AA6" s="673"/>
      <c r="AB6" s="673"/>
      <c r="AC6" s="673"/>
      <c r="AD6" s="674">
        <v>410211</v>
      </c>
      <c r="AE6" s="674"/>
      <c r="AF6" s="674"/>
      <c r="AG6" s="674"/>
      <c r="AH6" s="674"/>
      <c r="AI6" s="674"/>
      <c r="AJ6" s="674"/>
      <c r="AK6" s="674"/>
      <c r="AL6" s="643">
        <v>1</v>
      </c>
      <c r="AM6" s="675"/>
      <c r="AN6" s="675"/>
      <c r="AO6" s="676"/>
      <c r="AP6" s="617" t="s">
        <v>215</v>
      </c>
      <c r="AQ6" s="618"/>
      <c r="AR6" s="618"/>
      <c r="AS6" s="618"/>
      <c r="AT6" s="618"/>
      <c r="AU6" s="618"/>
      <c r="AV6" s="618"/>
      <c r="AW6" s="618"/>
      <c r="AX6" s="618"/>
      <c r="AY6" s="618"/>
      <c r="AZ6" s="618"/>
      <c r="BA6" s="618"/>
      <c r="BB6" s="618"/>
      <c r="BC6" s="618"/>
      <c r="BD6" s="618"/>
      <c r="BE6" s="618"/>
      <c r="BF6" s="619"/>
      <c r="BG6" s="620">
        <v>32980492</v>
      </c>
      <c r="BH6" s="621"/>
      <c r="BI6" s="621"/>
      <c r="BJ6" s="621"/>
      <c r="BK6" s="621"/>
      <c r="BL6" s="621"/>
      <c r="BM6" s="621"/>
      <c r="BN6" s="622"/>
      <c r="BO6" s="673">
        <v>92.8</v>
      </c>
      <c r="BP6" s="673"/>
      <c r="BQ6" s="673"/>
      <c r="BR6" s="673"/>
      <c r="BS6" s="674">
        <v>317125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415750</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415750</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32373</v>
      </c>
      <c r="S7" s="621"/>
      <c r="T7" s="621"/>
      <c r="U7" s="621"/>
      <c r="V7" s="621"/>
      <c r="W7" s="621"/>
      <c r="X7" s="621"/>
      <c r="Y7" s="622"/>
      <c r="Z7" s="673">
        <v>0</v>
      </c>
      <c r="AA7" s="673"/>
      <c r="AB7" s="673"/>
      <c r="AC7" s="673"/>
      <c r="AD7" s="674">
        <v>32373</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17201659</v>
      </c>
      <c r="BH7" s="621"/>
      <c r="BI7" s="621"/>
      <c r="BJ7" s="621"/>
      <c r="BK7" s="621"/>
      <c r="BL7" s="621"/>
      <c r="BM7" s="621"/>
      <c r="BN7" s="622"/>
      <c r="BO7" s="673">
        <v>48.4</v>
      </c>
      <c r="BP7" s="673"/>
      <c r="BQ7" s="673"/>
      <c r="BR7" s="673"/>
      <c r="BS7" s="674">
        <v>317125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8528157</v>
      </c>
      <c r="CS7" s="621"/>
      <c r="CT7" s="621"/>
      <c r="CU7" s="621"/>
      <c r="CV7" s="621"/>
      <c r="CW7" s="621"/>
      <c r="CX7" s="621"/>
      <c r="CY7" s="622"/>
      <c r="CZ7" s="673">
        <v>12.1</v>
      </c>
      <c r="DA7" s="673"/>
      <c r="DB7" s="673"/>
      <c r="DC7" s="673"/>
      <c r="DD7" s="626">
        <v>1250647</v>
      </c>
      <c r="DE7" s="621"/>
      <c r="DF7" s="621"/>
      <c r="DG7" s="621"/>
      <c r="DH7" s="621"/>
      <c r="DI7" s="621"/>
      <c r="DJ7" s="621"/>
      <c r="DK7" s="621"/>
      <c r="DL7" s="621"/>
      <c r="DM7" s="621"/>
      <c r="DN7" s="621"/>
      <c r="DO7" s="621"/>
      <c r="DP7" s="622"/>
      <c r="DQ7" s="626">
        <v>7018759</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134984</v>
      </c>
      <c r="S8" s="621"/>
      <c r="T8" s="621"/>
      <c r="U8" s="621"/>
      <c r="V8" s="621"/>
      <c r="W8" s="621"/>
      <c r="X8" s="621"/>
      <c r="Y8" s="622"/>
      <c r="Z8" s="673">
        <v>0.2</v>
      </c>
      <c r="AA8" s="673"/>
      <c r="AB8" s="673"/>
      <c r="AC8" s="673"/>
      <c r="AD8" s="674">
        <v>134984</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439048</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33524851</v>
      </c>
      <c r="CS8" s="621"/>
      <c r="CT8" s="621"/>
      <c r="CU8" s="621"/>
      <c r="CV8" s="621"/>
      <c r="CW8" s="621"/>
      <c r="CX8" s="621"/>
      <c r="CY8" s="622"/>
      <c r="CZ8" s="673">
        <v>47.6</v>
      </c>
      <c r="DA8" s="673"/>
      <c r="DB8" s="673"/>
      <c r="DC8" s="673"/>
      <c r="DD8" s="626">
        <v>601278</v>
      </c>
      <c r="DE8" s="621"/>
      <c r="DF8" s="621"/>
      <c r="DG8" s="621"/>
      <c r="DH8" s="621"/>
      <c r="DI8" s="621"/>
      <c r="DJ8" s="621"/>
      <c r="DK8" s="621"/>
      <c r="DL8" s="621"/>
      <c r="DM8" s="621"/>
      <c r="DN8" s="621"/>
      <c r="DO8" s="621"/>
      <c r="DP8" s="622"/>
      <c r="DQ8" s="626">
        <v>17000896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82392</v>
      </c>
      <c r="S9" s="621"/>
      <c r="T9" s="621"/>
      <c r="U9" s="621"/>
      <c r="V9" s="621"/>
      <c r="W9" s="621"/>
      <c r="X9" s="621"/>
      <c r="Y9" s="622"/>
      <c r="Z9" s="673">
        <v>0.1</v>
      </c>
      <c r="AA9" s="673"/>
      <c r="AB9" s="673"/>
      <c r="AC9" s="673"/>
      <c r="AD9" s="674">
        <v>82392</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14400653</v>
      </c>
      <c r="BH9" s="621"/>
      <c r="BI9" s="621"/>
      <c r="BJ9" s="621"/>
      <c r="BK9" s="621"/>
      <c r="BL9" s="621"/>
      <c r="BM9" s="621"/>
      <c r="BN9" s="622"/>
      <c r="BO9" s="673">
        <v>40.5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5398806</v>
      </c>
      <c r="CS9" s="621"/>
      <c r="CT9" s="621"/>
      <c r="CU9" s="621"/>
      <c r="CV9" s="621"/>
      <c r="CW9" s="621"/>
      <c r="CX9" s="621"/>
      <c r="CY9" s="622"/>
      <c r="CZ9" s="673">
        <v>7.7</v>
      </c>
      <c r="DA9" s="673"/>
      <c r="DB9" s="673"/>
      <c r="DC9" s="673"/>
      <c r="DD9" s="626">
        <v>75803</v>
      </c>
      <c r="DE9" s="621"/>
      <c r="DF9" s="621"/>
      <c r="DG9" s="621"/>
      <c r="DH9" s="621"/>
      <c r="DI9" s="621"/>
      <c r="DJ9" s="621"/>
      <c r="DK9" s="621"/>
      <c r="DL9" s="621"/>
      <c r="DM9" s="621"/>
      <c r="DN9" s="621"/>
      <c r="DO9" s="621"/>
      <c r="DP9" s="622"/>
      <c r="DQ9" s="626">
        <v>5119100</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3410390</v>
      </c>
      <c r="S10" s="621"/>
      <c r="T10" s="621"/>
      <c r="U10" s="621"/>
      <c r="V10" s="621"/>
      <c r="W10" s="621"/>
      <c r="X10" s="621"/>
      <c r="Y10" s="622"/>
      <c r="Z10" s="673">
        <v>4.5999999999999996</v>
      </c>
      <c r="AA10" s="673"/>
      <c r="AB10" s="673"/>
      <c r="AC10" s="673"/>
      <c r="AD10" s="674">
        <v>3410390</v>
      </c>
      <c r="AE10" s="674"/>
      <c r="AF10" s="674"/>
      <c r="AG10" s="674"/>
      <c r="AH10" s="674"/>
      <c r="AI10" s="674"/>
      <c r="AJ10" s="674"/>
      <c r="AK10" s="674"/>
      <c r="AL10" s="643">
        <v>8.5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599992</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76719</v>
      </c>
      <c r="CS10" s="621"/>
      <c r="CT10" s="621"/>
      <c r="CU10" s="621"/>
      <c r="CV10" s="621"/>
      <c r="CW10" s="621"/>
      <c r="CX10" s="621"/>
      <c r="CY10" s="622"/>
      <c r="CZ10" s="673">
        <v>0.1</v>
      </c>
      <c r="DA10" s="673"/>
      <c r="DB10" s="673"/>
      <c r="DC10" s="673"/>
      <c r="DD10" s="626">
        <v>6512</v>
      </c>
      <c r="DE10" s="621"/>
      <c r="DF10" s="621"/>
      <c r="DG10" s="621"/>
      <c r="DH10" s="621"/>
      <c r="DI10" s="621"/>
      <c r="DJ10" s="621"/>
      <c r="DK10" s="621"/>
      <c r="DL10" s="621"/>
      <c r="DM10" s="621"/>
      <c r="DN10" s="621"/>
      <c r="DO10" s="621"/>
      <c r="DP10" s="622"/>
      <c r="DQ10" s="626">
        <v>24455</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1761966</v>
      </c>
      <c r="BH11" s="621"/>
      <c r="BI11" s="621"/>
      <c r="BJ11" s="621"/>
      <c r="BK11" s="621"/>
      <c r="BL11" s="621"/>
      <c r="BM11" s="621"/>
      <c r="BN11" s="622"/>
      <c r="BO11" s="673">
        <v>5</v>
      </c>
      <c r="BP11" s="673"/>
      <c r="BQ11" s="673"/>
      <c r="BR11" s="673"/>
      <c r="BS11" s="626">
        <v>317125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63125</v>
      </c>
      <c r="CS11" s="621"/>
      <c r="CT11" s="621"/>
      <c r="CU11" s="621"/>
      <c r="CV11" s="621"/>
      <c r="CW11" s="621"/>
      <c r="CX11" s="621"/>
      <c r="CY11" s="622"/>
      <c r="CZ11" s="673">
        <v>0.1</v>
      </c>
      <c r="DA11" s="673"/>
      <c r="DB11" s="673"/>
      <c r="DC11" s="673"/>
      <c r="DD11" s="626" t="s">
        <v>112</v>
      </c>
      <c r="DE11" s="621"/>
      <c r="DF11" s="621"/>
      <c r="DG11" s="621"/>
      <c r="DH11" s="621"/>
      <c r="DI11" s="621"/>
      <c r="DJ11" s="621"/>
      <c r="DK11" s="621"/>
      <c r="DL11" s="621"/>
      <c r="DM11" s="621"/>
      <c r="DN11" s="621"/>
      <c r="DO11" s="621"/>
      <c r="DP11" s="622"/>
      <c r="DQ11" s="626">
        <v>59069</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13752296</v>
      </c>
      <c r="BH12" s="621"/>
      <c r="BI12" s="621"/>
      <c r="BJ12" s="621"/>
      <c r="BK12" s="621"/>
      <c r="BL12" s="621"/>
      <c r="BM12" s="621"/>
      <c r="BN12" s="622"/>
      <c r="BO12" s="673">
        <v>38.700000000000003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508337</v>
      </c>
      <c r="CS12" s="621"/>
      <c r="CT12" s="621"/>
      <c r="CU12" s="621"/>
      <c r="CV12" s="621"/>
      <c r="CW12" s="621"/>
      <c r="CX12" s="621"/>
      <c r="CY12" s="622"/>
      <c r="CZ12" s="673">
        <v>0.7</v>
      </c>
      <c r="DA12" s="673"/>
      <c r="DB12" s="673"/>
      <c r="DC12" s="673"/>
      <c r="DD12" s="626">
        <v>5338</v>
      </c>
      <c r="DE12" s="621"/>
      <c r="DF12" s="621"/>
      <c r="DG12" s="621"/>
      <c r="DH12" s="621"/>
      <c r="DI12" s="621"/>
      <c r="DJ12" s="621"/>
      <c r="DK12" s="621"/>
      <c r="DL12" s="621"/>
      <c r="DM12" s="621"/>
      <c r="DN12" s="621"/>
      <c r="DO12" s="621"/>
      <c r="DP12" s="622"/>
      <c r="DQ12" s="626">
        <v>365505</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129064</v>
      </c>
      <c r="S13" s="621"/>
      <c r="T13" s="621"/>
      <c r="U13" s="621"/>
      <c r="V13" s="621"/>
      <c r="W13" s="621"/>
      <c r="X13" s="621"/>
      <c r="Y13" s="622"/>
      <c r="Z13" s="673">
        <v>0.2</v>
      </c>
      <c r="AA13" s="673"/>
      <c r="AB13" s="673"/>
      <c r="AC13" s="673"/>
      <c r="AD13" s="674">
        <v>129064</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13722309</v>
      </c>
      <c r="BH13" s="621"/>
      <c r="BI13" s="621"/>
      <c r="BJ13" s="621"/>
      <c r="BK13" s="621"/>
      <c r="BL13" s="621"/>
      <c r="BM13" s="621"/>
      <c r="BN13" s="622"/>
      <c r="BO13" s="673">
        <v>38.6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8849953</v>
      </c>
      <c r="CS13" s="621"/>
      <c r="CT13" s="621"/>
      <c r="CU13" s="621"/>
      <c r="CV13" s="621"/>
      <c r="CW13" s="621"/>
      <c r="CX13" s="621"/>
      <c r="CY13" s="622"/>
      <c r="CZ13" s="673">
        <v>12.6</v>
      </c>
      <c r="DA13" s="673"/>
      <c r="DB13" s="673"/>
      <c r="DC13" s="673"/>
      <c r="DD13" s="626">
        <v>2910688</v>
      </c>
      <c r="DE13" s="621"/>
      <c r="DF13" s="621"/>
      <c r="DG13" s="621"/>
      <c r="DH13" s="621"/>
      <c r="DI13" s="621"/>
      <c r="DJ13" s="621"/>
      <c r="DK13" s="621"/>
      <c r="DL13" s="621"/>
      <c r="DM13" s="621"/>
      <c r="DN13" s="621"/>
      <c r="DO13" s="621"/>
      <c r="DP13" s="622"/>
      <c r="DQ13" s="626">
        <v>7229867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225855</v>
      </c>
      <c r="BH14" s="621"/>
      <c r="BI14" s="621"/>
      <c r="BJ14" s="621"/>
      <c r="BK14" s="621"/>
      <c r="BL14" s="621"/>
      <c r="BM14" s="621"/>
      <c r="BN14" s="622"/>
      <c r="BO14" s="673">
        <v>0.6</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2345975</v>
      </c>
      <c r="CS14" s="621"/>
      <c r="CT14" s="621"/>
      <c r="CU14" s="621"/>
      <c r="CV14" s="621"/>
      <c r="CW14" s="621"/>
      <c r="CX14" s="621"/>
      <c r="CY14" s="622"/>
      <c r="CZ14" s="673">
        <v>3.3</v>
      </c>
      <c r="DA14" s="673"/>
      <c r="DB14" s="673"/>
      <c r="DC14" s="673"/>
      <c r="DD14" s="626" t="s">
        <v>112</v>
      </c>
      <c r="DE14" s="621"/>
      <c r="DF14" s="621"/>
      <c r="DG14" s="621"/>
      <c r="DH14" s="621"/>
      <c r="DI14" s="621"/>
      <c r="DJ14" s="621"/>
      <c r="DK14" s="621"/>
      <c r="DL14" s="621"/>
      <c r="DM14" s="621"/>
      <c r="DN14" s="621"/>
      <c r="DO14" s="621"/>
      <c r="DP14" s="622"/>
      <c r="DQ14" s="626">
        <v>2345975</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200895</v>
      </c>
      <c r="S15" s="621"/>
      <c r="T15" s="621"/>
      <c r="U15" s="621"/>
      <c r="V15" s="621"/>
      <c r="W15" s="621"/>
      <c r="X15" s="621"/>
      <c r="Y15" s="622"/>
      <c r="Z15" s="673">
        <v>0.3</v>
      </c>
      <c r="AA15" s="673"/>
      <c r="AB15" s="673"/>
      <c r="AC15" s="673"/>
      <c r="AD15" s="674">
        <v>200895</v>
      </c>
      <c r="AE15" s="674"/>
      <c r="AF15" s="674"/>
      <c r="AG15" s="674"/>
      <c r="AH15" s="674"/>
      <c r="AI15" s="674"/>
      <c r="AJ15" s="674"/>
      <c r="AK15" s="674"/>
      <c r="AL15" s="643">
        <v>0.5</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1800682</v>
      </c>
      <c r="BH15" s="621"/>
      <c r="BI15" s="621"/>
      <c r="BJ15" s="621"/>
      <c r="BK15" s="621"/>
      <c r="BL15" s="621"/>
      <c r="BM15" s="621"/>
      <c r="BN15" s="622"/>
      <c r="BO15" s="673">
        <v>5.0999999999999996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5229008</v>
      </c>
      <c r="CS15" s="621"/>
      <c r="CT15" s="621"/>
      <c r="CU15" s="621"/>
      <c r="CV15" s="621"/>
      <c r="CW15" s="621"/>
      <c r="CX15" s="621"/>
      <c r="CY15" s="622"/>
      <c r="CZ15" s="673">
        <v>7.4</v>
      </c>
      <c r="DA15" s="673"/>
      <c r="DB15" s="673"/>
      <c r="DC15" s="673"/>
      <c r="DD15" s="626">
        <v>515364</v>
      </c>
      <c r="DE15" s="621"/>
      <c r="DF15" s="621"/>
      <c r="DG15" s="621"/>
      <c r="DH15" s="621"/>
      <c r="DI15" s="621"/>
      <c r="DJ15" s="621"/>
      <c r="DK15" s="621"/>
      <c r="DL15" s="621"/>
      <c r="DM15" s="621"/>
      <c r="DN15" s="621"/>
      <c r="DO15" s="621"/>
      <c r="DP15" s="622"/>
      <c r="DQ15" s="626">
        <v>4505427</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3080950</v>
      </c>
      <c r="S16" s="621"/>
      <c r="T16" s="621"/>
      <c r="U16" s="621"/>
      <c r="V16" s="621"/>
      <c r="W16" s="621"/>
      <c r="X16" s="621"/>
      <c r="Y16" s="622"/>
      <c r="Z16" s="673">
        <v>4.2</v>
      </c>
      <c r="AA16" s="673"/>
      <c r="AB16" s="673"/>
      <c r="AC16" s="673"/>
      <c r="AD16" s="674">
        <v>2763310</v>
      </c>
      <c r="AE16" s="674"/>
      <c r="AF16" s="674"/>
      <c r="AG16" s="674"/>
      <c r="AH16" s="674"/>
      <c r="AI16" s="674"/>
      <c r="AJ16" s="674"/>
      <c r="AK16" s="674"/>
      <c r="AL16" s="643">
        <v>6.8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2763310</v>
      </c>
      <c r="S17" s="621"/>
      <c r="T17" s="621"/>
      <c r="U17" s="621"/>
      <c r="V17" s="621"/>
      <c r="W17" s="621"/>
      <c r="X17" s="621"/>
      <c r="Y17" s="622"/>
      <c r="Z17" s="673">
        <v>3.8</v>
      </c>
      <c r="AA17" s="673"/>
      <c r="AB17" s="673"/>
      <c r="AC17" s="673"/>
      <c r="AD17" s="674">
        <v>2763310</v>
      </c>
      <c r="AE17" s="674"/>
      <c r="AF17" s="674"/>
      <c r="AG17" s="674"/>
      <c r="AH17" s="674"/>
      <c r="AI17" s="674"/>
      <c r="AJ17" s="674"/>
      <c r="AK17" s="674"/>
      <c r="AL17" s="643">
        <v>6.8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5480962</v>
      </c>
      <c r="CS17" s="621"/>
      <c r="CT17" s="621"/>
      <c r="CU17" s="621"/>
      <c r="CV17" s="621"/>
      <c r="CW17" s="621"/>
      <c r="CX17" s="621"/>
      <c r="CY17" s="622"/>
      <c r="CZ17" s="673">
        <v>7.8</v>
      </c>
      <c r="DA17" s="673"/>
      <c r="DB17" s="673"/>
      <c r="DC17" s="673"/>
      <c r="DD17" s="626" t="s">
        <v>112</v>
      </c>
      <c r="DE17" s="621"/>
      <c r="DF17" s="621"/>
      <c r="DG17" s="621"/>
      <c r="DH17" s="621"/>
      <c r="DI17" s="621"/>
      <c r="DJ17" s="621"/>
      <c r="DK17" s="621"/>
      <c r="DL17" s="621"/>
      <c r="DM17" s="621"/>
      <c r="DN17" s="621"/>
      <c r="DO17" s="621"/>
      <c r="DP17" s="622"/>
      <c r="DQ17" s="626">
        <v>5480962</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317497</v>
      </c>
      <c r="S18" s="621"/>
      <c r="T18" s="621"/>
      <c r="U18" s="621"/>
      <c r="V18" s="621"/>
      <c r="W18" s="621"/>
      <c r="X18" s="621"/>
      <c r="Y18" s="622"/>
      <c r="Z18" s="673">
        <v>0.4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143</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2575590</v>
      </c>
      <c r="BH19" s="621"/>
      <c r="BI19" s="621"/>
      <c r="BJ19" s="621"/>
      <c r="BK19" s="621"/>
      <c r="BL19" s="621"/>
      <c r="BM19" s="621"/>
      <c r="BN19" s="622"/>
      <c r="BO19" s="673">
        <v>7.2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43037341</v>
      </c>
      <c r="S20" s="621"/>
      <c r="T20" s="621"/>
      <c r="U20" s="621"/>
      <c r="V20" s="621"/>
      <c r="W20" s="621"/>
      <c r="X20" s="621"/>
      <c r="Y20" s="622"/>
      <c r="Z20" s="673">
        <v>58.6</v>
      </c>
      <c r="AA20" s="673"/>
      <c r="AB20" s="673"/>
      <c r="AC20" s="673"/>
      <c r="AD20" s="674">
        <v>40144111</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2575590</v>
      </c>
      <c r="BH20" s="621"/>
      <c r="BI20" s="621"/>
      <c r="BJ20" s="621"/>
      <c r="BK20" s="621"/>
      <c r="BL20" s="621"/>
      <c r="BM20" s="621"/>
      <c r="BN20" s="622"/>
      <c r="BO20" s="673">
        <v>7.2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70421643</v>
      </c>
      <c r="CS20" s="621"/>
      <c r="CT20" s="621"/>
      <c r="CU20" s="621"/>
      <c r="CV20" s="621"/>
      <c r="CW20" s="621"/>
      <c r="CX20" s="621"/>
      <c r="CY20" s="622"/>
      <c r="CZ20" s="673">
        <v>100</v>
      </c>
      <c r="DA20" s="673"/>
      <c r="DB20" s="673"/>
      <c r="DC20" s="673"/>
      <c r="DD20" s="626">
        <v>5365630</v>
      </c>
      <c r="DE20" s="621"/>
      <c r="DF20" s="621"/>
      <c r="DG20" s="621"/>
      <c r="DH20" s="621"/>
      <c r="DI20" s="621"/>
      <c r="DJ20" s="621"/>
      <c r="DK20" s="621"/>
      <c r="DL20" s="621"/>
      <c r="DM20" s="621"/>
      <c r="DN20" s="621"/>
      <c r="DO20" s="621"/>
      <c r="DP20" s="622"/>
      <c r="DQ20" s="626">
        <v>49565765</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37529</v>
      </c>
      <c r="S21" s="621"/>
      <c r="T21" s="621"/>
      <c r="U21" s="621"/>
      <c r="V21" s="621"/>
      <c r="W21" s="621"/>
      <c r="X21" s="621"/>
      <c r="Y21" s="622"/>
      <c r="Z21" s="673">
        <v>0.1</v>
      </c>
      <c r="AA21" s="673"/>
      <c r="AB21" s="673"/>
      <c r="AC21" s="673"/>
      <c r="AD21" s="674">
        <v>37529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114768</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1542086</v>
      </c>
      <c r="S23" s="621"/>
      <c r="T23" s="621"/>
      <c r="U23" s="621"/>
      <c r="V23" s="621"/>
      <c r="W23" s="621"/>
      <c r="X23" s="621"/>
      <c r="Y23" s="622"/>
      <c r="Z23" s="673">
        <v>2.1</v>
      </c>
      <c r="AA23" s="673"/>
      <c r="AB23" s="673"/>
      <c r="AC23" s="673"/>
      <c r="AD23" s="674">
        <v>141531</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2575590</v>
      </c>
      <c r="BH23" s="621"/>
      <c r="BI23" s="621"/>
      <c r="BJ23" s="621"/>
      <c r="BK23" s="621"/>
      <c r="BL23" s="621"/>
      <c r="BM23" s="621"/>
      <c r="BN23" s="622"/>
      <c r="BO23" s="673">
        <v>7.2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129251</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31597570</v>
      </c>
      <c r="CS24" s="671"/>
      <c r="CT24" s="671"/>
      <c r="CU24" s="671"/>
      <c r="CV24" s="671"/>
      <c r="CW24" s="671"/>
      <c r="CX24" s="671"/>
      <c r="CY24" s="718"/>
      <c r="CZ24" s="722">
        <v>44.9</v>
      </c>
      <c r="DA24" s="723"/>
      <c r="DB24" s="723"/>
      <c r="DC24" s="724"/>
      <c r="DD24" s="717">
        <v>18178950</v>
      </c>
      <c r="DE24" s="671"/>
      <c r="DF24" s="671"/>
      <c r="DG24" s="671"/>
      <c r="DH24" s="671"/>
      <c r="DI24" s="671"/>
      <c r="DJ24" s="671"/>
      <c r="DK24" s="718"/>
      <c r="DL24" s="717">
        <v>17913379</v>
      </c>
      <c r="DM24" s="671"/>
      <c r="DN24" s="671"/>
      <c r="DO24" s="671"/>
      <c r="DP24" s="671"/>
      <c r="DQ24" s="671"/>
      <c r="DR24" s="671"/>
      <c r="DS24" s="671"/>
      <c r="DT24" s="671"/>
      <c r="DU24" s="671"/>
      <c r="DV24" s="718"/>
      <c r="DW24" s="719">
        <v>41.4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12235114</v>
      </c>
      <c r="S25" s="621"/>
      <c r="T25" s="621"/>
      <c r="U25" s="621"/>
      <c r="V25" s="621"/>
      <c r="W25" s="621"/>
      <c r="X25" s="621"/>
      <c r="Y25" s="622"/>
      <c r="Z25" s="673">
        <v>16.7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8380292</v>
      </c>
      <c r="CS25" s="639"/>
      <c r="CT25" s="639"/>
      <c r="CU25" s="639"/>
      <c r="CV25" s="639"/>
      <c r="CW25" s="639"/>
      <c r="CX25" s="639"/>
      <c r="CY25" s="640"/>
      <c r="CZ25" s="623">
        <v>11.9</v>
      </c>
      <c r="DA25" s="641"/>
      <c r="DB25" s="641"/>
      <c r="DC25" s="642"/>
      <c r="DD25" s="626">
        <v>7287998</v>
      </c>
      <c r="DE25" s="639"/>
      <c r="DF25" s="639"/>
      <c r="DG25" s="639"/>
      <c r="DH25" s="639"/>
      <c r="DI25" s="639"/>
      <c r="DJ25" s="639"/>
      <c r="DK25" s="640"/>
      <c r="DL25" s="626">
        <v>7285394</v>
      </c>
      <c r="DM25" s="639"/>
      <c r="DN25" s="639"/>
      <c r="DO25" s="639"/>
      <c r="DP25" s="639"/>
      <c r="DQ25" s="639"/>
      <c r="DR25" s="639"/>
      <c r="DS25" s="639"/>
      <c r="DT25" s="639"/>
      <c r="DU25" s="639"/>
      <c r="DV25" s="640"/>
      <c r="DW25" s="643">
        <v>16.8</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5810565</v>
      </c>
      <c r="CS26" s="621"/>
      <c r="CT26" s="621"/>
      <c r="CU26" s="621"/>
      <c r="CV26" s="621"/>
      <c r="CW26" s="621"/>
      <c r="CX26" s="621"/>
      <c r="CY26" s="622"/>
      <c r="CZ26" s="623">
        <v>8.3000000000000007</v>
      </c>
      <c r="DA26" s="641"/>
      <c r="DB26" s="641"/>
      <c r="DC26" s="642"/>
      <c r="DD26" s="626">
        <v>4829712</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3824778</v>
      </c>
      <c r="S27" s="621"/>
      <c r="T27" s="621"/>
      <c r="U27" s="621"/>
      <c r="V27" s="621"/>
      <c r="W27" s="621"/>
      <c r="X27" s="621"/>
      <c r="Y27" s="622"/>
      <c r="Z27" s="673">
        <v>5.2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35556082</v>
      </c>
      <c r="BH27" s="621"/>
      <c r="BI27" s="621"/>
      <c r="BJ27" s="621"/>
      <c r="BK27" s="621"/>
      <c r="BL27" s="621"/>
      <c r="BM27" s="621"/>
      <c r="BN27" s="622"/>
      <c r="BO27" s="673">
        <v>100</v>
      </c>
      <c r="BP27" s="673"/>
      <c r="BQ27" s="673"/>
      <c r="BR27" s="673"/>
      <c r="BS27" s="626">
        <v>317125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17736316</v>
      </c>
      <c r="CS27" s="639"/>
      <c r="CT27" s="639"/>
      <c r="CU27" s="639"/>
      <c r="CV27" s="639"/>
      <c r="CW27" s="639"/>
      <c r="CX27" s="639"/>
      <c r="CY27" s="640"/>
      <c r="CZ27" s="623">
        <v>25.2</v>
      </c>
      <c r="DA27" s="641"/>
      <c r="DB27" s="641"/>
      <c r="DC27" s="642"/>
      <c r="DD27" s="626">
        <v>5409990</v>
      </c>
      <c r="DE27" s="639"/>
      <c r="DF27" s="639"/>
      <c r="DG27" s="639"/>
      <c r="DH27" s="639"/>
      <c r="DI27" s="639"/>
      <c r="DJ27" s="639"/>
      <c r="DK27" s="640"/>
      <c r="DL27" s="626">
        <v>5147023</v>
      </c>
      <c r="DM27" s="639"/>
      <c r="DN27" s="639"/>
      <c r="DO27" s="639"/>
      <c r="DP27" s="639"/>
      <c r="DQ27" s="639"/>
      <c r="DR27" s="639"/>
      <c r="DS27" s="639"/>
      <c r="DT27" s="639"/>
      <c r="DU27" s="639"/>
      <c r="DV27" s="640"/>
      <c r="DW27" s="643">
        <v>11.9</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57472</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5480962</v>
      </c>
      <c r="CS28" s="621"/>
      <c r="CT28" s="621"/>
      <c r="CU28" s="621"/>
      <c r="CV28" s="621"/>
      <c r="CW28" s="621"/>
      <c r="CX28" s="621"/>
      <c r="CY28" s="622"/>
      <c r="CZ28" s="623">
        <v>7.8</v>
      </c>
      <c r="DA28" s="641"/>
      <c r="DB28" s="641"/>
      <c r="DC28" s="642"/>
      <c r="DD28" s="626">
        <v>5480962</v>
      </c>
      <c r="DE28" s="621"/>
      <c r="DF28" s="621"/>
      <c r="DG28" s="621"/>
      <c r="DH28" s="621"/>
      <c r="DI28" s="621"/>
      <c r="DJ28" s="621"/>
      <c r="DK28" s="622"/>
      <c r="DL28" s="626">
        <v>5480962</v>
      </c>
      <c r="DM28" s="621"/>
      <c r="DN28" s="621"/>
      <c r="DO28" s="621"/>
      <c r="DP28" s="621"/>
      <c r="DQ28" s="621"/>
      <c r="DR28" s="621"/>
      <c r="DS28" s="621"/>
      <c r="DT28" s="621"/>
      <c r="DU28" s="621"/>
      <c r="DV28" s="622"/>
      <c r="DW28" s="643">
        <v>12.7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79407</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5480962</v>
      </c>
      <c r="CS29" s="639"/>
      <c r="CT29" s="639"/>
      <c r="CU29" s="639"/>
      <c r="CV29" s="639"/>
      <c r="CW29" s="639"/>
      <c r="CX29" s="639"/>
      <c r="CY29" s="640"/>
      <c r="CZ29" s="623">
        <v>7.8</v>
      </c>
      <c r="DA29" s="641"/>
      <c r="DB29" s="641"/>
      <c r="DC29" s="642"/>
      <c r="DD29" s="626">
        <v>5480962</v>
      </c>
      <c r="DE29" s="639"/>
      <c r="DF29" s="639"/>
      <c r="DG29" s="639"/>
      <c r="DH29" s="639"/>
      <c r="DI29" s="639"/>
      <c r="DJ29" s="639"/>
      <c r="DK29" s="640"/>
      <c r="DL29" s="626">
        <v>5480962</v>
      </c>
      <c r="DM29" s="639"/>
      <c r="DN29" s="639"/>
      <c r="DO29" s="639"/>
      <c r="DP29" s="639"/>
      <c r="DQ29" s="639"/>
      <c r="DR29" s="639"/>
      <c r="DS29" s="639"/>
      <c r="DT29" s="639"/>
      <c r="DU29" s="639"/>
      <c r="DV29" s="640"/>
      <c r="DW29" s="643">
        <v>12.7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523767</v>
      </c>
      <c r="S30" s="621"/>
      <c r="T30" s="621"/>
      <c r="U30" s="621"/>
      <c r="V30" s="621"/>
      <c r="W30" s="621"/>
      <c r="X30" s="621"/>
      <c r="Y30" s="622"/>
      <c r="Z30" s="673">
        <v>0.7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98.3</v>
      </c>
      <c r="BH30" s="687"/>
      <c r="BI30" s="687"/>
      <c r="BJ30" s="687"/>
      <c r="BK30" s="687"/>
      <c r="BL30" s="687"/>
      <c r="BM30" s="688">
        <v>93.9</v>
      </c>
      <c r="BN30" s="687"/>
      <c r="BO30" s="687"/>
      <c r="BP30" s="687"/>
      <c r="BQ30" s="689"/>
      <c r="BR30" s="686">
        <v>98</v>
      </c>
      <c r="BS30" s="687"/>
      <c r="BT30" s="687"/>
      <c r="BU30" s="687"/>
      <c r="BV30" s="687"/>
      <c r="BW30" s="687"/>
      <c r="BX30" s="688">
        <v>93.1</v>
      </c>
      <c r="BY30" s="687"/>
      <c r="BZ30" s="687"/>
      <c r="CA30" s="687"/>
      <c r="CB30" s="689"/>
      <c r="CD30" s="692"/>
      <c r="CE30" s="693"/>
      <c r="CF30" s="657" t="s">
        <v>293</v>
      </c>
      <c r="CG30" s="654"/>
      <c r="CH30" s="654"/>
      <c r="CI30" s="654"/>
      <c r="CJ30" s="654"/>
      <c r="CK30" s="654"/>
      <c r="CL30" s="654"/>
      <c r="CM30" s="654"/>
      <c r="CN30" s="654"/>
      <c r="CO30" s="654"/>
      <c r="CP30" s="654"/>
      <c r="CQ30" s="655"/>
      <c r="CR30" s="620">
        <v>4937326</v>
      </c>
      <c r="CS30" s="621"/>
      <c r="CT30" s="621"/>
      <c r="CU30" s="621"/>
      <c r="CV30" s="621"/>
      <c r="CW30" s="621"/>
      <c r="CX30" s="621"/>
      <c r="CY30" s="622"/>
      <c r="CZ30" s="623">
        <v>7</v>
      </c>
      <c r="DA30" s="641"/>
      <c r="DB30" s="641"/>
      <c r="DC30" s="642"/>
      <c r="DD30" s="626">
        <v>4937326</v>
      </c>
      <c r="DE30" s="621"/>
      <c r="DF30" s="621"/>
      <c r="DG30" s="621"/>
      <c r="DH30" s="621"/>
      <c r="DI30" s="621"/>
      <c r="DJ30" s="621"/>
      <c r="DK30" s="622"/>
      <c r="DL30" s="626">
        <v>4937326</v>
      </c>
      <c r="DM30" s="621"/>
      <c r="DN30" s="621"/>
      <c r="DO30" s="621"/>
      <c r="DP30" s="621"/>
      <c r="DQ30" s="621"/>
      <c r="DR30" s="621"/>
      <c r="DS30" s="621"/>
      <c r="DT30" s="621"/>
      <c r="DU30" s="621"/>
      <c r="DV30" s="622"/>
      <c r="DW30" s="643">
        <v>11.4</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5423880</v>
      </c>
      <c r="S31" s="621"/>
      <c r="T31" s="621"/>
      <c r="U31" s="621"/>
      <c r="V31" s="621"/>
      <c r="W31" s="621"/>
      <c r="X31" s="621"/>
      <c r="Y31" s="622"/>
      <c r="Z31" s="673">
        <v>7.4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97.8</v>
      </c>
      <c r="BH31" s="639"/>
      <c r="BI31" s="639"/>
      <c r="BJ31" s="639"/>
      <c r="BK31" s="639"/>
      <c r="BL31" s="639"/>
      <c r="BM31" s="675">
        <v>92.1</v>
      </c>
      <c r="BN31" s="685"/>
      <c r="BO31" s="685"/>
      <c r="BP31" s="685"/>
      <c r="BQ31" s="649"/>
      <c r="BR31" s="684">
        <v>97.5</v>
      </c>
      <c r="BS31" s="639"/>
      <c r="BT31" s="639"/>
      <c r="BU31" s="639"/>
      <c r="BV31" s="639"/>
      <c r="BW31" s="639"/>
      <c r="BX31" s="675">
        <v>91.2</v>
      </c>
      <c r="BY31" s="685"/>
      <c r="BZ31" s="685"/>
      <c r="CA31" s="685"/>
      <c r="CB31" s="649"/>
      <c r="CD31" s="692"/>
      <c r="CE31" s="693"/>
      <c r="CF31" s="657" t="s">
        <v>297</v>
      </c>
      <c r="CG31" s="654"/>
      <c r="CH31" s="654"/>
      <c r="CI31" s="654"/>
      <c r="CJ31" s="654"/>
      <c r="CK31" s="654"/>
      <c r="CL31" s="654"/>
      <c r="CM31" s="654"/>
      <c r="CN31" s="654"/>
      <c r="CO31" s="654"/>
      <c r="CP31" s="654"/>
      <c r="CQ31" s="655"/>
      <c r="CR31" s="620">
        <v>543636</v>
      </c>
      <c r="CS31" s="639"/>
      <c r="CT31" s="639"/>
      <c r="CU31" s="639"/>
      <c r="CV31" s="639"/>
      <c r="CW31" s="639"/>
      <c r="CX31" s="639"/>
      <c r="CY31" s="640"/>
      <c r="CZ31" s="623">
        <v>0.8</v>
      </c>
      <c r="DA31" s="641"/>
      <c r="DB31" s="641"/>
      <c r="DC31" s="642"/>
      <c r="DD31" s="626">
        <v>543636</v>
      </c>
      <c r="DE31" s="639"/>
      <c r="DF31" s="639"/>
      <c r="DG31" s="639"/>
      <c r="DH31" s="639"/>
      <c r="DI31" s="639"/>
      <c r="DJ31" s="639"/>
      <c r="DK31" s="640"/>
      <c r="DL31" s="626">
        <v>543636</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1975072</v>
      </c>
      <c r="S32" s="621"/>
      <c r="T32" s="621"/>
      <c r="U32" s="621"/>
      <c r="V32" s="621"/>
      <c r="W32" s="621"/>
      <c r="X32" s="621"/>
      <c r="Y32" s="622"/>
      <c r="Z32" s="673">
        <v>2.7</v>
      </c>
      <c r="AA32" s="673"/>
      <c r="AB32" s="673"/>
      <c r="AC32" s="673"/>
      <c r="AD32" s="674">
        <v>33275</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98.6</v>
      </c>
      <c r="BH32" s="605"/>
      <c r="BI32" s="605"/>
      <c r="BJ32" s="605"/>
      <c r="BK32" s="605"/>
      <c r="BL32" s="605"/>
      <c r="BM32" s="668">
        <v>95.3</v>
      </c>
      <c r="BN32" s="605"/>
      <c r="BO32" s="605"/>
      <c r="BP32" s="605"/>
      <c r="BQ32" s="662"/>
      <c r="BR32" s="683">
        <v>98.3</v>
      </c>
      <c r="BS32" s="605"/>
      <c r="BT32" s="605"/>
      <c r="BU32" s="605"/>
      <c r="BV32" s="605"/>
      <c r="BW32" s="605"/>
      <c r="BX32" s="668">
        <v>94.6</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4461700</v>
      </c>
      <c r="S33" s="621"/>
      <c r="T33" s="621"/>
      <c r="U33" s="621"/>
      <c r="V33" s="621"/>
      <c r="W33" s="621"/>
      <c r="X33" s="621"/>
      <c r="Y33" s="622"/>
      <c r="Z33" s="673">
        <v>6.1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33458443</v>
      </c>
      <c r="CS33" s="639"/>
      <c r="CT33" s="639"/>
      <c r="CU33" s="639"/>
      <c r="CV33" s="639"/>
      <c r="CW33" s="639"/>
      <c r="CX33" s="639"/>
      <c r="CY33" s="640"/>
      <c r="CZ33" s="623">
        <v>47.5</v>
      </c>
      <c r="DA33" s="641"/>
      <c r="DB33" s="641"/>
      <c r="DC33" s="642"/>
      <c r="DD33" s="626">
        <v>28583803</v>
      </c>
      <c r="DE33" s="639"/>
      <c r="DF33" s="639"/>
      <c r="DG33" s="639"/>
      <c r="DH33" s="639"/>
      <c r="DI33" s="639"/>
      <c r="DJ33" s="639"/>
      <c r="DK33" s="640"/>
      <c r="DL33" s="626">
        <v>22919605</v>
      </c>
      <c r="DM33" s="639"/>
      <c r="DN33" s="639"/>
      <c r="DO33" s="639"/>
      <c r="DP33" s="639"/>
      <c r="DQ33" s="639"/>
      <c r="DR33" s="639"/>
      <c r="DS33" s="639"/>
      <c r="DT33" s="639"/>
      <c r="DU33" s="639"/>
      <c r="DV33" s="640"/>
      <c r="DW33" s="643">
        <v>52.9</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11881324</v>
      </c>
      <c r="CS34" s="621"/>
      <c r="CT34" s="621"/>
      <c r="CU34" s="621"/>
      <c r="CV34" s="621"/>
      <c r="CW34" s="621"/>
      <c r="CX34" s="621"/>
      <c r="CY34" s="622"/>
      <c r="CZ34" s="623">
        <v>16.899999999999999</v>
      </c>
      <c r="DA34" s="641"/>
      <c r="DB34" s="641"/>
      <c r="DC34" s="642"/>
      <c r="DD34" s="626">
        <v>9918636</v>
      </c>
      <c r="DE34" s="621"/>
      <c r="DF34" s="621"/>
      <c r="DG34" s="621"/>
      <c r="DH34" s="621"/>
      <c r="DI34" s="621"/>
      <c r="DJ34" s="621"/>
      <c r="DK34" s="622"/>
      <c r="DL34" s="626">
        <v>9625580</v>
      </c>
      <c r="DM34" s="621"/>
      <c r="DN34" s="621"/>
      <c r="DO34" s="621"/>
      <c r="DP34" s="621"/>
      <c r="DQ34" s="621"/>
      <c r="DR34" s="621"/>
      <c r="DS34" s="621"/>
      <c r="DT34" s="621"/>
      <c r="DU34" s="621"/>
      <c r="DV34" s="622"/>
      <c r="DW34" s="643">
        <v>22.2</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2937600</v>
      </c>
      <c r="S35" s="621"/>
      <c r="T35" s="621"/>
      <c r="U35" s="621"/>
      <c r="V35" s="621"/>
      <c r="W35" s="621"/>
      <c r="X35" s="621"/>
      <c r="Y35" s="622"/>
      <c r="Z35" s="673">
        <v>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10807512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1954864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143260</v>
      </c>
      <c r="CS35" s="639"/>
      <c r="CT35" s="639"/>
      <c r="CU35" s="639"/>
      <c r="CV35" s="639"/>
      <c r="CW35" s="639"/>
      <c r="CX35" s="639"/>
      <c r="CY35" s="640"/>
      <c r="CZ35" s="623">
        <v>0.2</v>
      </c>
      <c r="DA35" s="641"/>
      <c r="DB35" s="641"/>
      <c r="DC35" s="642"/>
      <c r="DD35" s="626">
        <v>139994</v>
      </c>
      <c r="DE35" s="639"/>
      <c r="DF35" s="639"/>
      <c r="DG35" s="639"/>
      <c r="DH35" s="639"/>
      <c r="DI35" s="639"/>
      <c r="DJ35" s="639"/>
      <c r="DK35" s="640"/>
      <c r="DL35" s="626">
        <v>139994</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73442165</v>
      </c>
      <c r="S36" s="661"/>
      <c r="T36" s="661"/>
      <c r="U36" s="661"/>
      <c r="V36" s="661"/>
      <c r="W36" s="661"/>
      <c r="X36" s="661"/>
      <c r="Y36" s="664"/>
      <c r="Z36" s="665">
        <v>100</v>
      </c>
      <c r="AA36" s="665"/>
      <c r="AB36" s="665"/>
      <c r="AC36" s="665"/>
      <c r="AD36" s="666">
        <v>40356446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3418071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-521270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10706341</v>
      </c>
      <c r="CS36" s="621"/>
      <c r="CT36" s="621"/>
      <c r="CU36" s="621"/>
      <c r="CV36" s="621"/>
      <c r="CW36" s="621"/>
      <c r="CX36" s="621"/>
      <c r="CY36" s="622"/>
      <c r="CZ36" s="623">
        <v>15.2</v>
      </c>
      <c r="DA36" s="641"/>
      <c r="DB36" s="641"/>
      <c r="DC36" s="642"/>
      <c r="DD36" s="626">
        <v>8954059</v>
      </c>
      <c r="DE36" s="621"/>
      <c r="DF36" s="621"/>
      <c r="DG36" s="621"/>
      <c r="DH36" s="621"/>
      <c r="DI36" s="621"/>
      <c r="DJ36" s="621"/>
      <c r="DK36" s="622"/>
      <c r="DL36" s="626">
        <v>8513724</v>
      </c>
      <c r="DM36" s="621"/>
      <c r="DN36" s="621"/>
      <c r="DO36" s="621"/>
      <c r="DP36" s="621"/>
      <c r="DQ36" s="621"/>
      <c r="DR36" s="621"/>
      <c r="DS36" s="621"/>
      <c r="DT36" s="621"/>
      <c r="DU36" s="621"/>
      <c r="DV36" s="622"/>
      <c r="DW36" s="643">
        <v>19.7</v>
      </c>
      <c r="DX36" s="644"/>
      <c r="DY36" s="644"/>
      <c r="DZ36" s="644"/>
      <c r="EA36" s="644"/>
      <c r="EB36" s="644"/>
      <c r="EC36" s="645"/>
    </row>
    <row r="37" spans="2:133" ht="11.25" customHeight="1">
      <c r="AQ37" s="646" t="s">
        <v>315</v>
      </c>
      <c r="AR37" s="647"/>
      <c r="AS37" s="647"/>
      <c r="AT37" s="647"/>
      <c r="AU37" s="647"/>
      <c r="AV37" s="647"/>
      <c r="AW37" s="647"/>
      <c r="AX37" s="647"/>
      <c r="AY37" s="648"/>
      <c r="AZ37" s="620">
        <v>1630715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38872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3022807</v>
      </c>
      <c r="CS37" s="639"/>
      <c r="CT37" s="639"/>
      <c r="CU37" s="639"/>
      <c r="CV37" s="639"/>
      <c r="CW37" s="639"/>
      <c r="CX37" s="639"/>
      <c r="CY37" s="640"/>
      <c r="CZ37" s="623">
        <v>4.3</v>
      </c>
      <c r="DA37" s="641"/>
      <c r="DB37" s="641"/>
      <c r="DC37" s="642"/>
      <c r="DD37" s="626">
        <v>3022807</v>
      </c>
      <c r="DE37" s="639"/>
      <c r="DF37" s="639"/>
      <c r="DG37" s="639"/>
      <c r="DH37" s="639"/>
      <c r="DI37" s="639"/>
      <c r="DJ37" s="639"/>
      <c r="DK37" s="640"/>
      <c r="DL37" s="626">
        <v>3022807</v>
      </c>
      <c r="DM37" s="639"/>
      <c r="DN37" s="639"/>
      <c r="DO37" s="639"/>
      <c r="DP37" s="639"/>
      <c r="DQ37" s="639"/>
      <c r="DR37" s="639"/>
      <c r="DS37" s="639"/>
      <c r="DT37" s="639"/>
      <c r="DU37" s="639"/>
      <c r="DV37" s="640"/>
      <c r="DW37" s="643">
        <v>7</v>
      </c>
      <c r="DX37" s="644"/>
      <c r="DY37" s="644"/>
      <c r="DZ37" s="644"/>
      <c r="EA37" s="644"/>
      <c r="EB37" s="644"/>
      <c r="EC37" s="645"/>
    </row>
    <row r="38" spans="2:133" ht="11.25" customHeight="1">
      <c r="AQ38" s="646" t="s">
        <v>318</v>
      </c>
      <c r="AR38" s="647"/>
      <c r="AS38" s="647"/>
      <c r="AT38" s="647"/>
      <c r="AU38" s="647"/>
      <c r="AV38" s="647"/>
      <c r="AW38" s="647"/>
      <c r="AX38" s="647"/>
      <c r="AY38" s="648"/>
      <c r="AZ38" s="620">
        <v>30604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62671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9167263</v>
      </c>
      <c r="CS38" s="621"/>
      <c r="CT38" s="621"/>
      <c r="CU38" s="621"/>
      <c r="CV38" s="621"/>
      <c r="CW38" s="621"/>
      <c r="CX38" s="621"/>
      <c r="CY38" s="622"/>
      <c r="CZ38" s="623">
        <v>13</v>
      </c>
      <c r="DA38" s="641"/>
      <c r="DB38" s="641"/>
      <c r="DC38" s="642"/>
      <c r="DD38" s="626">
        <v>8270599</v>
      </c>
      <c r="DE38" s="621"/>
      <c r="DF38" s="621"/>
      <c r="DG38" s="621"/>
      <c r="DH38" s="621"/>
      <c r="DI38" s="621"/>
      <c r="DJ38" s="621"/>
      <c r="DK38" s="622"/>
      <c r="DL38" s="626">
        <v>4640307</v>
      </c>
      <c r="DM38" s="621"/>
      <c r="DN38" s="621"/>
      <c r="DO38" s="621"/>
      <c r="DP38" s="621"/>
      <c r="DQ38" s="621"/>
      <c r="DR38" s="621"/>
      <c r="DS38" s="621"/>
      <c r="DT38" s="621"/>
      <c r="DU38" s="621"/>
      <c r="DV38" s="622"/>
      <c r="DW38" s="643">
        <v>10.7</v>
      </c>
      <c r="DX38" s="644"/>
      <c r="DY38" s="644"/>
      <c r="DZ38" s="644"/>
      <c r="EA38" s="644"/>
      <c r="EB38" s="644"/>
      <c r="EC38" s="645"/>
    </row>
    <row r="39" spans="2:133" ht="11.25" customHeight="1">
      <c r="AQ39" s="646" t="s">
        <v>321</v>
      </c>
      <c r="AR39" s="647"/>
      <c r="AS39" s="647"/>
      <c r="AT39" s="647"/>
      <c r="AU39" s="647"/>
      <c r="AV39" s="647"/>
      <c r="AW39" s="647"/>
      <c r="AX39" s="647"/>
      <c r="AY39" s="648"/>
      <c r="AZ39" s="620">
        <v>24173</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1319731</v>
      </c>
      <c r="CS39" s="639"/>
      <c r="CT39" s="639"/>
      <c r="CU39" s="639"/>
      <c r="CV39" s="639"/>
      <c r="CW39" s="639"/>
      <c r="CX39" s="639"/>
      <c r="CY39" s="640"/>
      <c r="CZ39" s="623">
        <v>1.9</v>
      </c>
      <c r="DA39" s="641"/>
      <c r="DB39" s="641"/>
      <c r="DC39" s="642"/>
      <c r="DD39" s="626">
        <v>1233531</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3392820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240524</v>
      </c>
      <c r="CS40" s="621"/>
      <c r="CT40" s="621"/>
      <c r="CU40" s="621"/>
      <c r="CV40" s="621"/>
      <c r="CW40" s="621"/>
      <c r="CX40" s="621"/>
      <c r="CY40" s="622"/>
      <c r="CZ40" s="623">
        <v>0.3</v>
      </c>
      <c r="DA40" s="641"/>
      <c r="DB40" s="641"/>
      <c r="DC40" s="642"/>
      <c r="DD40" s="626">
        <v>66984</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2311129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5365630</v>
      </c>
      <c r="CS42" s="621"/>
      <c r="CT42" s="621"/>
      <c r="CU42" s="621"/>
      <c r="CV42" s="621"/>
      <c r="CW42" s="621"/>
      <c r="CX42" s="621"/>
      <c r="CY42" s="622"/>
      <c r="CZ42" s="623">
        <v>7.6</v>
      </c>
      <c r="DA42" s="624"/>
      <c r="DB42" s="624"/>
      <c r="DC42" s="625"/>
      <c r="DD42" s="626">
        <v>2803012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127039</v>
      </c>
      <c r="CS43" s="639"/>
      <c r="CT43" s="639"/>
      <c r="CU43" s="639"/>
      <c r="CV43" s="639"/>
      <c r="CW43" s="639"/>
      <c r="CX43" s="639"/>
      <c r="CY43" s="640"/>
      <c r="CZ43" s="623">
        <v>0.2</v>
      </c>
      <c r="DA43" s="641"/>
      <c r="DB43" s="641"/>
      <c r="DC43" s="642"/>
      <c r="DD43" s="626">
        <v>127039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5365630</v>
      </c>
      <c r="CS44" s="621"/>
      <c r="CT44" s="621"/>
      <c r="CU44" s="621"/>
      <c r="CV44" s="621"/>
      <c r="CW44" s="621"/>
      <c r="CX44" s="621"/>
      <c r="CY44" s="622"/>
      <c r="CZ44" s="623">
        <v>7.6</v>
      </c>
      <c r="DA44" s="624"/>
      <c r="DB44" s="624"/>
      <c r="DC44" s="625"/>
      <c r="DD44" s="626">
        <v>2803012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327682</v>
      </c>
      <c r="CS45" s="639"/>
      <c r="CT45" s="639"/>
      <c r="CU45" s="639"/>
      <c r="CV45" s="639"/>
      <c r="CW45" s="639"/>
      <c r="CX45" s="639"/>
      <c r="CY45" s="640"/>
      <c r="CZ45" s="623">
        <v>0.5</v>
      </c>
      <c r="DA45" s="641"/>
      <c r="DB45" s="641"/>
      <c r="DC45" s="642"/>
      <c r="DD45" s="626">
        <v>63863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5037269</v>
      </c>
      <c r="CS46" s="621"/>
      <c r="CT46" s="621"/>
      <c r="CU46" s="621"/>
      <c r="CV46" s="621"/>
      <c r="CW46" s="621"/>
      <c r="CX46" s="621"/>
      <c r="CY46" s="622"/>
      <c r="CZ46" s="623">
        <v>7.2</v>
      </c>
      <c r="DA46" s="624"/>
      <c r="DB46" s="624"/>
      <c r="DC46" s="625"/>
      <c r="DD46" s="626">
        <v>2738470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70421643</v>
      </c>
      <c r="CS49" s="605"/>
      <c r="CT49" s="605"/>
      <c r="CU49" s="605"/>
      <c r="CV49" s="605"/>
      <c r="CW49" s="605"/>
      <c r="CX49" s="605"/>
      <c r="CY49" s="606"/>
      <c r="CZ49" s="607">
        <v>100</v>
      </c>
      <c r="DA49" s="608"/>
      <c r="DB49" s="608"/>
      <c r="DC49" s="609"/>
      <c r="DD49" s="610">
        <v>49565765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73153</v>
      </c>
      <c r="R7" s="1134"/>
      <c r="S7" s="1134"/>
      <c r="T7" s="1134"/>
      <c r="U7" s="1134"/>
      <c r="V7" s="1134">
        <v>70300</v>
      </c>
      <c r="W7" s="1134"/>
      <c r="X7" s="1134"/>
      <c r="Y7" s="1134"/>
      <c r="Z7" s="1134"/>
      <c r="AA7" s="1134">
        <v>2853</v>
      </c>
      <c r="AB7" s="1134"/>
      <c r="AC7" s="1134"/>
      <c r="AD7" s="1134"/>
      <c r="AE7" s="1135"/>
      <c r="AF7" s="1136">
        <v>2625</v>
      </c>
      <c r="AG7" s="1137"/>
      <c r="AH7" s="1137"/>
      <c r="AI7" s="1137"/>
      <c r="AJ7" s="1138"/>
      <c r="AK7" s="1120">
        <v>524</v>
      </c>
      <c r="AL7" s="1121"/>
      <c r="AM7" s="1121"/>
      <c r="AN7" s="1121"/>
      <c r="AO7" s="1121"/>
      <c r="AP7" s="1121">
        <v>56917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-3</v>
      </c>
      <c r="CI7" s="1118"/>
      <c r="CJ7" s="1118"/>
      <c r="CK7" s="1118"/>
      <c r="CL7" s="1119"/>
      <c r="CM7" s="1117">
        <v>89</v>
      </c>
      <c r="CN7" s="1118"/>
      <c r="CO7" s="1118"/>
      <c r="CP7" s="1118"/>
      <c r="CQ7" s="1119"/>
      <c r="CR7" s="1117">
        <v>30</v>
      </c>
      <c r="CS7" s="1118"/>
      <c r="CT7" s="1118"/>
      <c r="CU7" s="1118"/>
      <c r="CV7" s="1119"/>
      <c r="CW7" s="1117" t="s">
        <v>482</v>
      </c>
      <c r="CX7" s="1118"/>
      <c r="CY7" s="1118"/>
      <c r="CZ7" s="1118"/>
      <c r="DA7" s="1119"/>
      <c r="DB7" s="1117" t="s">
        <v>482</v>
      </c>
      <c r="DC7" s="1118"/>
      <c r="DD7" s="1118"/>
      <c r="DE7" s="1118"/>
      <c r="DF7" s="1119"/>
      <c r="DG7" s="1117" t="s">
        <v>482</v>
      </c>
      <c r="DH7" s="1118"/>
      <c r="DI7" s="1118"/>
      <c r="DJ7" s="1118"/>
      <c r="DK7" s="1119"/>
      <c r="DL7" s="1117" t="s">
        <v>482</v>
      </c>
      <c r="DM7" s="1118"/>
      <c r="DN7" s="1118"/>
      <c r="DO7" s="1118"/>
      <c r="DP7" s="1119"/>
      <c r="DQ7" s="1117" t="s">
        <v>482</v>
      </c>
      <c r="DR7" s="1118"/>
      <c r="DS7" s="1118"/>
      <c r="DT7" s="1118"/>
      <c r="DU7" s="1119"/>
      <c r="DV7" s="1144"/>
      <c r="DW7" s="1145"/>
      <c r="DX7" s="1145"/>
      <c r="DY7" s="1145"/>
      <c r="DZ7" s="1146"/>
      <c r="EA7" s="207"/>
    </row>
    <row r="8" spans="1:131" s="208" customFormat="1" ht="26.25" customHeight="1">
      <c r="A8" s="214">
        <v>2</v>
      </c>
      <c r="B8" s="1066" t="s">
        <v>553</v>
      </c>
      <c r="C8" s="1067"/>
      <c r="D8" s="1067"/>
      <c r="E8" s="1067"/>
      <c r="F8" s="1067"/>
      <c r="G8" s="1067"/>
      <c r="H8" s="1067"/>
      <c r="I8" s="1067"/>
      <c r="J8" s="1067"/>
      <c r="K8" s="1067"/>
      <c r="L8" s="1067"/>
      <c r="M8" s="1067"/>
      <c r="N8" s="1067"/>
      <c r="O8" s="1067"/>
      <c r="P8" s="1068"/>
      <c r="Q8" s="1072">
        <v>515</v>
      </c>
      <c r="R8" s="1073"/>
      <c r="S8" s="1073"/>
      <c r="T8" s="1073"/>
      <c r="U8" s="1073"/>
      <c r="V8" s="1073">
        <v>347</v>
      </c>
      <c r="W8" s="1073"/>
      <c r="X8" s="1073"/>
      <c r="Y8" s="1073"/>
      <c r="Z8" s="1073"/>
      <c r="AA8" s="1073">
        <v>168</v>
      </c>
      <c r="AB8" s="1073"/>
      <c r="AC8" s="1073"/>
      <c r="AD8" s="1073"/>
      <c r="AE8" s="1074"/>
      <c r="AF8" s="1048">
        <v>141</v>
      </c>
      <c r="AG8" s="1049"/>
      <c r="AH8" s="1049"/>
      <c r="AI8" s="1049"/>
      <c r="AJ8" s="1050"/>
      <c r="AK8" s="1115">
        <v>390</v>
      </c>
      <c r="AL8" s="1116"/>
      <c r="AM8" s="1116"/>
      <c r="AN8" s="1116"/>
      <c r="AO8" s="1116"/>
      <c r="AP8" s="1116">
        <v>178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0</v>
      </c>
      <c r="CI8" s="1019"/>
      <c r="CJ8" s="1019"/>
      <c r="CK8" s="1019"/>
      <c r="CL8" s="1020"/>
      <c r="CM8" s="1018">
        <v>27</v>
      </c>
      <c r="CN8" s="1019"/>
      <c r="CO8" s="1019"/>
      <c r="CP8" s="1019"/>
      <c r="CQ8" s="1020"/>
      <c r="CR8" s="1018">
        <v>2</v>
      </c>
      <c r="CS8" s="1019"/>
      <c r="CT8" s="1019"/>
      <c r="CU8" s="1019"/>
      <c r="CV8" s="1020"/>
      <c r="CW8" s="1018" t="s">
        <v>482</v>
      </c>
      <c r="CX8" s="1019"/>
      <c r="CY8" s="1019"/>
      <c r="CZ8" s="1019"/>
      <c r="DA8" s="1020"/>
      <c r="DB8" s="1018" t="s">
        <v>482</v>
      </c>
      <c r="DC8" s="1019"/>
      <c r="DD8" s="1019"/>
      <c r="DE8" s="1019"/>
      <c r="DF8" s="1020"/>
      <c r="DG8" s="1018" t="s">
        <v>482</v>
      </c>
      <c r="DH8" s="1019"/>
      <c r="DI8" s="1019"/>
      <c r="DJ8" s="1019"/>
      <c r="DK8" s="1020"/>
      <c r="DL8" s="1018" t="s">
        <v>482</v>
      </c>
      <c r="DM8" s="1019"/>
      <c r="DN8" s="1019"/>
      <c r="DO8" s="1019"/>
      <c r="DP8" s="1020"/>
      <c r="DQ8" s="1018" t="s">
        <v>482</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107</v>
      </c>
      <c r="CI9" s="1019"/>
      <c r="CJ9" s="1019"/>
      <c r="CK9" s="1019"/>
      <c r="CL9" s="1020"/>
      <c r="CM9" s="1018">
        <v>790</v>
      </c>
      <c r="CN9" s="1019"/>
      <c r="CO9" s="1019"/>
      <c r="CP9" s="1019"/>
      <c r="CQ9" s="1020"/>
      <c r="CR9" s="1018">
        <v>65</v>
      </c>
      <c r="CS9" s="1019"/>
      <c r="CT9" s="1019"/>
      <c r="CU9" s="1019"/>
      <c r="CV9" s="1020"/>
      <c r="CW9" s="1018" t="s">
        <v>482</v>
      </c>
      <c r="CX9" s="1019"/>
      <c r="CY9" s="1019"/>
      <c r="CZ9" s="1019"/>
      <c r="DA9" s="1020"/>
      <c r="DB9" s="1018" t="s">
        <v>482</v>
      </c>
      <c r="DC9" s="1019"/>
      <c r="DD9" s="1019"/>
      <c r="DE9" s="1019"/>
      <c r="DF9" s="1020"/>
      <c r="DG9" s="1018" t="s">
        <v>482</v>
      </c>
      <c r="DH9" s="1019"/>
      <c r="DI9" s="1019"/>
      <c r="DJ9" s="1019"/>
      <c r="DK9" s="1020"/>
      <c r="DL9" s="1018" t="s">
        <v>482</v>
      </c>
      <c r="DM9" s="1019"/>
      <c r="DN9" s="1019"/>
      <c r="DO9" s="1019"/>
      <c r="DP9" s="1020"/>
      <c r="DQ9" s="1018" t="s">
        <v>482</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549</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806</v>
      </c>
      <c r="CN10" s="1019"/>
      <c r="CO10" s="1019"/>
      <c r="CP10" s="1019"/>
      <c r="CQ10" s="1020"/>
      <c r="CR10" s="1018">
        <v>5</v>
      </c>
      <c r="CS10" s="1019"/>
      <c r="CT10" s="1019"/>
      <c r="CU10" s="1019"/>
      <c r="CV10" s="1020"/>
      <c r="CW10" s="1018" t="s">
        <v>556</v>
      </c>
      <c r="CX10" s="1019"/>
      <c r="CY10" s="1019"/>
      <c r="CZ10" s="1019"/>
      <c r="DA10" s="1020"/>
      <c r="DB10" s="1018">
        <v>2383</v>
      </c>
      <c r="DC10" s="1019"/>
      <c r="DD10" s="1019"/>
      <c r="DE10" s="1019"/>
      <c r="DF10" s="1020"/>
      <c r="DG10" s="1018">
        <v>197</v>
      </c>
      <c r="DH10" s="1019"/>
      <c r="DI10" s="1019"/>
      <c r="DJ10" s="1019"/>
      <c r="DK10" s="1020"/>
      <c r="DL10" s="1018" t="s">
        <v>482</v>
      </c>
      <c r="DM10" s="1019"/>
      <c r="DN10" s="1019"/>
      <c r="DO10" s="1019"/>
      <c r="DP10" s="1020"/>
      <c r="DQ10" s="1018" t="s">
        <v>482</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73442</v>
      </c>
      <c r="R23" s="1098"/>
      <c r="S23" s="1098"/>
      <c r="T23" s="1098"/>
      <c r="U23" s="1098"/>
      <c r="V23" s="1098">
        <v>70422</v>
      </c>
      <c r="W23" s="1098"/>
      <c r="X23" s="1098"/>
      <c r="Y23" s="1098"/>
      <c r="Z23" s="1098"/>
      <c r="AA23" s="1098">
        <v>3021</v>
      </c>
      <c r="AB23" s="1098"/>
      <c r="AC23" s="1098"/>
      <c r="AD23" s="1098"/>
      <c r="AE23" s="1099"/>
      <c r="AF23" s="1100">
        <v>2766</v>
      </c>
      <c r="AG23" s="1098"/>
      <c r="AH23" s="1098"/>
      <c r="AI23" s="1098"/>
      <c r="AJ23" s="1101"/>
      <c r="AK23" s="1102"/>
      <c r="AL23" s="1103"/>
      <c r="AM23" s="1103"/>
      <c r="AN23" s="1103"/>
      <c r="AO23" s="1103"/>
      <c r="AP23" s="1098">
        <v>57095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31040</v>
      </c>
      <c r="R28" s="1083"/>
      <c r="S28" s="1083"/>
      <c r="T28" s="1083"/>
      <c r="U28" s="1083"/>
      <c r="V28" s="1083">
        <v>29085</v>
      </c>
      <c r="W28" s="1083"/>
      <c r="X28" s="1083"/>
      <c r="Y28" s="1083"/>
      <c r="Z28" s="1083"/>
      <c r="AA28" s="1083">
        <v>1955</v>
      </c>
      <c r="AB28" s="1083"/>
      <c r="AC28" s="1083"/>
      <c r="AD28" s="1083"/>
      <c r="AE28" s="1084"/>
      <c r="AF28" s="1085">
        <v>1955</v>
      </c>
      <c r="AG28" s="1083"/>
      <c r="AH28" s="1083"/>
      <c r="AI28" s="1083"/>
      <c r="AJ28" s="1086"/>
      <c r="AK28" s="1087">
        <v>3393</v>
      </c>
      <c r="AL28" s="1075"/>
      <c r="AM28" s="1075"/>
      <c r="AN28" s="1075"/>
      <c r="AO28" s="1075"/>
      <c r="AP28" s="1075" t="s">
        <v>482</v>
      </c>
      <c r="AQ28" s="1075"/>
      <c r="AR28" s="1075"/>
      <c r="AS28" s="1075"/>
      <c r="AT28" s="1075"/>
      <c r="AU28" s="1075" t="s">
        <v>482</v>
      </c>
      <c r="AV28" s="1075"/>
      <c r="AW28" s="1075"/>
      <c r="AX28" s="1075"/>
      <c r="AY28" s="1075"/>
      <c r="AZ28" s="1076" t="s">
        <v>482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13154</v>
      </c>
      <c r="R29" s="1073"/>
      <c r="S29" s="1073"/>
      <c r="T29" s="1073"/>
      <c r="U29" s="1073"/>
      <c r="V29" s="1073">
        <v>12305</v>
      </c>
      <c r="W29" s="1073"/>
      <c r="X29" s="1073"/>
      <c r="Y29" s="1073"/>
      <c r="Z29" s="1073"/>
      <c r="AA29" s="1073">
        <v>849</v>
      </c>
      <c r="AB29" s="1073"/>
      <c r="AC29" s="1073"/>
      <c r="AD29" s="1073"/>
      <c r="AE29" s="1074"/>
      <c r="AF29" s="1048">
        <v>849</v>
      </c>
      <c r="AG29" s="1049"/>
      <c r="AH29" s="1049"/>
      <c r="AI29" s="1049"/>
      <c r="AJ29" s="1050"/>
      <c r="AK29" s="1009">
        <v>1878</v>
      </c>
      <c r="AL29" s="1000"/>
      <c r="AM29" s="1000"/>
      <c r="AN29" s="1000"/>
      <c r="AO29" s="1000"/>
      <c r="AP29" s="1000" t="s">
        <v>482</v>
      </c>
      <c r="AQ29" s="1000"/>
      <c r="AR29" s="1000"/>
      <c r="AS29" s="1000"/>
      <c r="AT29" s="1000"/>
      <c r="AU29" s="1000" t="s">
        <v>482</v>
      </c>
      <c r="AV29" s="1000"/>
      <c r="AW29" s="1000"/>
      <c r="AX29" s="1000"/>
      <c r="AY29" s="1000"/>
      <c r="AZ29" s="1071" t="s">
        <v>482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2248</v>
      </c>
      <c r="R30" s="1073"/>
      <c r="S30" s="1073"/>
      <c r="T30" s="1073"/>
      <c r="U30" s="1073"/>
      <c r="V30" s="1073">
        <v>2235</v>
      </c>
      <c r="W30" s="1073"/>
      <c r="X30" s="1073"/>
      <c r="Y30" s="1073"/>
      <c r="Z30" s="1073"/>
      <c r="AA30" s="1073">
        <v>12</v>
      </c>
      <c r="AB30" s="1073"/>
      <c r="AC30" s="1073"/>
      <c r="AD30" s="1073"/>
      <c r="AE30" s="1074"/>
      <c r="AF30" s="1048">
        <v>12</v>
      </c>
      <c r="AG30" s="1049"/>
      <c r="AH30" s="1049"/>
      <c r="AI30" s="1049"/>
      <c r="AJ30" s="1050"/>
      <c r="AK30" s="1009">
        <v>418</v>
      </c>
      <c r="AL30" s="1000"/>
      <c r="AM30" s="1000"/>
      <c r="AN30" s="1000"/>
      <c r="AO30" s="1000"/>
      <c r="AP30" s="1000" t="s">
        <v>482</v>
      </c>
      <c r="AQ30" s="1000"/>
      <c r="AR30" s="1000"/>
      <c r="AS30" s="1000"/>
      <c r="AT30" s="1000"/>
      <c r="AU30" s="1000" t="s">
        <v>482</v>
      </c>
      <c r="AV30" s="1000"/>
      <c r="AW30" s="1000"/>
      <c r="AX30" s="1000"/>
      <c r="AY30" s="1000"/>
      <c r="AZ30" s="1071" t="s">
        <v>482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238</v>
      </c>
      <c r="R31" s="1073"/>
      <c r="S31" s="1073"/>
      <c r="T31" s="1073"/>
      <c r="U31" s="1073"/>
      <c r="V31" s="1073">
        <v>227</v>
      </c>
      <c r="W31" s="1073"/>
      <c r="X31" s="1073"/>
      <c r="Y31" s="1073"/>
      <c r="Z31" s="1073"/>
      <c r="AA31" s="1073">
        <v>10</v>
      </c>
      <c r="AB31" s="1073"/>
      <c r="AC31" s="1073"/>
      <c r="AD31" s="1073"/>
      <c r="AE31" s="1074"/>
      <c r="AF31" s="1048">
        <v>10</v>
      </c>
      <c r="AG31" s="1049"/>
      <c r="AH31" s="1049"/>
      <c r="AI31" s="1049"/>
      <c r="AJ31" s="1050"/>
      <c r="AK31" s="1009" t="s">
        <v>554</v>
      </c>
      <c r="AL31" s="1000"/>
      <c r="AM31" s="1000"/>
      <c r="AN31" s="1000"/>
      <c r="AO31" s="1000"/>
      <c r="AP31" s="1000" t="s">
        <v>482</v>
      </c>
      <c r="AQ31" s="1000"/>
      <c r="AR31" s="1000"/>
      <c r="AS31" s="1000"/>
      <c r="AT31" s="1000"/>
      <c r="AU31" s="1000" t="s">
        <v>482</v>
      </c>
      <c r="AV31" s="1000"/>
      <c r="AW31" s="1000"/>
      <c r="AX31" s="1000"/>
      <c r="AY31" s="1000"/>
      <c r="AZ31" s="1071" t="s">
        <v>482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95</v>
      </c>
      <c r="R32" s="1073"/>
      <c r="S32" s="1073"/>
      <c r="T32" s="1073"/>
      <c r="U32" s="1073"/>
      <c r="V32" s="1073">
        <v>24</v>
      </c>
      <c r="W32" s="1073"/>
      <c r="X32" s="1073"/>
      <c r="Y32" s="1073"/>
      <c r="Z32" s="1073"/>
      <c r="AA32" s="1073">
        <v>71</v>
      </c>
      <c r="AB32" s="1073"/>
      <c r="AC32" s="1073"/>
      <c r="AD32" s="1073"/>
      <c r="AE32" s="1074"/>
      <c r="AF32" s="1048">
        <v>71</v>
      </c>
      <c r="AG32" s="1049"/>
      <c r="AH32" s="1049"/>
      <c r="AI32" s="1049"/>
      <c r="AJ32" s="1050"/>
      <c r="AK32" s="1009">
        <v>5</v>
      </c>
      <c r="AL32" s="1000"/>
      <c r="AM32" s="1000"/>
      <c r="AN32" s="1000"/>
      <c r="AO32" s="1000"/>
      <c r="AP32" s="1000" t="s">
        <v>482</v>
      </c>
      <c r="AQ32" s="1000"/>
      <c r="AR32" s="1000"/>
      <c r="AS32" s="1000"/>
      <c r="AT32" s="1000"/>
      <c r="AU32" s="1000" t="s">
        <v>482</v>
      </c>
      <c r="AV32" s="1000"/>
      <c r="AW32" s="1000"/>
      <c r="AX32" s="1000"/>
      <c r="AY32" s="1000"/>
      <c r="AZ32" s="1071" t="s">
        <v>482</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31</v>
      </c>
      <c r="R33" s="1073"/>
      <c r="S33" s="1073"/>
      <c r="T33" s="1073"/>
      <c r="U33" s="1073"/>
      <c r="V33" s="1073">
        <v>31</v>
      </c>
      <c r="W33" s="1073"/>
      <c r="X33" s="1073"/>
      <c r="Y33" s="1073"/>
      <c r="Z33" s="1073"/>
      <c r="AA33" s="1073" t="s">
        <v>550</v>
      </c>
      <c r="AB33" s="1073"/>
      <c r="AC33" s="1073"/>
      <c r="AD33" s="1073"/>
      <c r="AE33" s="1074"/>
      <c r="AF33" s="1048" t="s">
        <v>112</v>
      </c>
      <c r="AG33" s="1049"/>
      <c r="AH33" s="1049"/>
      <c r="AI33" s="1049"/>
      <c r="AJ33" s="1050"/>
      <c r="AK33" s="1009">
        <v>31</v>
      </c>
      <c r="AL33" s="1000"/>
      <c r="AM33" s="1000"/>
      <c r="AN33" s="1000"/>
      <c r="AO33" s="1000"/>
      <c r="AP33" s="1000">
        <v>5</v>
      </c>
      <c r="AQ33" s="1000"/>
      <c r="AR33" s="1000"/>
      <c r="AS33" s="1000"/>
      <c r="AT33" s="1000"/>
      <c r="AU33" s="1000">
        <v>4</v>
      </c>
      <c r="AV33" s="1000"/>
      <c r="AW33" s="1000"/>
      <c r="AX33" s="1000"/>
      <c r="AY33" s="1000"/>
      <c r="AZ33" s="1071" t="s">
        <v>482</v>
      </c>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4327</v>
      </c>
      <c r="R34" s="1073"/>
      <c r="S34" s="1073"/>
      <c r="T34" s="1073"/>
      <c r="U34" s="1073"/>
      <c r="V34" s="1073">
        <v>3624</v>
      </c>
      <c r="W34" s="1073"/>
      <c r="X34" s="1073"/>
      <c r="Y34" s="1073"/>
      <c r="Z34" s="1073"/>
      <c r="AA34" s="1073">
        <v>703</v>
      </c>
      <c r="AB34" s="1073"/>
      <c r="AC34" s="1073"/>
      <c r="AD34" s="1073"/>
      <c r="AE34" s="1074"/>
      <c r="AF34" s="1048">
        <v>6575</v>
      </c>
      <c r="AG34" s="1049"/>
      <c r="AH34" s="1049"/>
      <c r="AI34" s="1049"/>
      <c r="AJ34" s="1050"/>
      <c r="AK34" s="1009">
        <v>10</v>
      </c>
      <c r="AL34" s="1000"/>
      <c r="AM34" s="1000"/>
      <c r="AN34" s="1000"/>
      <c r="AO34" s="1000"/>
      <c r="AP34" s="1000">
        <v>1854</v>
      </c>
      <c r="AQ34" s="1000"/>
      <c r="AR34" s="1000"/>
      <c r="AS34" s="1000"/>
      <c r="AT34" s="1000"/>
      <c r="AU34" s="1000">
        <v>2</v>
      </c>
      <c r="AV34" s="1000"/>
      <c r="AW34" s="1000"/>
      <c r="AX34" s="1000"/>
      <c r="AY34" s="1000"/>
      <c r="AZ34" s="1071" t="s">
        <v>482</v>
      </c>
      <c r="BA34" s="1071"/>
      <c r="BB34" s="1071"/>
      <c r="BC34" s="1071"/>
      <c r="BD34" s="1071"/>
      <c r="BE34" s="1061" t="s">
        <v>551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387</v>
      </c>
      <c r="C35" s="1067"/>
      <c r="D35" s="1067"/>
      <c r="E35" s="1067"/>
      <c r="F35" s="1067"/>
      <c r="G35" s="1067"/>
      <c r="H35" s="1067"/>
      <c r="I35" s="1067"/>
      <c r="J35" s="1067"/>
      <c r="K35" s="1067"/>
      <c r="L35" s="1067"/>
      <c r="M35" s="1067"/>
      <c r="N35" s="1067"/>
      <c r="O35" s="1067"/>
      <c r="P35" s="1068"/>
      <c r="Q35" s="1072">
        <v>12411</v>
      </c>
      <c r="R35" s="1073"/>
      <c r="S35" s="1073"/>
      <c r="T35" s="1073"/>
      <c r="U35" s="1073"/>
      <c r="V35" s="1073">
        <v>12674</v>
      </c>
      <c r="W35" s="1073"/>
      <c r="X35" s="1073"/>
      <c r="Y35" s="1073"/>
      <c r="Z35" s="1073"/>
      <c r="AA35" s="1073">
        <v>-262</v>
      </c>
      <c r="AB35" s="1073"/>
      <c r="AC35" s="1073"/>
      <c r="AD35" s="1073"/>
      <c r="AE35" s="1074"/>
      <c r="AF35" s="1048">
        <v>2130</v>
      </c>
      <c r="AG35" s="1049"/>
      <c r="AH35" s="1049"/>
      <c r="AI35" s="1049"/>
      <c r="AJ35" s="1050"/>
      <c r="AK35" s="1009">
        <v>1631</v>
      </c>
      <c r="AL35" s="1000"/>
      <c r="AM35" s="1000"/>
      <c r="AN35" s="1000"/>
      <c r="AO35" s="1000"/>
      <c r="AP35" s="1000">
        <v>8384</v>
      </c>
      <c r="AQ35" s="1000"/>
      <c r="AR35" s="1000"/>
      <c r="AS35" s="1000"/>
      <c r="AT35" s="1000"/>
      <c r="AU35" s="1000">
        <v>5726</v>
      </c>
      <c r="AV35" s="1000"/>
      <c r="AW35" s="1000"/>
      <c r="AX35" s="1000"/>
      <c r="AY35" s="1000"/>
      <c r="AZ35" s="1071" t="s">
        <v>482</v>
      </c>
      <c r="BA35" s="1071"/>
      <c r="BB35" s="1071"/>
      <c r="BC35" s="1071"/>
      <c r="BD35" s="1071"/>
      <c r="BE35" s="1061" t="s">
        <v>551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388</v>
      </c>
      <c r="C36" s="1067"/>
      <c r="D36" s="1067"/>
      <c r="E36" s="1067"/>
      <c r="F36" s="1067"/>
      <c r="G36" s="1067"/>
      <c r="H36" s="1067"/>
      <c r="I36" s="1067"/>
      <c r="J36" s="1067"/>
      <c r="K36" s="1067"/>
      <c r="L36" s="1067"/>
      <c r="M36" s="1067"/>
      <c r="N36" s="1067"/>
      <c r="O36" s="1067"/>
      <c r="P36" s="1068"/>
      <c r="Q36" s="1072">
        <v>7145</v>
      </c>
      <c r="R36" s="1073"/>
      <c r="S36" s="1073"/>
      <c r="T36" s="1073"/>
      <c r="U36" s="1073"/>
      <c r="V36" s="1073">
        <v>6881</v>
      </c>
      <c r="W36" s="1073"/>
      <c r="X36" s="1073"/>
      <c r="Y36" s="1073"/>
      <c r="Z36" s="1073"/>
      <c r="AA36" s="1073">
        <v>264</v>
      </c>
      <c r="AB36" s="1073"/>
      <c r="AC36" s="1073"/>
      <c r="AD36" s="1073"/>
      <c r="AE36" s="1074"/>
      <c r="AF36" s="1048">
        <v>256</v>
      </c>
      <c r="AG36" s="1049"/>
      <c r="AH36" s="1049"/>
      <c r="AI36" s="1049"/>
      <c r="AJ36" s="1050"/>
      <c r="AK36" s="1009">
        <v>3418</v>
      </c>
      <c r="AL36" s="1000"/>
      <c r="AM36" s="1000"/>
      <c r="AN36" s="1000"/>
      <c r="AO36" s="1000"/>
      <c r="AP36" s="1000">
        <v>39559</v>
      </c>
      <c r="AQ36" s="1000"/>
      <c r="AR36" s="1000"/>
      <c r="AS36" s="1000"/>
      <c r="AT36" s="1000"/>
      <c r="AU36" s="1000">
        <v>26030</v>
      </c>
      <c r="AV36" s="1000"/>
      <c r="AW36" s="1000"/>
      <c r="AX36" s="1000"/>
      <c r="AY36" s="1000"/>
      <c r="AZ36" s="1071" t="s">
        <v>482</v>
      </c>
      <c r="BA36" s="1071"/>
      <c r="BB36" s="1071"/>
      <c r="BC36" s="1071"/>
      <c r="BD36" s="1071"/>
      <c r="BE36" s="1061" t="s">
        <v>552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389</v>
      </c>
      <c r="C37" s="1067"/>
      <c r="D37" s="1067"/>
      <c r="E37" s="1067"/>
      <c r="F37" s="1067"/>
      <c r="G37" s="1067"/>
      <c r="H37" s="1067"/>
      <c r="I37" s="1067"/>
      <c r="J37" s="1067"/>
      <c r="K37" s="1067"/>
      <c r="L37" s="1067"/>
      <c r="M37" s="1067"/>
      <c r="N37" s="1067"/>
      <c r="O37" s="1067"/>
      <c r="P37" s="1068"/>
      <c r="Q37" s="1072">
        <v>247</v>
      </c>
      <c r="R37" s="1073"/>
      <c r="S37" s="1073"/>
      <c r="T37" s="1073"/>
      <c r="U37" s="1073"/>
      <c r="V37" s="1073">
        <v>235</v>
      </c>
      <c r="W37" s="1073"/>
      <c r="X37" s="1073"/>
      <c r="Y37" s="1073"/>
      <c r="Z37" s="1073"/>
      <c r="AA37" s="1073">
        <v>12</v>
      </c>
      <c r="AB37" s="1073"/>
      <c r="AC37" s="1073"/>
      <c r="AD37" s="1073"/>
      <c r="AE37" s="1074"/>
      <c r="AF37" s="1048">
        <v>12</v>
      </c>
      <c r="AG37" s="1049"/>
      <c r="AH37" s="1049"/>
      <c r="AI37" s="1049"/>
      <c r="AJ37" s="1050"/>
      <c r="AK37" s="1009">
        <v>24</v>
      </c>
      <c r="AL37" s="1000"/>
      <c r="AM37" s="1000"/>
      <c r="AN37" s="1000"/>
      <c r="AO37" s="1000"/>
      <c r="AP37" s="1000" t="s">
        <v>557</v>
      </c>
      <c r="AQ37" s="1000"/>
      <c r="AR37" s="1000"/>
      <c r="AS37" s="1000"/>
      <c r="AT37" s="1000"/>
      <c r="AU37" s="1000">
        <v>715</v>
      </c>
      <c r="AV37" s="1000"/>
      <c r="AW37" s="1000"/>
      <c r="AX37" s="1000"/>
      <c r="AY37" s="1000"/>
      <c r="AZ37" s="1071" t="s">
        <v>482</v>
      </c>
      <c r="BA37" s="1071"/>
      <c r="BB37" s="1071"/>
      <c r="BC37" s="1071"/>
      <c r="BD37" s="1071"/>
      <c r="BE37" s="1061" t="s">
        <v>552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11870</v>
      </c>
      <c r="AG63" s="988"/>
      <c r="AH63" s="988"/>
      <c r="AI63" s="988"/>
      <c r="AJ63" s="1059"/>
      <c r="AK63" s="1060"/>
      <c r="AL63" s="992"/>
      <c r="AM63" s="992"/>
      <c r="AN63" s="992"/>
      <c r="AO63" s="992"/>
      <c r="AP63" s="988">
        <v>47950</v>
      </c>
      <c r="AQ63" s="988"/>
      <c r="AR63" s="988"/>
      <c r="AS63" s="988"/>
      <c r="AT63" s="988"/>
      <c r="AU63" s="988">
        <v>32477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1551</v>
      </c>
      <c r="R68" s="1011"/>
      <c r="S68" s="1011"/>
      <c r="T68" s="1011"/>
      <c r="U68" s="1011"/>
      <c r="V68" s="1011">
        <v>1512</v>
      </c>
      <c r="W68" s="1011"/>
      <c r="X68" s="1011"/>
      <c r="Y68" s="1011"/>
      <c r="Z68" s="1011"/>
      <c r="AA68" s="1011">
        <v>38</v>
      </c>
      <c r="AB68" s="1011"/>
      <c r="AC68" s="1011"/>
      <c r="AD68" s="1011"/>
      <c r="AE68" s="1011"/>
      <c r="AF68" s="1011">
        <v>38</v>
      </c>
      <c r="AG68" s="1011"/>
      <c r="AH68" s="1011"/>
      <c r="AI68" s="1011"/>
      <c r="AJ68" s="1011"/>
      <c r="AK68" s="1011" t="s">
        <v>482</v>
      </c>
      <c r="AL68" s="1011"/>
      <c r="AM68" s="1011"/>
      <c r="AN68" s="1011"/>
      <c r="AO68" s="1011"/>
      <c r="AP68" s="1011" t="s">
        <v>482</v>
      </c>
      <c r="AQ68" s="1011"/>
      <c r="AR68" s="1011"/>
      <c r="AS68" s="1011"/>
      <c r="AT68" s="1011"/>
      <c r="AU68" s="1011" t="s">
        <v>482</v>
      </c>
      <c r="AV68" s="1011"/>
      <c r="AW68" s="1011"/>
      <c r="AX68" s="1011"/>
      <c r="AY68" s="1011"/>
      <c r="AZ68" s="1012" t="s">
        <v>543</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538</v>
      </c>
      <c r="C69" s="1004"/>
      <c r="D69" s="1004"/>
      <c r="E69" s="1004"/>
      <c r="F69" s="1004"/>
      <c r="G69" s="1004"/>
      <c r="H69" s="1004"/>
      <c r="I69" s="1004"/>
      <c r="J69" s="1004"/>
      <c r="K69" s="1004"/>
      <c r="L69" s="1004"/>
      <c r="M69" s="1004"/>
      <c r="N69" s="1004"/>
      <c r="O69" s="1004"/>
      <c r="P69" s="1005"/>
      <c r="Q69" s="1006">
        <v>653677</v>
      </c>
      <c r="R69" s="1000"/>
      <c r="S69" s="1000"/>
      <c r="T69" s="1000"/>
      <c r="U69" s="1000"/>
      <c r="V69" s="1000">
        <v>638723</v>
      </c>
      <c r="W69" s="1000"/>
      <c r="X69" s="1000"/>
      <c r="Y69" s="1000"/>
      <c r="Z69" s="1000"/>
      <c r="AA69" s="1000">
        <v>14954</v>
      </c>
      <c r="AB69" s="1000"/>
      <c r="AC69" s="1000"/>
      <c r="AD69" s="1000"/>
      <c r="AE69" s="1000"/>
      <c r="AF69" s="1000">
        <v>14954</v>
      </c>
      <c r="AG69" s="1000"/>
      <c r="AH69" s="1000"/>
      <c r="AI69" s="1000"/>
      <c r="AJ69" s="1000"/>
      <c r="AK69" s="1000">
        <v>3939</v>
      </c>
      <c r="AL69" s="1000"/>
      <c r="AM69" s="1000"/>
      <c r="AN69" s="1000"/>
      <c r="AO69" s="1000"/>
      <c r="AP69" s="1000" t="s">
        <v>482</v>
      </c>
      <c r="AQ69" s="1000"/>
      <c r="AR69" s="1000"/>
      <c r="AS69" s="1000"/>
      <c r="AT69" s="1000"/>
      <c r="AU69" s="1000" t="s">
        <v>482</v>
      </c>
      <c r="AV69" s="1000"/>
      <c r="AW69" s="1000"/>
      <c r="AX69" s="1000"/>
      <c r="AY69" s="1000"/>
      <c r="AZ69" s="1001" t="s">
        <v>544</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28888</v>
      </c>
      <c r="R70" s="1000"/>
      <c r="S70" s="1000"/>
      <c r="T70" s="1000"/>
      <c r="U70" s="1000"/>
      <c r="V70" s="1000">
        <v>27514</v>
      </c>
      <c r="W70" s="1000"/>
      <c r="X70" s="1000"/>
      <c r="Y70" s="1000"/>
      <c r="Z70" s="1000"/>
      <c r="AA70" s="1000">
        <v>1374</v>
      </c>
      <c r="AB70" s="1000"/>
      <c r="AC70" s="1000"/>
      <c r="AD70" s="1000"/>
      <c r="AE70" s="1000"/>
      <c r="AF70" s="1000">
        <v>1374</v>
      </c>
      <c r="AG70" s="1000"/>
      <c r="AH70" s="1000"/>
      <c r="AI70" s="1000"/>
      <c r="AJ70" s="1000"/>
      <c r="AK70" s="1000">
        <v>22</v>
      </c>
      <c r="AL70" s="1000"/>
      <c r="AM70" s="1000"/>
      <c r="AN70" s="1000"/>
      <c r="AO70" s="1000"/>
      <c r="AP70" s="1000" t="s">
        <v>482</v>
      </c>
      <c r="AQ70" s="1000"/>
      <c r="AR70" s="1000"/>
      <c r="AS70" s="1000"/>
      <c r="AT70" s="1000"/>
      <c r="AU70" s="1000" t="s">
        <v>482</v>
      </c>
      <c r="AV70" s="1000"/>
      <c r="AW70" s="1000"/>
      <c r="AX70" s="1000"/>
      <c r="AY70" s="1000"/>
      <c r="AZ70" s="1001" t="s">
        <v>543</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366</v>
      </c>
      <c r="R71" s="1000"/>
      <c r="S71" s="1000"/>
      <c r="T71" s="1000"/>
      <c r="U71" s="1000"/>
      <c r="V71" s="1000">
        <v>149</v>
      </c>
      <c r="W71" s="1000"/>
      <c r="X71" s="1000"/>
      <c r="Y71" s="1000"/>
      <c r="Z71" s="1000"/>
      <c r="AA71" s="1000">
        <v>218</v>
      </c>
      <c r="AB71" s="1000"/>
      <c r="AC71" s="1000"/>
      <c r="AD71" s="1000"/>
      <c r="AE71" s="1000"/>
      <c r="AF71" s="1000">
        <v>218</v>
      </c>
      <c r="AG71" s="1000"/>
      <c r="AH71" s="1000"/>
      <c r="AI71" s="1000"/>
      <c r="AJ71" s="1000"/>
      <c r="AK71" s="1000" t="s">
        <v>482</v>
      </c>
      <c r="AL71" s="1000"/>
      <c r="AM71" s="1000"/>
      <c r="AN71" s="1000"/>
      <c r="AO71" s="1000"/>
      <c r="AP71" s="1000" t="s">
        <v>482</v>
      </c>
      <c r="AQ71" s="1000"/>
      <c r="AR71" s="1000"/>
      <c r="AS71" s="1000"/>
      <c r="AT71" s="1000"/>
      <c r="AU71" s="1000" t="s">
        <v>482</v>
      </c>
      <c r="AV71" s="1000"/>
      <c r="AW71" s="1000"/>
      <c r="AX71" s="1000"/>
      <c r="AY71" s="1000"/>
      <c r="AZ71" s="1001" t="s">
        <v>545</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437</v>
      </c>
      <c r="R72" s="1000"/>
      <c r="S72" s="1000"/>
      <c r="T72" s="1000"/>
      <c r="U72" s="1000"/>
      <c r="V72" s="1000">
        <v>412</v>
      </c>
      <c r="W72" s="1000"/>
      <c r="X72" s="1000"/>
      <c r="Y72" s="1000"/>
      <c r="Z72" s="1000"/>
      <c r="AA72" s="1000">
        <v>25</v>
      </c>
      <c r="AB72" s="1000"/>
      <c r="AC72" s="1000"/>
      <c r="AD72" s="1000"/>
      <c r="AE72" s="1000"/>
      <c r="AF72" s="1000">
        <v>25</v>
      </c>
      <c r="AG72" s="1000"/>
      <c r="AH72" s="1000"/>
      <c r="AI72" s="1000"/>
      <c r="AJ72" s="1000"/>
      <c r="AK72" s="1000">
        <v>90</v>
      </c>
      <c r="AL72" s="1000"/>
      <c r="AM72" s="1000"/>
      <c r="AN72" s="1000"/>
      <c r="AO72" s="1000"/>
      <c r="AP72" s="1000" t="s">
        <v>482</v>
      </c>
      <c r="AQ72" s="1000"/>
      <c r="AR72" s="1000"/>
      <c r="AS72" s="1000"/>
      <c r="AT72" s="1000"/>
      <c r="AU72" s="1000" t="s">
        <v>482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62992</v>
      </c>
      <c r="R73" s="1000"/>
      <c r="S73" s="1000"/>
      <c r="T73" s="1000"/>
      <c r="U73" s="1000"/>
      <c r="V73" s="1000">
        <v>59463</v>
      </c>
      <c r="W73" s="1000"/>
      <c r="X73" s="1000"/>
      <c r="Y73" s="1000"/>
      <c r="Z73" s="1000"/>
      <c r="AA73" s="1000">
        <v>3529</v>
      </c>
      <c r="AB73" s="1000"/>
      <c r="AC73" s="1000"/>
      <c r="AD73" s="1000"/>
      <c r="AE73" s="1000"/>
      <c r="AF73" s="1000">
        <v>3529</v>
      </c>
      <c r="AG73" s="1000"/>
      <c r="AH73" s="1000"/>
      <c r="AI73" s="1000"/>
      <c r="AJ73" s="1000"/>
      <c r="AK73" s="1000" t="s">
        <v>482</v>
      </c>
      <c r="AL73" s="1000"/>
      <c r="AM73" s="1000"/>
      <c r="AN73" s="1000"/>
      <c r="AO73" s="1000"/>
      <c r="AP73" s="1000" t="s">
        <v>482</v>
      </c>
      <c r="AQ73" s="1000"/>
      <c r="AR73" s="1000"/>
      <c r="AS73" s="1000"/>
      <c r="AT73" s="1000"/>
      <c r="AU73" s="1000" t="s">
        <v>482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7024</v>
      </c>
      <c r="R74" s="1000"/>
      <c r="S74" s="1000"/>
      <c r="T74" s="1000"/>
      <c r="U74" s="1000"/>
      <c r="V74" s="1000">
        <v>6629</v>
      </c>
      <c r="W74" s="1000"/>
      <c r="X74" s="1000"/>
      <c r="Y74" s="1000"/>
      <c r="Z74" s="1000"/>
      <c r="AA74" s="1000">
        <v>395</v>
      </c>
      <c r="AB74" s="1000"/>
      <c r="AC74" s="1000"/>
      <c r="AD74" s="1000"/>
      <c r="AE74" s="1000"/>
      <c r="AF74" s="1000">
        <v>395</v>
      </c>
      <c r="AG74" s="1000"/>
      <c r="AH74" s="1000"/>
      <c r="AI74" s="1000"/>
      <c r="AJ74" s="1000"/>
      <c r="AK74" s="1000" t="s">
        <v>482</v>
      </c>
      <c r="AL74" s="1000"/>
      <c r="AM74" s="1000"/>
      <c r="AN74" s="1000"/>
      <c r="AO74" s="1000"/>
      <c r="AP74" s="1000">
        <v>9059</v>
      </c>
      <c r="AQ74" s="1000"/>
      <c r="AR74" s="1000"/>
      <c r="AS74" s="1000"/>
      <c r="AT74" s="1000"/>
      <c r="AU74" s="1000">
        <v>2002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555</v>
      </c>
      <c r="C75" s="1004"/>
      <c r="D75" s="1004"/>
      <c r="E75" s="1004"/>
      <c r="F75" s="1004"/>
      <c r="G75" s="1004"/>
      <c r="H75" s="1004"/>
      <c r="I75" s="1004"/>
      <c r="J75" s="1004"/>
      <c r="K75" s="1004"/>
      <c r="L75" s="1004"/>
      <c r="M75" s="1004"/>
      <c r="N75" s="1004"/>
      <c r="O75" s="1004"/>
      <c r="P75" s="1005"/>
      <c r="Q75" s="1007">
        <v>3419</v>
      </c>
      <c r="R75" s="1008"/>
      <c r="S75" s="1008"/>
      <c r="T75" s="1008"/>
      <c r="U75" s="1009"/>
      <c r="V75" s="1010">
        <v>3289</v>
      </c>
      <c r="W75" s="1008"/>
      <c r="X75" s="1008"/>
      <c r="Y75" s="1008"/>
      <c r="Z75" s="1009"/>
      <c r="AA75" s="1010">
        <v>130</v>
      </c>
      <c r="AB75" s="1008"/>
      <c r="AC75" s="1008"/>
      <c r="AD75" s="1008"/>
      <c r="AE75" s="1009"/>
      <c r="AF75" s="1010">
        <v>127</v>
      </c>
      <c r="AG75" s="1008"/>
      <c r="AH75" s="1008"/>
      <c r="AI75" s="1008"/>
      <c r="AJ75" s="1009"/>
      <c r="AK75" s="1010" t="s">
        <v>554</v>
      </c>
      <c r="AL75" s="1008"/>
      <c r="AM75" s="1008"/>
      <c r="AN75" s="1008"/>
      <c r="AO75" s="1009"/>
      <c r="AP75" s="1010">
        <v>122</v>
      </c>
      <c r="AQ75" s="1008"/>
      <c r="AR75" s="1008"/>
      <c r="AS75" s="1008"/>
      <c r="AT75" s="1009"/>
      <c r="AU75" s="1010">
        <v>92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20660</v>
      </c>
      <c r="AG88" s="988"/>
      <c r="AH88" s="988"/>
      <c r="AI88" s="988"/>
      <c r="AJ88" s="988"/>
      <c r="AK88" s="992"/>
      <c r="AL88" s="992"/>
      <c r="AM88" s="992"/>
      <c r="AN88" s="992"/>
      <c r="AO88" s="992"/>
      <c r="AP88" s="988">
        <v>9181</v>
      </c>
      <c r="AQ88" s="988"/>
      <c r="AR88" s="988"/>
      <c r="AS88" s="988"/>
      <c r="AT88" s="988"/>
      <c r="AU88" s="988">
        <v>2094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102</v>
      </c>
      <c r="CS102" s="980"/>
      <c r="CT102" s="980"/>
      <c r="CU102" s="980"/>
      <c r="CV102" s="981"/>
      <c r="CW102" s="979">
        <v>0</v>
      </c>
      <c r="CX102" s="980"/>
      <c r="CY102" s="980"/>
      <c r="CZ102" s="980"/>
      <c r="DA102" s="981"/>
      <c r="DB102" s="979">
        <v>2383</v>
      </c>
      <c r="DC102" s="980"/>
      <c r="DD102" s="980"/>
      <c r="DE102" s="980"/>
      <c r="DF102" s="981"/>
      <c r="DG102" s="979">
        <v>197</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5349729</v>
      </c>
      <c r="AB110" s="916"/>
      <c r="AC110" s="916"/>
      <c r="AD110" s="916"/>
      <c r="AE110" s="917"/>
      <c r="AF110" s="918">
        <v>5067026</v>
      </c>
      <c r="AG110" s="916"/>
      <c r="AH110" s="916"/>
      <c r="AI110" s="916"/>
      <c r="AJ110" s="917"/>
      <c r="AK110" s="918">
        <v>5288902</v>
      </c>
      <c r="AL110" s="916"/>
      <c r="AM110" s="916"/>
      <c r="AN110" s="916"/>
      <c r="AO110" s="917"/>
      <c r="AP110" s="919">
        <v>14.2</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56183884</v>
      </c>
      <c r="BR110" s="863"/>
      <c r="BS110" s="863"/>
      <c r="BT110" s="863"/>
      <c r="BU110" s="863"/>
      <c r="BV110" s="863">
        <v>57268340</v>
      </c>
      <c r="BW110" s="863"/>
      <c r="BX110" s="863"/>
      <c r="BY110" s="863"/>
      <c r="BZ110" s="863"/>
      <c r="CA110" s="863">
        <v>57094928</v>
      </c>
      <c r="CB110" s="863"/>
      <c r="CC110" s="863"/>
      <c r="CD110" s="863"/>
      <c r="CE110" s="863"/>
      <c r="CF110" s="887">
        <v>153.19999999999999</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1800840</v>
      </c>
      <c r="BR111" s="835"/>
      <c r="BS111" s="835"/>
      <c r="BT111" s="835"/>
      <c r="BU111" s="835"/>
      <c r="BV111" s="835">
        <v>2076576</v>
      </c>
      <c r="BW111" s="835"/>
      <c r="BX111" s="835"/>
      <c r="BY111" s="835"/>
      <c r="BZ111" s="835"/>
      <c r="CA111" s="835">
        <v>2066063</v>
      </c>
      <c r="CB111" s="835"/>
      <c r="CC111" s="835"/>
      <c r="CD111" s="835"/>
      <c r="CE111" s="835"/>
      <c r="CF111" s="896">
        <v>5.5</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35505113</v>
      </c>
      <c r="BR112" s="835"/>
      <c r="BS112" s="835"/>
      <c r="BT112" s="835"/>
      <c r="BU112" s="835"/>
      <c r="BV112" s="835">
        <v>33758456</v>
      </c>
      <c r="BW112" s="835"/>
      <c r="BX112" s="835"/>
      <c r="BY112" s="835"/>
      <c r="BZ112" s="835"/>
      <c r="CA112" s="835">
        <v>32476328</v>
      </c>
      <c r="CB112" s="835"/>
      <c r="CC112" s="835"/>
      <c r="CD112" s="835"/>
      <c r="CE112" s="835"/>
      <c r="CF112" s="896">
        <v>87.1</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3452851</v>
      </c>
      <c r="AB113" s="944"/>
      <c r="AC113" s="944"/>
      <c r="AD113" s="944"/>
      <c r="AE113" s="945"/>
      <c r="AF113" s="946">
        <v>3637746</v>
      </c>
      <c r="AG113" s="944"/>
      <c r="AH113" s="944"/>
      <c r="AI113" s="944"/>
      <c r="AJ113" s="945"/>
      <c r="AK113" s="946">
        <v>3493546</v>
      </c>
      <c r="AL113" s="944"/>
      <c r="AM113" s="944"/>
      <c r="AN113" s="944"/>
      <c r="AO113" s="945"/>
      <c r="AP113" s="947">
        <v>9.4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1215889</v>
      </c>
      <c r="BR113" s="835"/>
      <c r="BS113" s="835"/>
      <c r="BT113" s="835"/>
      <c r="BU113" s="835"/>
      <c r="BV113" s="835">
        <v>2183592</v>
      </c>
      <c r="BW113" s="835"/>
      <c r="BX113" s="835"/>
      <c r="BY113" s="835"/>
      <c r="BZ113" s="835"/>
      <c r="CA113" s="835">
        <v>2093974</v>
      </c>
      <c r="CB113" s="835"/>
      <c r="CC113" s="835"/>
      <c r="CD113" s="835"/>
      <c r="CE113" s="835"/>
      <c r="CF113" s="896">
        <v>5.6</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93132</v>
      </c>
      <c r="AB114" s="798"/>
      <c r="AC114" s="798"/>
      <c r="AD114" s="798"/>
      <c r="AE114" s="799"/>
      <c r="AF114" s="800">
        <v>149840</v>
      </c>
      <c r="AG114" s="798"/>
      <c r="AH114" s="798"/>
      <c r="AI114" s="798"/>
      <c r="AJ114" s="799"/>
      <c r="AK114" s="800">
        <v>131619</v>
      </c>
      <c r="AL114" s="798"/>
      <c r="AM114" s="798"/>
      <c r="AN114" s="798"/>
      <c r="AO114" s="799"/>
      <c r="AP114" s="845">
        <v>0.4</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8086532</v>
      </c>
      <c r="BR114" s="835"/>
      <c r="BS114" s="835"/>
      <c r="BT114" s="835"/>
      <c r="BU114" s="835"/>
      <c r="BV114" s="835">
        <v>7364969</v>
      </c>
      <c r="BW114" s="835"/>
      <c r="BX114" s="835"/>
      <c r="BY114" s="835"/>
      <c r="BZ114" s="835"/>
      <c r="CA114" s="835">
        <v>5724964</v>
      </c>
      <c r="CB114" s="835"/>
      <c r="CC114" s="835"/>
      <c r="CD114" s="835"/>
      <c r="CE114" s="835"/>
      <c r="CF114" s="896">
        <v>15.4</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72076</v>
      </c>
      <c r="AB115" s="944"/>
      <c r="AC115" s="944"/>
      <c r="AD115" s="944"/>
      <c r="AE115" s="945"/>
      <c r="AF115" s="946">
        <v>78599</v>
      </c>
      <c r="AG115" s="944"/>
      <c r="AH115" s="944"/>
      <c r="AI115" s="944"/>
      <c r="AJ115" s="945"/>
      <c r="AK115" s="946">
        <v>139193</v>
      </c>
      <c r="AL115" s="944"/>
      <c r="AM115" s="944"/>
      <c r="AN115" s="944"/>
      <c r="AO115" s="945"/>
      <c r="AP115" s="947">
        <v>0.4</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20560</v>
      </c>
      <c r="BR115" s="835"/>
      <c r="BS115" s="835"/>
      <c r="BT115" s="835"/>
      <c r="BU115" s="835"/>
      <c r="BV115" s="835">
        <v>1823</v>
      </c>
      <c r="BW115" s="835"/>
      <c r="BX115" s="835"/>
      <c r="BY115" s="835"/>
      <c r="BZ115" s="835"/>
      <c r="CA115" s="835">
        <v>938</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1800840</v>
      </c>
      <c r="DH115" s="798"/>
      <c r="DI115" s="798"/>
      <c r="DJ115" s="798"/>
      <c r="DK115" s="799"/>
      <c r="DL115" s="800">
        <v>2076576</v>
      </c>
      <c r="DM115" s="798"/>
      <c r="DN115" s="798"/>
      <c r="DO115" s="798"/>
      <c r="DP115" s="799"/>
      <c r="DQ115" s="800">
        <v>2066063</v>
      </c>
      <c r="DR115" s="798"/>
      <c r="DS115" s="798"/>
      <c r="DT115" s="798"/>
      <c r="DU115" s="799"/>
      <c r="DV115" s="845">
        <v>5.5</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8967788</v>
      </c>
      <c r="AB117" s="930"/>
      <c r="AC117" s="930"/>
      <c r="AD117" s="930"/>
      <c r="AE117" s="931"/>
      <c r="AF117" s="932">
        <v>8933211</v>
      </c>
      <c r="AG117" s="930"/>
      <c r="AH117" s="930"/>
      <c r="AI117" s="930"/>
      <c r="AJ117" s="931"/>
      <c r="AK117" s="932">
        <v>9053260</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102812818</v>
      </c>
      <c r="BR119" s="866"/>
      <c r="BS119" s="866"/>
      <c r="BT119" s="866"/>
      <c r="BU119" s="866"/>
      <c r="BV119" s="866">
        <v>102653756</v>
      </c>
      <c r="BW119" s="866"/>
      <c r="BX119" s="866"/>
      <c r="BY119" s="866"/>
      <c r="BZ119" s="866"/>
      <c r="CA119" s="866">
        <v>99457195</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10521144</v>
      </c>
      <c r="BR120" s="863"/>
      <c r="BS120" s="863"/>
      <c r="BT120" s="863"/>
      <c r="BU120" s="863"/>
      <c r="BV120" s="863">
        <v>11523642</v>
      </c>
      <c r="BW120" s="863"/>
      <c r="BX120" s="863"/>
      <c r="BY120" s="863"/>
      <c r="BZ120" s="863"/>
      <c r="CA120" s="863">
        <v>12803467</v>
      </c>
      <c r="CB120" s="863"/>
      <c r="CC120" s="863"/>
      <c r="CD120" s="863"/>
      <c r="CE120" s="863"/>
      <c r="CF120" s="887">
        <v>34.299999999999997</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28203660</v>
      </c>
      <c r="DH120" s="863"/>
      <c r="DI120" s="863"/>
      <c r="DJ120" s="863"/>
      <c r="DK120" s="863"/>
      <c r="DL120" s="863">
        <v>27025994</v>
      </c>
      <c r="DM120" s="863"/>
      <c r="DN120" s="863"/>
      <c r="DO120" s="863"/>
      <c r="DP120" s="863"/>
      <c r="DQ120" s="863">
        <v>26029800</v>
      </c>
      <c r="DR120" s="863"/>
      <c r="DS120" s="863"/>
      <c r="DT120" s="863"/>
      <c r="DU120" s="863"/>
      <c r="DV120" s="864">
        <v>69.8</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15597673</v>
      </c>
      <c r="BR121" s="835"/>
      <c r="BS121" s="835"/>
      <c r="BT121" s="835"/>
      <c r="BU121" s="835"/>
      <c r="BV121" s="835">
        <v>17562212</v>
      </c>
      <c r="BW121" s="835"/>
      <c r="BX121" s="835"/>
      <c r="BY121" s="835"/>
      <c r="BZ121" s="835"/>
      <c r="CA121" s="835">
        <v>16597614</v>
      </c>
      <c r="CB121" s="835"/>
      <c r="CC121" s="835"/>
      <c r="CD121" s="835"/>
      <c r="CE121" s="835"/>
      <c r="CF121" s="896">
        <v>44.5</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v>6192191</v>
      </c>
      <c r="DH121" s="835"/>
      <c r="DI121" s="835"/>
      <c r="DJ121" s="835"/>
      <c r="DK121" s="835"/>
      <c r="DL121" s="835">
        <v>5834560</v>
      </c>
      <c r="DM121" s="835"/>
      <c r="DN121" s="835"/>
      <c r="DO121" s="835"/>
      <c r="DP121" s="835"/>
      <c r="DQ121" s="835">
        <v>5726196</v>
      </c>
      <c r="DR121" s="835"/>
      <c r="DS121" s="835"/>
      <c r="DT121" s="835"/>
      <c r="DU121" s="835"/>
      <c r="DV121" s="812">
        <v>15.4</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67737989</v>
      </c>
      <c r="BR122" s="866"/>
      <c r="BS122" s="866"/>
      <c r="BT122" s="866"/>
      <c r="BU122" s="866"/>
      <c r="BV122" s="866">
        <v>66812190</v>
      </c>
      <c r="BW122" s="866"/>
      <c r="BX122" s="866"/>
      <c r="BY122" s="866"/>
      <c r="BZ122" s="866"/>
      <c r="CA122" s="866">
        <v>65877796</v>
      </c>
      <c r="CB122" s="866"/>
      <c r="CC122" s="866"/>
      <c r="CD122" s="866"/>
      <c r="CE122" s="866"/>
      <c r="CF122" s="867">
        <v>176.7</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1104576</v>
      </c>
      <c r="DH122" s="835"/>
      <c r="DI122" s="835"/>
      <c r="DJ122" s="835"/>
      <c r="DK122" s="835"/>
      <c r="DL122" s="835">
        <v>892625</v>
      </c>
      <c r="DM122" s="835"/>
      <c r="DN122" s="835"/>
      <c r="DO122" s="835"/>
      <c r="DP122" s="835"/>
      <c r="DQ122" s="835">
        <v>714510</v>
      </c>
      <c r="DR122" s="835"/>
      <c r="DS122" s="835"/>
      <c r="DT122" s="835"/>
      <c r="DU122" s="835"/>
      <c r="DV122" s="812">
        <v>1.9</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93856806</v>
      </c>
      <c r="BR123" s="854"/>
      <c r="BS123" s="854"/>
      <c r="BT123" s="854"/>
      <c r="BU123" s="854"/>
      <c r="BV123" s="854">
        <v>95898044</v>
      </c>
      <c r="BW123" s="854"/>
      <c r="BX123" s="854"/>
      <c r="BY123" s="854"/>
      <c r="BZ123" s="854"/>
      <c r="CA123" s="854">
        <v>95278877</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2483</v>
      </c>
      <c r="DH123" s="798"/>
      <c r="DI123" s="798"/>
      <c r="DJ123" s="798"/>
      <c r="DK123" s="799"/>
      <c r="DL123" s="800">
        <v>3246</v>
      </c>
      <c r="DM123" s="798"/>
      <c r="DN123" s="798"/>
      <c r="DO123" s="798"/>
      <c r="DP123" s="799"/>
      <c r="DQ123" s="800">
        <v>3968</v>
      </c>
      <c r="DR123" s="798"/>
      <c r="DS123" s="798"/>
      <c r="DT123" s="798"/>
      <c r="DU123" s="799"/>
      <c r="DV123" s="845">
        <v>0</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69995</v>
      </c>
      <c r="AB124" s="798"/>
      <c r="AC124" s="798"/>
      <c r="AD124" s="798"/>
      <c r="AE124" s="799"/>
      <c r="AF124" s="800">
        <v>78185</v>
      </c>
      <c r="AG124" s="798"/>
      <c r="AH124" s="798"/>
      <c r="AI124" s="798"/>
      <c r="AJ124" s="799"/>
      <c r="AK124" s="800">
        <v>138778</v>
      </c>
      <c r="AL124" s="798"/>
      <c r="AM124" s="798"/>
      <c r="AN124" s="798"/>
      <c r="AO124" s="799"/>
      <c r="AP124" s="845">
        <v>0.4</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v>
      </c>
      <c r="BR124" s="852"/>
      <c r="BS124" s="852"/>
      <c r="BT124" s="852"/>
      <c r="BU124" s="852"/>
      <c r="BV124" s="852">
        <v>18.3</v>
      </c>
      <c r="BW124" s="852"/>
      <c r="BX124" s="852"/>
      <c r="BY124" s="852"/>
      <c r="BZ124" s="852"/>
      <c r="CA124" s="852">
        <v>11.2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2203</v>
      </c>
      <c r="DH124" s="781"/>
      <c r="DI124" s="781"/>
      <c r="DJ124" s="781"/>
      <c r="DK124" s="782"/>
      <c r="DL124" s="783">
        <v>2031</v>
      </c>
      <c r="DM124" s="781"/>
      <c r="DN124" s="781"/>
      <c r="DO124" s="781"/>
      <c r="DP124" s="782"/>
      <c r="DQ124" s="783">
        <v>1854</v>
      </c>
      <c r="DR124" s="781"/>
      <c r="DS124" s="781"/>
      <c r="DT124" s="781"/>
      <c r="DU124" s="782"/>
      <c r="DV124" s="869">
        <v>0</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2081</v>
      </c>
      <c r="AB127" s="798"/>
      <c r="AC127" s="798"/>
      <c r="AD127" s="798"/>
      <c r="AE127" s="799"/>
      <c r="AF127" s="800">
        <v>414</v>
      </c>
      <c r="AG127" s="798"/>
      <c r="AH127" s="798"/>
      <c r="AI127" s="798"/>
      <c r="AJ127" s="799"/>
      <c r="AK127" s="800">
        <v>415</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1705734</v>
      </c>
      <c r="AB128" s="819"/>
      <c r="AC128" s="819"/>
      <c r="AD128" s="819"/>
      <c r="AE128" s="820"/>
      <c r="AF128" s="821">
        <v>1699279</v>
      </c>
      <c r="AG128" s="819"/>
      <c r="AH128" s="819"/>
      <c r="AI128" s="819"/>
      <c r="AJ128" s="820"/>
      <c r="AK128" s="821">
        <v>1781633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11.39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20560</v>
      </c>
      <c r="DH128" s="809"/>
      <c r="DI128" s="809"/>
      <c r="DJ128" s="809"/>
      <c r="DK128" s="809"/>
      <c r="DL128" s="809">
        <v>1823</v>
      </c>
      <c r="DM128" s="809"/>
      <c r="DN128" s="809"/>
      <c r="DO128" s="809"/>
      <c r="DP128" s="809"/>
      <c r="DQ128" s="809">
        <v>938</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41813474</v>
      </c>
      <c r="AB129" s="798"/>
      <c r="AC129" s="798"/>
      <c r="AD129" s="798"/>
      <c r="AE129" s="799"/>
      <c r="AF129" s="800">
        <v>42410750</v>
      </c>
      <c r="AG129" s="798"/>
      <c r="AH129" s="798"/>
      <c r="AI129" s="798"/>
      <c r="AJ129" s="799"/>
      <c r="AK129" s="800">
        <v>42987569</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16.39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6045893</v>
      </c>
      <c r="AB130" s="798"/>
      <c r="AC130" s="798"/>
      <c r="AD130" s="798"/>
      <c r="AE130" s="799"/>
      <c r="AF130" s="800">
        <v>5650476</v>
      </c>
      <c r="AG130" s="798"/>
      <c r="AH130" s="798"/>
      <c r="AI130" s="798"/>
      <c r="AJ130" s="799"/>
      <c r="AK130" s="800">
        <v>5713342</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35767581</v>
      </c>
      <c r="AB131" s="781"/>
      <c r="AC131" s="781"/>
      <c r="AD131" s="781"/>
      <c r="AE131" s="782"/>
      <c r="AF131" s="783">
        <v>36760274</v>
      </c>
      <c r="AG131" s="781"/>
      <c r="AH131" s="781"/>
      <c r="AI131" s="781"/>
      <c r="AJ131" s="782"/>
      <c r="AK131" s="783">
        <v>37274227</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3.400176825</v>
      </c>
      <c r="AB132" s="761"/>
      <c r="AC132" s="761"/>
      <c r="AD132" s="761"/>
      <c r="AE132" s="762"/>
      <c r="AF132" s="763">
        <v>4.307519579</v>
      </c>
      <c r="AG132" s="761"/>
      <c r="AH132" s="761"/>
      <c r="AI132" s="761"/>
      <c r="AJ132" s="762"/>
      <c r="AK132" s="763">
        <v>4.1805964209999997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4.3</v>
      </c>
      <c r="AB133" s="740"/>
      <c r="AC133" s="740"/>
      <c r="AD133" s="740"/>
      <c r="AE133" s="741"/>
      <c r="AF133" s="739">
        <v>3.9</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E29" sqref="AE29"/>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8380292</v>
      </c>
      <c r="L9" s="266">
        <v>33923</v>
      </c>
      <c r="M9" s="267">
        <v>55816</v>
      </c>
      <c r="N9" s="268">
        <v>-39.200000000000003</v>
      </c>
    </row>
    <row r="10" spans="1:16">
      <c r="A10" s="250"/>
      <c r="B10" s="246"/>
      <c r="C10" s="246"/>
      <c r="D10" s="246"/>
      <c r="E10" s="246"/>
      <c r="F10" s="246"/>
      <c r="G10" s="1166" t="s">
        <v>478</v>
      </c>
      <c r="H10" s="1167"/>
      <c r="I10" s="1167"/>
      <c r="J10" s="1168"/>
      <c r="K10" s="269">
        <v>1695549</v>
      </c>
      <c r="L10" s="270">
        <v>6863</v>
      </c>
      <c r="M10" s="271">
        <v>3693</v>
      </c>
      <c r="N10" s="272">
        <v>85.8</v>
      </c>
    </row>
    <row r="11" spans="1:16" ht="13.5" customHeight="1">
      <c r="A11" s="250"/>
      <c r="B11" s="246"/>
      <c r="C11" s="246"/>
      <c r="D11" s="246"/>
      <c r="E11" s="246"/>
      <c r="F11" s="246"/>
      <c r="G11" s="1166" t="s">
        <v>479</v>
      </c>
      <c r="H11" s="1167"/>
      <c r="I11" s="1167"/>
      <c r="J11" s="1168"/>
      <c r="K11" s="269">
        <v>2082610</v>
      </c>
      <c r="L11" s="270">
        <v>8430</v>
      </c>
      <c r="M11" s="271">
        <v>2201</v>
      </c>
      <c r="N11" s="272">
        <v>283</v>
      </c>
    </row>
    <row r="12" spans="1:16" ht="13.5" customHeight="1">
      <c r="A12" s="250"/>
      <c r="B12" s="246"/>
      <c r="C12" s="246"/>
      <c r="D12" s="246"/>
      <c r="E12" s="246"/>
      <c r="F12" s="246"/>
      <c r="G12" s="1166" t="s">
        <v>480</v>
      </c>
      <c r="H12" s="1167"/>
      <c r="I12" s="1167"/>
      <c r="J12" s="1168"/>
      <c r="K12" s="269">
        <v>216896</v>
      </c>
      <c r="L12" s="270">
        <v>878</v>
      </c>
      <c r="M12" s="271">
        <v>1372</v>
      </c>
      <c r="N12" s="272">
        <v>-36</v>
      </c>
    </row>
    <row r="13" spans="1:16" ht="13.5" customHeight="1">
      <c r="A13" s="250"/>
      <c r="B13" s="246"/>
      <c r="C13" s="246"/>
      <c r="D13" s="246"/>
      <c r="E13" s="246"/>
      <c r="F13" s="246"/>
      <c r="G13" s="1166" t="s">
        <v>481</v>
      </c>
      <c r="H13" s="1167"/>
      <c r="I13" s="1167"/>
      <c r="J13" s="1168"/>
      <c r="K13" s="269" t="s">
        <v>482</v>
      </c>
      <c r="L13" s="270" t="s">
        <v>482</v>
      </c>
      <c r="M13" s="271">
        <v>67</v>
      </c>
      <c r="N13" s="272" t="s">
        <v>482</v>
      </c>
    </row>
    <row r="14" spans="1:16" ht="13.5" customHeight="1">
      <c r="A14" s="250"/>
      <c r="B14" s="246"/>
      <c r="C14" s="246"/>
      <c r="D14" s="246"/>
      <c r="E14" s="246"/>
      <c r="F14" s="246"/>
      <c r="G14" s="1166" t="s">
        <v>483</v>
      </c>
      <c r="H14" s="1167"/>
      <c r="I14" s="1167"/>
      <c r="J14" s="1168"/>
      <c r="K14" s="269">
        <v>335369</v>
      </c>
      <c r="L14" s="270">
        <v>1358</v>
      </c>
      <c r="M14" s="271">
        <v>1915</v>
      </c>
      <c r="N14" s="272">
        <v>-29.1</v>
      </c>
    </row>
    <row r="15" spans="1:16" ht="13.5" customHeight="1">
      <c r="A15" s="250"/>
      <c r="B15" s="246"/>
      <c r="C15" s="246"/>
      <c r="D15" s="246"/>
      <c r="E15" s="246"/>
      <c r="F15" s="246"/>
      <c r="G15" s="1166" t="s">
        <v>484</v>
      </c>
      <c r="H15" s="1167"/>
      <c r="I15" s="1167"/>
      <c r="J15" s="1168"/>
      <c r="K15" s="269">
        <v>127039</v>
      </c>
      <c r="L15" s="270">
        <v>514</v>
      </c>
      <c r="M15" s="271">
        <v>1099</v>
      </c>
      <c r="N15" s="272">
        <v>-53.2</v>
      </c>
    </row>
    <row r="16" spans="1:16">
      <c r="A16" s="250"/>
      <c r="B16" s="246"/>
      <c r="C16" s="246"/>
      <c r="D16" s="246"/>
      <c r="E16" s="246"/>
      <c r="F16" s="246"/>
      <c r="G16" s="1169" t="s">
        <v>485</v>
      </c>
      <c r="H16" s="1170"/>
      <c r="I16" s="1170"/>
      <c r="J16" s="1171"/>
      <c r="K16" s="270">
        <v>-763171</v>
      </c>
      <c r="L16" s="270">
        <v>-3089</v>
      </c>
      <c r="M16" s="271">
        <v>-4462</v>
      </c>
      <c r="N16" s="272">
        <v>-30.8</v>
      </c>
    </row>
    <row r="17" spans="1:16">
      <c r="A17" s="250"/>
      <c r="B17" s="246"/>
      <c r="C17" s="246"/>
      <c r="D17" s="246"/>
      <c r="E17" s="246"/>
      <c r="F17" s="246"/>
      <c r="G17" s="1169" t="s">
        <v>171</v>
      </c>
      <c r="H17" s="1170"/>
      <c r="I17" s="1170"/>
      <c r="J17" s="1171"/>
      <c r="K17" s="270">
        <v>12074584</v>
      </c>
      <c r="L17" s="270">
        <v>48877</v>
      </c>
      <c r="M17" s="271">
        <v>61701</v>
      </c>
      <c r="N17" s="272">
        <v>-20.8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4.25</v>
      </c>
      <c r="L21" s="283">
        <v>6.17</v>
      </c>
      <c r="M21" s="284">
        <v>-1.92</v>
      </c>
      <c r="N21" s="251"/>
      <c r="O21" s="285"/>
      <c r="P21" s="281"/>
    </row>
    <row r="22" spans="1:16" s="286" customFormat="1">
      <c r="A22" s="281"/>
      <c r="B22" s="251"/>
      <c r="C22" s="251"/>
      <c r="D22" s="251"/>
      <c r="E22" s="251"/>
      <c r="F22" s="251"/>
      <c r="G22" s="1163" t="s">
        <v>491</v>
      </c>
      <c r="H22" s="1164"/>
      <c r="I22" s="1164"/>
      <c r="J22" s="1165"/>
      <c r="K22" s="287">
        <v>100.6</v>
      </c>
      <c r="L22" s="288">
        <v>100.1</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5288902</v>
      </c>
      <c r="L32" s="296">
        <v>21409</v>
      </c>
      <c r="M32" s="297">
        <v>31774</v>
      </c>
      <c r="N32" s="298">
        <v>-32.6</v>
      </c>
    </row>
    <row r="33" spans="1:16" ht="13.5" customHeight="1">
      <c r="A33" s="250"/>
      <c r="B33" s="246"/>
      <c r="C33" s="246"/>
      <c r="D33" s="246"/>
      <c r="E33" s="246"/>
      <c r="F33" s="246"/>
      <c r="G33" s="1154" t="s">
        <v>496</v>
      </c>
      <c r="H33" s="1155"/>
      <c r="I33" s="1155"/>
      <c r="J33" s="1156"/>
      <c r="K33" s="296" t="s">
        <v>482</v>
      </c>
      <c r="L33" s="296" t="s">
        <v>482</v>
      </c>
      <c r="M33" s="297">
        <v>8</v>
      </c>
      <c r="N33" s="298" t="s">
        <v>482</v>
      </c>
    </row>
    <row r="34" spans="1:16" ht="27" customHeight="1">
      <c r="A34" s="250"/>
      <c r="B34" s="246"/>
      <c r="C34" s="246"/>
      <c r="D34" s="246"/>
      <c r="E34" s="246"/>
      <c r="F34" s="246"/>
      <c r="G34" s="1154" t="s">
        <v>497</v>
      </c>
      <c r="H34" s="1155"/>
      <c r="I34" s="1155"/>
      <c r="J34" s="1156"/>
      <c r="K34" s="296" t="s">
        <v>482</v>
      </c>
      <c r="L34" s="296" t="s">
        <v>482</v>
      </c>
      <c r="M34" s="297">
        <v>51</v>
      </c>
      <c r="N34" s="298" t="s">
        <v>482</v>
      </c>
    </row>
    <row r="35" spans="1:16" ht="27" customHeight="1">
      <c r="A35" s="250"/>
      <c r="B35" s="246"/>
      <c r="C35" s="246"/>
      <c r="D35" s="246"/>
      <c r="E35" s="246"/>
      <c r="F35" s="246"/>
      <c r="G35" s="1154" t="s">
        <v>498</v>
      </c>
      <c r="H35" s="1155"/>
      <c r="I35" s="1155"/>
      <c r="J35" s="1156"/>
      <c r="K35" s="296">
        <v>3493546</v>
      </c>
      <c r="L35" s="296">
        <v>14142</v>
      </c>
      <c r="M35" s="297">
        <v>10918</v>
      </c>
      <c r="N35" s="298">
        <v>29.5</v>
      </c>
    </row>
    <row r="36" spans="1:16" ht="27" customHeight="1">
      <c r="A36" s="250"/>
      <c r="B36" s="246"/>
      <c r="C36" s="246"/>
      <c r="D36" s="246"/>
      <c r="E36" s="246"/>
      <c r="F36" s="246"/>
      <c r="G36" s="1154" t="s">
        <v>499</v>
      </c>
      <c r="H36" s="1155"/>
      <c r="I36" s="1155"/>
      <c r="J36" s="1156"/>
      <c r="K36" s="296">
        <v>131619</v>
      </c>
      <c r="L36" s="296">
        <v>533</v>
      </c>
      <c r="M36" s="297">
        <v>463</v>
      </c>
      <c r="N36" s="298">
        <v>15.1</v>
      </c>
    </row>
    <row r="37" spans="1:16" ht="13.5" customHeight="1">
      <c r="A37" s="250"/>
      <c r="B37" s="246"/>
      <c r="C37" s="246"/>
      <c r="D37" s="246"/>
      <c r="E37" s="246"/>
      <c r="F37" s="246"/>
      <c r="G37" s="1154" t="s">
        <v>500</v>
      </c>
      <c r="H37" s="1155"/>
      <c r="I37" s="1155"/>
      <c r="J37" s="1156"/>
      <c r="K37" s="296">
        <v>139193</v>
      </c>
      <c r="L37" s="296">
        <v>563</v>
      </c>
      <c r="M37" s="297">
        <v>976</v>
      </c>
      <c r="N37" s="298">
        <v>-42.3</v>
      </c>
    </row>
    <row r="38" spans="1:16" ht="27" customHeight="1">
      <c r="A38" s="250"/>
      <c r="B38" s="246"/>
      <c r="C38" s="246"/>
      <c r="D38" s="246"/>
      <c r="E38" s="246"/>
      <c r="F38" s="246"/>
      <c r="G38" s="1157" t="s">
        <v>501</v>
      </c>
      <c r="H38" s="1158"/>
      <c r="I38" s="1158"/>
      <c r="J38" s="1159"/>
      <c r="K38" s="299" t="s">
        <v>482</v>
      </c>
      <c r="L38" s="299" t="s">
        <v>482</v>
      </c>
      <c r="M38" s="300">
        <v>2</v>
      </c>
      <c r="N38" s="301" t="s">
        <v>482</v>
      </c>
      <c r="O38" s="295"/>
    </row>
    <row r="39" spans="1:16">
      <c r="A39" s="250"/>
      <c r="B39" s="246"/>
      <c r="C39" s="246"/>
      <c r="D39" s="246"/>
      <c r="E39" s="246"/>
      <c r="F39" s="246"/>
      <c r="G39" s="1157" t="s">
        <v>502</v>
      </c>
      <c r="H39" s="1158"/>
      <c r="I39" s="1158"/>
      <c r="J39" s="1159"/>
      <c r="K39" s="302">
        <v>-1781633</v>
      </c>
      <c r="L39" s="302">
        <v>-7212</v>
      </c>
      <c r="M39" s="303">
        <v>-8001</v>
      </c>
      <c r="N39" s="304">
        <v>-9.9</v>
      </c>
      <c r="O39" s="295"/>
    </row>
    <row r="40" spans="1:16" ht="27" customHeight="1">
      <c r="A40" s="250"/>
      <c r="B40" s="246"/>
      <c r="C40" s="246"/>
      <c r="D40" s="246"/>
      <c r="E40" s="246"/>
      <c r="F40" s="246"/>
      <c r="G40" s="1154" t="s">
        <v>503</v>
      </c>
      <c r="H40" s="1155"/>
      <c r="I40" s="1155"/>
      <c r="J40" s="1156"/>
      <c r="K40" s="302">
        <v>-5713342</v>
      </c>
      <c r="L40" s="302">
        <v>-23127</v>
      </c>
      <c r="M40" s="303">
        <v>-27445</v>
      </c>
      <c r="N40" s="304">
        <v>-15.7</v>
      </c>
      <c r="O40" s="295"/>
    </row>
    <row r="41" spans="1:16">
      <c r="A41" s="250"/>
      <c r="B41" s="246"/>
      <c r="C41" s="246"/>
      <c r="D41" s="246"/>
      <c r="E41" s="246"/>
      <c r="F41" s="246"/>
      <c r="G41" s="1160" t="s">
        <v>282</v>
      </c>
      <c r="H41" s="1161"/>
      <c r="I41" s="1161"/>
      <c r="J41" s="1162"/>
      <c r="K41" s="296">
        <v>1558285</v>
      </c>
      <c r="L41" s="302">
        <v>6308</v>
      </c>
      <c r="M41" s="303">
        <v>8747</v>
      </c>
      <c r="N41" s="304">
        <v>-27.9</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10996647</v>
      </c>
      <c r="J51" s="322">
        <v>45072</v>
      </c>
      <c r="K51" s="323">
        <v>123.6</v>
      </c>
      <c r="L51" s="324">
        <v>39052</v>
      </c>
      <c r="M51" s="325">
        <v>6.2</v>
      </c>
      <c r="N51" s="326">
        <v>117.4</v>
      </c>
    </row>
    <row r="52" spans="1:14">
      <c r="A52" s="250"/>
      <c r="B52" s="246"/>
      <c r="C52" s="246"/>
      <c r="D52" s="246"/>
      <c r="E52" s="246"/>
      <c r="F52" s="246"/>
      <c r="G52" s="327"/>
      <c r="H52" s="328" t="s">
        <v>514</v>
      </c>
      <c r="I52" s="329">
        <v>9069719</v>
      </c>
      <c r="J52" s="330">
        <v>37174</v>
      </c>
      <c r="K52" s="331">
        <v>148.69999999999999</v>
      </c>
      <c r="L52" s="332">
        <v>21186</v>
      </c>
      <c r="M52" s="333">
        <v>1</v>
      </c>
      <c r="N52" s="334">
        <v>147.69999999999999</v>
      </c>
    </row>
    <row r="53" spans="1:14">
      <c r="A53" s="250"/>
      <c r="B53" s="246"/>
      <c r="C53" s="246"/>
      <c r="D53" s="246"/>
      <c r="E53" s="246"/>
      <c r="F53" s="246"/>
      <c r="G53" s="312" t="s">
        <v>515</v>
      </c>
      <c r="H53" s="313"/>
      <c r="I53" s="321">
        <v>9530773</v>
      </c>
      <c r="J53" s="322">
        <v>39014</v>
      </c>
      <c r="K53" s="323">
        <v>-13.4</v>
      </c>
      <c r="L53" s="324">
        <v>41235</v>
      </c>
      <c r="M53" s="325">
        <v>5.6</v>
      </c>
      <c r="N53" s="326">
        <v>-19</v>
      </c>
    </row>
    <row r="54" spans="1:14">
      <c r="A54" s="250"/>
      <c r="B54" s="246"/>
      <c r="C54" s="246"/>
      <c r="D54" s="246"/>
      <c r="E54" s="246"/>
      <c r="F54" s="246"/>
      <c r="G54" s="327"/>
      <c r="H54" s="328" t="s">
        <v>514</v>
      </c>
      <c r="I54" s="329">
        <v>7091096</v>
      </c>
      <c r="J54" s="330">
        <v>29027</v>
      </c>
      <c r="K54" s="331">
        <v>-21.9</v>
      </c>
      <c r="L54" s="332">
        <v>22086</v>
      </c>
      <c r="M54" s="333">
        <v>4.2</v>
      </c>
      <c r="N54" s="334">
        <v>-26.1</v>
      </c>
    </row>
    <row r="55" spans="1:14">
      <c r="A55" s="250"/>
      <c r="B55" s="246"/>
      <c r="C55" s="246"/>
      <c r="D55" s="246"/>
      <c r="E55" s="246"/>
      <c r="F55" s="246"/>
      <c r="G55" s="312" t="s">
        <v>516</v>
      </c>
      <c r="H55" s="313"/>
      <c r="I55" s="321">
        <v>5439465</v>
      </c>
      <c r="J55" s="322">
        <v>22167</v>
      </c>
      <c r="K55" s="323">
        <v>-43.2</v>
      </c>
      <c r="L55" s="324">
        <v>41862</v>
      </c>
      <c r="M55" s="325">
        <v>1.5</v>
      </c>
      <c r="N55" s="326">
        <v>-44.7</v>
      </c>
    </row>
    <row r="56" spans="1:14">
      <c r="A56" s="250"/>
      <c r="B56" s="246"/>
      <c r="C56" s="246"/>
      <c r="D56" s="246"/>
      <c r="E56" s="246"/>
      <c r="F56" s="246"/>
      <c r="G56" s="327"/>
      <c r="H56" s="328" t="s">
        <v>514</v>
      </c>
      <c r="I56" s="329">
        <v>4638127</v>
      </c>
      <c r="J56" s="330">
        <v>18901</v>
      </c>
      <c r="K56" s="331">
        <v>-34.9</v>
      </c>
      <c r="L56" s="332">
        <v>23710</v>
      </c>
      <c r="M56" s="333">
        <v>7.4</v>
      </c>
      <c r="N56" s="334">
        <v>-42.3</v>
      </c>
    </row>
    <row r="57" spans="1:14">
      <c r="A57" s="250"/>
      <c r="B57" s="246"/>
      <c r="C57" s="246"/>
      <c r="D57" s="246"/>
      <c r="E57" s="246"/>
      <c r="F57" s="246"/>
      <c r="G57" s="312" t="s">
        <v>517</v>
      </c>
      <c r="H57" s="313"/>
      <c r="I57" s="321">
        <v>5680044</v>
      </c>
      <c r="J57" s="322">
        <v>23101</v>
      </c>
      <c r="K57" s="323">
        <v>4.2</v>
      </c>
      <c r="L57" s="324">
        <v>43554</v>
      </c>
      <c r="M57" s="325">
        <v>4</v>
      </c>
      <c r="N57" s="326">
        <v>0.2</v>
      </c>
    </row>
    <row r="58" spans="1:14">
      <c r="A58" s="250"/>
      <c r="B58" s="246"/>
      <c r="C58" s="246"/>
      <c r="D58" s="246"/>
      <c r="E58" s="246"/>
      <c r="F58" s="246"/>
      <c r="G58" s="327"/>
      <c r="H58" s="328" t="s">
        <v>514</v>
      </c>
      <c r="I58" s="329">
        <v>5153297</v>
      </c>
      <c r="J58" s="330">
        <v>20959</v>
      </c>
      <c r="K58" s="331">
        <v>10.9</v>
      </c>
      <c r="L58" s="332">
        <v>24811</v>
      </c>
      <c r="M58" s="333">
        <v>4.5999999999999996</v>
      </c>
      <c r="N58" s="334">
        <v>6.3</v>
      </c>
    </row>
    <row r="59" spans="1:14">
      <c r="A59" s="250"/>
      <c r="B59" s="246"/>
      <c r="C59" s="246"/>
      <c r="D59" s="246"/>
      <c r="E59" s="246"/>
      <c r="F59" s="246"/>
      <c r="G59" s="312" t="s">
        <v>518</v>
      </c>
      <c r="H59" s="313"/>
      <c r="I59" s="321">
        <v>5365630</v>
      </c>
      <c r="J59" s="322">
        <v>21720</v>
      </c>
      <c r="K59" s="323">
        <v>-6</v>
      </c>
      <c r="L59" s="324">
        <v>42581</v>
      </c>
      <c r="M59" s="325">
        <v>-2.2000000000000002</v>
      </c>
      <c r="N59" s="326">
        <v>-3.8</v>
      </c>
    </row>
    <row r="60" spans="1:14">
      <c r="A60" s="250"/>
      <c r="B60" s="246"/>
      <c r="C60" s="246"/>
      <c r="D60" s="246"/>
      <c r="E60" s="246"/>
      <c r="F60" s="246"/>
      <c r="G60" s="327"/>
      <c r="H60" s="328" t="s">
        <v>514</v>
      </c>
      <c r="I60" s="335">
        <v>5037269</v>
      </c>
      <c r="J60" s="330">
        <v>20390</v>
      </c>
      <c r="K60" s="331">
        <v>-2.7</v>
      </c>
      <c r="L60" s="332">
        <v>24354</v>
      </c>
      <c r="M60" s="333">
        <v>-1.8</v>
      </c>
      <c r="N60" s="334">
        <v>-0.9</v>
      </c>
    </row>
    <row r="61" spans="1:14">
      <c r="A61" s="250"/>
      <c r="B61" s="246"/>
      <c r="C61" s="246"/>
      <c r="D61" s="246"/>
      <c r="E61" s="246"/>
      <c r="F61" s="246"/>
      <c r="G61" s="312" t="s">
        <v>519</v>
      </c>
      <c r="H61" s="336"/>
      <c r="I61" s="337">
        <v>7402512</v>
      </c>
      <c r="J61" s="338">
        <v>30215</v>
      </c>
      <c r="K61" s="339">
        <v>13</v>
      </c>
      <c r="L61" s="340">
        <v>41657</v>
      </c>
      <c r="M61" s="341">
        <v>3</v>
      </c>
      <c r="N61" s="326">
        <v>10</v>
      </c>
    </row>
    <row r="62" spans="1:14">
      <c r="A62" s="250"/>
      <c r="B62" s="246"/>
      <c r="C62" s="246"/>
      <c r="D62" s="246"/>
      <c r="E62" s="246"/>
      <c r="F62" s="246"/>
      <c r="G62" s="327"/>
      <c r="H62" s="328" t="s">
        <v>514</v>
      </c>
      <c r="I62" s="329">
        <v>6197902</v>
      </c>
      <c r="J62" s="330">
        <v>25290</v>
      </c>
      <c r="K62" s="331">
        <v>20</v>
      </c>
      <c r="L62" s="332">
        <v>23229</v>
      </c>
      <c r="M62" s="333">
        <v>3.1</v>
      </c>
      <c r="N62" s="334">
        <v>16.899999999999999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2" sqref="I101:I10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106" sqref="A10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9.69</v>
      </c>
      <c r="G47" s="12">
        <v>10.89</v>
      </c>
      <c r="H47" s="12">
        <v>11.64</v>
      </c>
      <c r="I47" s="12">
        <v>10.44</v>
      </c>
      <c r="J47" s="13">
        <v>10.51</v>
      </c>
    </row>
    <row r="48" spans="2:10" ht="57.75" customHeight="1">
      <c r="B48" s="14"/>
      <c r="C48" s="1174" t="s">
        <v>4</v>
      </c>
      <c r="D48" s="1174"/>
      <c r="E48" s="1175"/>
      <c r="F48" s="15">
        <v>8.69</v>
      </c>
      <c r="G48" s="16">
        <v>10.53</v>
      </c>
      <c r="H48" s="16">
        <v>10.61</v>
      </c>
      <c r="I48" s="16">
        <v>11.35</v>
      </c>
      <c r="J48" s="17">
        <v>6.43</v>
      </c>
    </row>
    <row r="49" spans="2:10" ht="57.75" customHeight="1" thickBot="1">
      <c r="B49" s="18"/>
      <c r="C49" s="1176" t="s">
        <v>5</v>
      </c>
      <c r="D49" s="1176"/>
      <c r="E49" s="1177"/>
      <c r="F49" s="19">
        <v>0.2</v>
      </c>
      <c r="G49" s="20">
        <v>3.22</v>
      </c>
      <c r="H49" s="20">
        <v>0.94</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2018-04-24T09:10:59Z</cp:lastPrinted>
  <dcterms:created xsi:type="dcterms:W3CDTF">2018-01-24T04:15:00Z</dcterms:created>
  <dcterms:modified xsi:type="dcterms:W3CDTF">2018-11-21T04:12:58Z</dcterms:modified>
</cp:coreProperties>
</file>