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BE34" i="9"/>
  <c r="C34" i="9"/>
  <c r="C35" i="9" s="1"/>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<sst xmlns="http://schemas.openxmlformats.org/spreadsheetml/2006/main" count="1010" uniqueCount="557">
  <si>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</si>
  <si>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</si>
  <si>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</si>
  <si>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</si>
  <si>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</si>
  <si>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</si>
  <si>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</si>
  <si>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</si>
  <si>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</si>
  <si>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</si>
  <si>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</si>
  <si>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</si>
  <si>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</si>
  <si>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</si>
  <si>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</si>
  <si>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</si>
  <si>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</si>
  <si>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</si>
  <si>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</si>
  <si>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</si>
  <si>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</si>
  <si>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</si>
  <si>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</si>
  <si>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</si>
  <si>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</si>
  <si>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</si>
  <si>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</si>
  <si>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</si>
  <si>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</si>
  <si>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</si>
  <si>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</si>
  <si>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</si>
  <si>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</si>
  <si>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</si>
  <si>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</si>
  <si>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</si>
  <si>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</si>
  <si>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</si>
  <si>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</si>
  <si>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</si>
  <si>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</si>
  <si>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</si>
  <si>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</si>
  <si>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</si>
  <si>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</si>
  <si>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</si>
  <si>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</si>
  <si>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</si>
  <si>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</si>
  <si>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</si>
  <si>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</si>
  <si>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</si>
  <si>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</si>
  <si>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</si>
  <si>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</si>
  <si>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</si>
  <si>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</si>
  <si>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</si>
  <si>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</si>
  <si>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</si>
  <si>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</si>
  <si>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</si>
  <si>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</si>
  <si>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</si>
  <si>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</si>
  <si>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</si>
  <si>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</si>
  <si>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</si>
  <si>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</si>
  <si>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</si>
  <si>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</si>
  <si>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</si>
  <si>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</si>
  <si>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</si>
  <si>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</si>
  <si>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</si>
  <si>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</si>
  <si>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</si>
  <si>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</si>
  <si>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</si>
  <si>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</si>
  <si>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</si>
  <si>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</si>
  <si>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</si>
  <si>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</si>
  <si>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</si>
  <si>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</si>
  <si>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</si>
  <si>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</si>
  <si>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</si>
  <si>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</si>
  <si>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</si>
  <si>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</si>
  <si>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</si>
  <si>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</si>
  <si>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</si>
  <si>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</si>
  <si>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</si>
  <si>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</si>
  <si>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</si>
  <si>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</si>
  <si>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</si>
  <si>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</si>
  <si>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</si>
  <si>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</si>
  <si>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</si>
  <si>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</si>
  <si>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</si>
  <si>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</si>
  <si>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</si>
  <si>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</si>
  <si>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</si>
  <si>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</si>
  <si>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</si>
  <si>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</si>
  <si>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</si>
  <si>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</si>
  <si>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</si>
  <si>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</si>
  <si>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</si>
  <si>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</si>
  <si>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</si>
  <si>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</si>
  <si>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</si>
  <si>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</si>
  <si>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</si>
  <si>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</si>
  <si>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</si>
  <si>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</si>
  <si>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</si>
  <si>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</si>
  <si>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</si>
  <si>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</si>
  <si>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</si>
  <si>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</si>
  <si>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</si>
  <si>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</si>
  <si>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</si>
  <si>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</si>
  <si>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</si>
  <si>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</si>
  <si>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</si>
  <si>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</si>
  <si>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</si>
  <si>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</si>
  <si>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</si>
  <si>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</si>
  <si>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</si>
  <si>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</si>
  <si>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</si>
  <si>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</si>
  <si>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</si>
  <si>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</si>
  <si>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</si>
  <si>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</si>
  <si>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</si>
  <si>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</si>
  <si>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</si>
  <si>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</si>
  <si>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</si>
  <si>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</si>
  <si>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</si>
  <si>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</si>
  <si>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</si>
  <si>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</si>
  <si>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</si>
  <si>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</si>
  <si>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</si>
  <si>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</si>
  <si>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</si>
  <si>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</si>
  <si>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</si>
  <si>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</si>
  <si>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</si>
  <si>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</si>
  <si>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</si>
  <si>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</si>
  <si>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</si>
  <si>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</si>
  <si>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</si>
  <si>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</si>
  <si>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</si>
  <si>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</si>
  <si>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</si>
  <si>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</si>
  <si>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</si>
  <si>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</si>
  <si>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</si>
  <si>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</si>
  <si>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</si>
  <si>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</si>
  <si>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</si>
  <si>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</si>
  <si>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</si>
  <si>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</si>
  <si>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</si>
  <si>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埼玉県狭山市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</si>
  <si>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</si>
  <si>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</si>
  <si>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</si>
  <si>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</si>
  <si>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</si>
  <si>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</si>
  <si>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</si>
  <si>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</si>
  <si>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</si>
  <si>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</si>
  <si>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</si>
  <si>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</si>
  <si>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</si>
  <si>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</si>
  <si>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</si>
  <si>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</si>
  <si>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</si>
  <si>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</si>
  <si>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</si>
  <si>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</si>
  <si>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</si>
  <si>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</si>
  <si>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</si>
  <si>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</si>
  <si>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</si>
  <si>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</si>
  <si>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</si>
  <si>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</si>
  <si>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</si>
  <si>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</si>
  <si>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</si>
  <si>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</si>
  <si>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</si>
  <si>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</si>
  <si>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</si>
  <si>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</si>
  <si>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</si>
  <si>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</si>
  <si>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</si>
  <si>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</si>
  <si>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</si>
  <si>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</si>
  <si>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</si>
  <si>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</si>
  <si>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</si>
  <si>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</si>
  <si>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</si>
  <si>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</si>
  <si>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</si>
  <si>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</si>
  <si>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</si>
  <si>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</si>
  <si>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</si>
  <si>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</si>
  <si>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</si>
  <si>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</si>
  <si>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</si>
  <si>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</si>
  <si>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</si>
  <si>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</si>
  <si>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</si>
  <si>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</si>
  <si>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</si>
  <si>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</si>
  <si>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</si>
  <si>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</si>
  <si>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</si>
  <si>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</si>
  <si>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</si>
  <si>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</si>
  <si>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</si>
  <si>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</si>
  <si>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</si>
  <si>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</si>
  <si>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</si>
  <si>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</si>
  <si>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</si>
  <si>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</si>
  <si>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</si>
  <si>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</si>
  <si>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</si>
  <si>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</si>
  <si>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</si>
  <si>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</si>
  <si>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</si>
  <si>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</si>
  <si>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</si>
  <si>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</si>
  <si>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</si>
  <si>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</si>
  <si>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</si>
  <si>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</si>
  <si>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</si>
  <si>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</si>
  <si>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</si>
  <si>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</si>
  <si>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</si>
  <si>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</si>
  <si>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</si>
  <si>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</si>
  <si>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</si>
  <si>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</si>
  <si>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</si>
  <si>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</si>
  <si>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</si>
  <si>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</si>
  <si>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</si>
  <si>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</si>
  <si>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</si>
  <si>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</si>
  <si>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</si>
  <si>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</si>
  <si>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</si>
  <si>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</si>
  <si>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</si>
  <si>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</si>
  <si>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</si>
  <si>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</si>
  <si>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</si>
  <si>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</si>
  <si>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</si>
  <si>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</si>
  <si>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</si>
  <si>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</si>
  <si>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</si>
  <si>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</si>
  <si>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</si>
  <si>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</si>
  <si>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</si>
  <si>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</si>
  <si>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</si>
  <si>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</si>
  <si>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</si>
  <si>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</si>
  <si>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</si>
  <si>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</si>
  <si>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</si>
  <si>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</si>
  <si>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</si>
  <si>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</si>
  <si>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</si>
  <si>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</si>
  <si>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</si>
  <si>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</si>
  <si>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</si>
  <si>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</si>
  <si>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</si>
  <si>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</si>
  <si>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埼玉県狭山市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</si>
  <si>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</si>
  <si>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</si>
  <si>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</si>
  <si>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</si>
  <si>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</si>
  <si>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</si>
  <si>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</si>
  <si>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</si>
  <si>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</si>
  <si>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</si>
  <si>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</si>
  <si>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</si>
  <si>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</si>
  <si>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</si>
  <si>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</si>
  <si>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</si>
  <si>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</si>
  <si>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</si>
  <si>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</si>
  <si>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</si>
  <si>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狭山市駅東口土地区画整理事業特別会計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</si>
  <si>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</si>
  <si>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</si>
  <si>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</si>
  <si>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</si>
  <si>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</si>
  <si>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</si>
  <si>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</si>
  <si>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</si>
  <si>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</si>
  <si>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</si>
  <si>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</si>
  <si>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</si>
  <si>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</si>
  <si>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</si>
  <si>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</si>
  <si>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</si>
  <si>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</si>
  <si>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</si>
  <si>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</si>
  <si>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</si>
  <si>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</si>
  <si>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</si>
  <si>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</si>
  <si>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</si>
  <si>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</si>
  <si>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</si>
  <si>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</si>
  <si>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</si>
  <si>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</si>
  <si>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</si>
  <si>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</si>
  <si>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</si>
  <si>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</si>
  <si>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</si>
  <si>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</si>
  <si>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</si>
  <si>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</si>
  <si>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</si>
  <si>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</si>
  <si>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</si>
  <si>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</si>
  <si>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</si>
  <si>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</si>
  <si>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</si>
  <si>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</si>
  <si>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</si>
  <si>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</si>
  <si>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</si>
  <si>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</si>
  <si>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</si>
  <si>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</si>
  <si>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</si>
  <si>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</si>
  <si>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</si>
  <si>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</si>
  <si>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</si>
  <si>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</si>
  <si>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</si>
  <si>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</si>
  <si>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</si>
  <si>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</si>
  <si>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</si>
  <si>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</si>
  <si>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</si>
  <si>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</si>
  <si>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</si>
  <si>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</si>
  <si>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</si>
  <si>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</si>
  <si>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</si>
  <si>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</si>
  <si>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</si>
  <si>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</si>
  <si>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</si>
  <si>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</si>
  <si>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</si>
  <si>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</si>
  <si>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</si>
  <si>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</si>
  <si>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</si>
  <si>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</si>
  <si>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</si>
  <si>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</si>
  <si>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</si>
  <si>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</si>
  <si>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</si>
  <si>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</si>
  <si>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</si>
  <si>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</si>
  <si>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</si>
  <si>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</si>
  <si>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</si>
  <si>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</si>
  <si>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</si>
  <si>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</si>
  <si>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</si>
  <si>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</si>
  <si>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</si>
  <si>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</si>
  <si>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</si>
  <si>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</si>
  <si>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</si>
  <si>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</si>
  <si>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</si>
  <si>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</si>
  <si>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</si>
  <si>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</si>
  <si>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</si>
  <si>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</si>
  <si>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</si>
  <si>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</si>
  <si>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</si>
  <si>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</si>
  <si>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</si>
  <si>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</si>
  <si>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</si>
  <si>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</si>
  <si>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</si>
  <si>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</si>
  <si>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</si>
  <si>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</si>
  <si>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</si>
  <si>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</si>
  <si>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</si>
  <si>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</si>
  <si>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</si>
  <si>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</si>
  <si>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</si>
  <si>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</si>
  <si>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</si>
  <si>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</si>
  <si>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</si>
  <si>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</si>
  <si>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</si>
  <si>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</si>
  <si>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</si>
  <si>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</si>
  <si>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</si>
  <si>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</si>
  <si>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</si>
  <si>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</si>
  <si>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</si>
  <si>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</si>
  <si>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</si>
  <si>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</si>
  <si>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</si>
  <si>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</si>
  <si>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</si>
  <si>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</si>
  <si>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</si>
  <si>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</si>
  <si>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</si>
  <si>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</si>
  <si>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</si>
  <si>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1.61</t>
  </si>
  <si>
    <t>▲ 0.05</t>
  </si>
  <si>
    <t>▲ 0.86</t>
  </si>
  <si>
    <t>▲ 5.30</t>
  </si>
  <si>
    <t>水道事業会計</t>
  </si>
  <si>
    <t>下水道事業会計</t>
  </si>
  <si>
    <t>一般会計</t>
  </si>
  <si>
    <t>介護保険特別会計</t>
  </si>
  <si>
    <t>国民健康保険特別会計</t>
  </si>
  <si>
    <t>狭山市駅東口土地区画整理事業特別会計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</si>
  <si>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</si>
  <si>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</si>
  <si>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</si>
  <si>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</si>
  <si>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</si>
  <si>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</si>
  <si>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</si>
  <si>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広域飯能斎場組合</t>
    <rPh sb="0" eb="2">
      <t>コウイキ</t>
    </rPh>
    <rPh sb="2" eb="4">
      <t>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</si>
  <si>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</si>
  <si>
    <t>一般会計</t>
    <rPh sb="0" eb="2">
      <t>イッパン</t>
    </rPh>
    <rPh sb="2" eb="4">
      <t>カイケイ</t>
    </rPh>
    <phoneticPr fontId="2"/>
  </si>
  <si>
    <t>特別会計</t>
    <rPh sb="0" eb="2">
      <t>トクベツ</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</si>
  <si>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</si>
  <si>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狭山市土地開発公社</t>
    <rPh sb="0" eb="3">
      <t>サヤマシ</t>
    </rPh>
    <rPh sb="3" eb="5">
      <t>トチ</t>
    </rPh>
    <rPh sb="5" eb="7">
      <t>カイハツ</t>
    </rPh>
    <rPh sb="7" eb="9">
      <t>コウシャ</t>
    </rPh>
    <phoneticPr fontId="2"/>
  </si>
  <si>
    <t>狭山市勤労者福祉サービスセンター</t>
    <rPh sb="0" eb="3">
      <t>サヤマシ</t>
    </rPh>
    <rPh sb="3" eb="6">
      <t>キンロウシャ</t>
    </rPh>
    <rPh sb="6" eb="8">
      <t>フクシ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</si>
  <si>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</si>
  <si>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</si>
  <si>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</si>
  <si>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</si>
  <si>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</si>
  <si>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</si>
  <si>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</si>
  <si>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</si>
  <si>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</si>
  <si>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</si>
  <si>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</si>
  <si>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将来負担比率については、狭山市駅西口地区第一種市街地再開発事業に係る保留床の取得費や入間川学校給食センター等更新事業に係る施設取得費の割賦償還が進んだことを要因として、前年度対比1.6％低下した。実質公債費比率については、公債費に準ずる債務負担行為にかかるものの中で、狭山市駅西口第一種市街地再開発事業及び堀兼学校給食センター更新にかかる元金の割賦償還が本格的に開始されたことなどにより、元利償還金等の総額が増加したため、単年度で前年度対比0.72％上昇し、3ヵ年平均では0.7％上昇した。今後、公共施設等総合管理計画に基づいた既存施設の維持に係る大規模改修や集約に伴う施設の解体等が想定され、両比率とも上昇することが見込まれることから、引き続き起債対象事業の適切な選択を行い、世代間負担の公平化と平準化を図るとともに、後世への負担を少しでも軽減するよう適切な財政運営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</si>
</sst>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6FB4-4FF5-86D1-4BABB64586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46174</c:v>
                </c:pt>
                <c:pt idx="1">
                  <c:v>24726</c:v>
                </c:pt>
                <c:pt idx="2">
                  <c:v>38985</c:v>
                </c:pt>
                <c:pt idx="3">
                  <c:v>31579</c:v>
                </c:pt>
                <c:pt idx="4">
                  <c:v>30326</c:v>
                </c:pt>
              </c:numCache>
            </c:numRef>
          </c:val>
          <c:smooth val="0"/>
          <c:extLst xmlns:c16r2="http://schemas.microsoft.com/office/drawing/2015/06/chart">
            <c:ext xmlns:c16="http://schemas.microsoft.com/office/drawing/2014/chart" uri="{C3380CC4-5D6E-409C-BE32-E72D297353CC}">
              <c16:uniqueId val="{00000001-6FB4-4FF5-86D1-4BABB64586A8}"/>
            </c:ext>
          </c:extLst>
        </c:ser>
        <c:dLbls>
          <c:showLegendKey val="0"/>
          <c:showVal val="0"/>
          <c:showCatName val="0"/>
          <c:showSerName val="0"/>
          <c:showPercent val="0"/>
          <c:showBubbleSize val="0"/>
        </c:dLbls>
        <c:marker val="1"/>
        <c:smooth val="0"/>
        <c:axId val="145569664"/>
        <c:axId val="145580032"/>
      </c:lineChart>
      <c:catAx>
        <c:axId val="145569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580032"/>
        <c:crosses val="autoZero"/>
        <c:auto val="1"/>
        <c:lblAlgn val="ctr"/>
        <c:lblOffset val="100"/>
        <c:tickLblSkip val="1"/>
        <c:tickMarkSkip val="1"/>
        <c:noMultiLvlLbl val="0"/>
      </c:catAx>
      <c:valAx>
        <c:axId val="1455800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56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9.32</c:v>
                </c:pt>
                <c:pt idx="1">
                  <c:v>8.18</c:v>
                </c:pt>
                <c:pt idx="2">
                  <c:v>7.11</c:v>
                </c:pt>
                <c:pt idx="3">
                  <c:v>4.08</c:v>
                </c:pt>
                <c:pt idx="4">
                  <c:v>5.39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17.329999999999998</c:v>
                </c:pt>
                <c:pt idx="1">
                  <c:v>17.79</c:v>
                </c:pt>
                <c:pt idx="2">
                  <c:v>18.38</c:v>
                </c:pt>
                <c:pt idx="3">
                  <c:v>15.94</c:v>
                </c:pt>
                <c:pt idx="4">
                  <c:v>15.27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4385536"/>
        <c:axId val="25438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-1.61</c:v>
                </c:pt>
                <c:pt idx="1">
                  <c:v>-0.05</c:v>
                </c:pt>
                <c:pt idx="2">
                  <c:v>-0.86</c:v>
                </c:pt>
                <c:pt idx="3">
                  <c:v>-5.3</c:v>
                </c:pt>
                <c:pt idx="4">
                  <c:v>0.59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4385536"/>
        <c:axId val="254387712"/>
      </c:lineChart>
      <c:catAx>
        <c:axId val="25438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387712"/>
        <c:crosses val="autoZero"/>
        <c:auto val="1"/>
        <c:lblAlgn val="ctr"/>
        <c:lblOffset val="100"/>
        <c:tickLblSkip val="1"/>
        <c:tickMarkSkip val="1"/>
        <c:noMultiLvlLbl val="0"/>
      </c:catAx>
      <c:valAx>
        <c:axId val="25438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38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7.0000000000000007E-2</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狭山市駅東口土地区画整理事業特別会計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0.23</c:v>
                </c:pt>
                <c:pt idx="4">
                  <c:v>#N/A</c:v>
                </c:pt>
                <c:pt idx="5">
                  <c:v>0.59</c:v>
                </c:pt>
                <c:pt idx="6">
                  <c:v>#N/A</c:v>
                </c:pt>
                <c:pt idx="7">
                  <c:v>0.31</c:v>
                </c:pt>
                <c:pt idx="8">
                  <c:v>#N/A</c:v>
                </c:pt>
                <c:pt idx="9">
                  <c:v>0.39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4.29</c:v>
                </c:pt>
                <c:pt idx="2">
                  <c:v>#N/A</c:v>
                </c:pt>
                <c:pt idx="3">
                  <c:v>2.4700000000000002</c:v>
                </c:pt>
                <c:pt idx="4">
                  <c:v>#N/A</c:v>
                </c:pt>
                <c:pt idx="5">
                  <c:v>1.51</c:v>
                </c:pt>
                <c:pt idx="6">
                  <c:v>#N/A</c:v>
                </c:pt>
                <c:pt idx="7">
                  <c:v>1.45</c:v>
                </c:pt>
                <c:pt idx="8">
                  <c:v>#N/A</c:v>
                </c:pt>
                <c:pt idx="9">
                  <c:v>1.19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1.18</c:v>
                </c:pt>
                <c:pt idx="2">
                  <c:v>#N/A</c:v>
                </c:pt>
                <c:pt idx="3">
                  <c:v>0.96</c:v>
                </c:pt>
                <c:pt idx="4">
                  <c:v>#N/A</c:v>
                </c:pt>
                <c:pt idx="5">
                  <c:v>1.66</c:v>
                </c:pt>
                <c:pt idx="6">
                  <c:v>#N/A</c:v>
                </c:pt>
                <c:pt idx="7">
                  <c:v>1.84</c:v>
                </c:pt>
                <c:pt idx="8">
                  <c:v>#N/A</c:v>
                </c:pt>
                <c:pt idx="9">
                  <c:v>2.68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9.09</c:v>
                </c:pt>
                <c:pt idx="2">
                  <c:v>#N/A</c:v>
                </c:pt>
                <c:pt idx="3">
                  <c:v>7.95</c:v>
                </c:pt>
                <c:pt idx="4">
                  <c:v>#N/A</c:v>
                </c:pt>
                <c:pt idx="5">
                  <c:v>6.51</c:v>
                </c:pt>
                <c:pt idx="6">
                  <c:v>#N/A</c:v>
                </c:pt>
                <c:pt idx="7">
                  <c:v>3.76</c:v>
                </c:pt>
                <c:pt idx="8">
                  <c:v>#N/A</c:v>
                </c:pt>
                <c:pt idx="9">
                  <c:v>4.99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3.42</c:v>
                </c:pt>
                <c:pt idx="2">
                  <c:v>#N/A</c:v>
                </c:pt>
                <c:pt idx="3">
                  <c:v>4.88</c:v>
                </c:pt>
                <c:pt idx="4">
                  <c:v>#N/A</c:v>
                </c:pt>
                <c:pt idx="5">
                  <c:v>5.04</c:v>
                </c:pt>
                <c:pt idx="6">
                  <c:v>#N/A</c:v>
                </c:pt>
                <c:pt idx="7">
                  <c:v>5.31</c:v>
                </c:pt>
                <c:pt idx="8">
                  <c:v>#N/A</c:v>
                </c:pt>
                <c:pt idx="9">
                  <c:v>5.75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13.12</c:v>
                </c:pt>
                <c:pt idx="2">
                  <c:v>#N/A</c:v>
                </c:pt>
                <c:pt idx="3">
                  <c:v>14.38</c:v>
                </c:pt>
                <c:pt idx="4">
                  <c:v>#N/A</c:v>
                </c:pt>
                <c:pt idx="5">
                  <c:v>14.23</c:v>
                </c:pt>
                <c:pt idx="6">
                  <c:v>#N/A</c:v>
                </c:pt>
                <c:pt idx="7">
                  <c:v>10.29</c:v>
                </c:pt>
                <c:pt idx="8">
                  <c:v>#N/A</c:v>
                </c:pt>
                <c:pt idx="9">
                  <c:v>10.93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4748544"/>
        <c:axId val="254750080"/>
      </c:barChart>
      <c:catAx>
        <c:axId val="2547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750080"/>
        <c:crosses val="autoZero"/>
        <c:auto val="1"/>
        <c:lblAlgn val="ctr"/>
        <c:lblOffset val="100"/>
        <c:tickLblSkip val="1"/>
        <c:tickMarkSkip val="1"/>
        <c:noMultiLvlLbl val="0"/>
      </c:catAx>
      <c:valAx>
        <c:axId val="25475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74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3890</c:v>
                </c:pt>
                <c:pt idx="5">
                  <c:v>3920</c:v>
                </c:pt>
                <c:pt idx="8">
                  <c:v>3997</c:v>
                </c:pt>
                <c:pt idx="11">
                  <c:v>3763</c:v>
                </c:pt>
                <c:pt idx="14">
                  <c:v>3883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186</c:v>
                </c:pt>
                <c:pt idx="3">
                  <c:v>234</c:v>
                </c:pt>
                <c:pt idx="6">
                  <c:v>234</c:v>
                </c:pt>
                <c:pt idx="9">
                  <c:v>574</c:v>
                </c:pt>
                <c:pt idx="12">
                  <c:v>611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64</c:v>
                </c:pt>
                <c:pt idx="6">
                  <c:v>80</c:v>
                </c:pt>
                <c:pt idx="9">
                  <c:v>92</c:v>
                </c:pt>
                <c:pt idx="12">
                  <c:v>121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711</c:v>
                </c:pt>
                <c:pt idx="3">
                  <c:v>728</c:v>
                </c:pt>
                <c:pt idx="6">
                  <c:v>722</c:v>
                </c:pt>
                <c:pt idx="9">
                  <c:v>729</c:v>
                </c:pt>
                <c:pt idx="12">
                  <c:v>734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3412</c:v>
                </c:pt>
                <c:pt idx="3">
                  <c:v>3296</c:v>
                </c:pt>
                <c:pt idx="6">
                  <c:v>3346</c:v>
                </c:pt>
                <c:pt idx="9">
                  <c:v>3134</c:v>
                </c:pt>
                <c:pt idx="12">
                  <c:v>3350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5619840"/>
        <c:axId val="25562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419</c:v>
                </c:pt>
                <c:pt idx="2">
                  <c:v>#N/A</c:v>
                </c:pt>
                <c:pt idx="3">
                  <c:v>#N/A</c:v>
                </c:pt>
                <c:pt idx="4">
                  <c:v>402</c:v>
                </c:pt>
                <c:pt idx="5">
                  <c:v>#N/A</c:v>
                </c:pt>
                <c:pt idx="6">
                  <c:v>#N/A</c:v>
                </c:pt>
                <c:pt idx="7">
                  <c:v>385</c:v>
                </c:pt>
                <c:pt idx="8">
                  <c:v>#N/A</c:v>
                </c:pt>
                <c:pt idx="9">
                  <c:v>#N/A</c:v>
                </c:pt>
                <c:pt idx="10">
                  <c:v>766</c:v>
                </c:pt>
                <c:pt idx="11">
                  <c:v>#N/A</c:v>
                </c:pt>
                <c:pt idx="12">
                  <c:v>#N/A</c:v>
                </c:pt>
                <c:pt idx="13">
                  <c:v>933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5619840"/>
        <c:axId val="255621760"/>
      </c:lineChart>
      <c:catAx>
        <c:axId val="2556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621760"/>
        <c:crosses val="autoZero"/>
        <c:auto val="1"/>
        <c:lblAlgn val="ctr"/>
        <c:lblOffset val="100"/>
        <c:tickLblSkip val="1"/>
        <c:tickMarkSkip val="1"/>
        <c:noMultiLvlLbl val="0"/>
      </c:catAx>
      <c:valAx>
        <c:axId val="25562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61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37235</c:v>
                </c:pt>
                <c:pt idx="5">
                  <c:v>37191</c:v>
                </c:pt>
                <c:pt idx="8">
                  <c:v>37281</c:v>
                </c:pt>
                <c:pt idx="11">
                  <c:v>37171</c:v>
                </c:pt>
                <c:pt idx="14">
                  <c:v>36801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9279</c:v>
                </c:pt>
                <c:pt idx="5">
                  <c:v>8611</c:v>
                </c:pt>
                <c:pt idx="8">
                  <c:v>7856</c:v>
                </c:pt>
                <c:pt idx="11">
                  <c:v>6806</c:v>
                </c:pt>
                <c:pt idx="14">
                  <c:v>6669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11110</c:v>
                </c:pt>
                <c:pt idx="5">
                  <c:v>10733</c:v>
                </c:pt>
                <c:pt idx="8">
                  <c:v>9960</c:v>
                </c:pt>
                <c:pt idx="11">
                  <c:v>8946</c:v>
                </c:pt>
                <c:pt idx="14">
                  <c:v>9141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c:v>
                </c:pt>
                <c:pt idx="3">
                  <c:v>2</c:v>
                </c:pt>
                <c:pt idx="6">
                  <c:v>0</c:v>
                </c:pt>
                <c:pt idx="9">
                  <c:v>0</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5764</c:v>
                </c:pt>
                <c:pt idx="3">
                  <c:v>5395</c:v>
                </c:pt>
                <c:pt idx="6">
                  <c:v>4759</c:v>
                </c:pt>
                <c:pt idx="9">
                  <c:v>4430</c:v>
                </c:pt>
                <c:pt idx="12">
                  <c:v>4344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633</c:v>
                </c:pt>
                <c:pt idx="6">
                  <c:v>776</c:v>
                </c:pt>
                <c:pt idx="9">
                  <c:v>832</c:v>
                </c:pt>
                <c:pt idx="12">
                  <c:v>777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7861</c:v>
                </c:pt>
                <c:pt idx="3">
                  <c:v>7981</c:v>
                </c:pt>
                <c:pt idx="6">
                  <c:v>7552</c:v>
                </c:pt>
                <c:pt idx="9">
                  <c:v>7265</c:v>
                </c:pt>
                <c:pt idx="12">
                  <c:v>7013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6716</c:v>
                </c:pt>
                <c:pt idx="3">
                  <c:v>6552</c:v>
                </c:pt>
                <c:pt idx="6">
                  <c:v>5548</c:v>
                </c:pt>
                <c:pt idx="9">
                  <c:v>5991</c:v>
                </c:pt>
                <c:pt idx="12">
                  <c:v>5242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38698</c:v>
                </c:pt>
                <c:pt idx="3">
                  <c:v>37938</c:v>
                </c:pt>
                <c:pt idx="6">
                  <c:v>38618</c:v>
                </c:pt>
                <c:pt idx="9">
                  <c:v>39238</c:v>
                </c:pt>
                <c:pt idx="12">
                  <c:v>39656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5758336"/>
        <c:axId val="25576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1428</c:v>
                </c:pt>
                <c:pt idx="2">
                  <c:v>#N/A</c:v>
                </c:pt>
                <c:pt idx="3">
                  <c:v>#N/A</c:v>
                </c:pt>
                <c:pt idx="4">
                  <c:v>1966</c:v>
                </c:pt>
                <c:pt idx="5">
                  <c:v>#N/A</c:v>
                </c:pt>
                <c:pt idx="6">
                  <c:v>#N/A</c:v>
                </c:pt>
                <c:pt idx="7">
                  <c:v>2157</c:v>
                </c:pt>
                <c:pt idx="8">
                  <c:v>#N/A</c:v>
                </c:pt>
                <c:pt idx="9">
                  <c:v>#N/A</c:v>
                </c:pt>
                <c:pt idx="10">
                  <c:v>4833</c:v>
                </c:pt>
                <c:pt idx="11">
                  <c:v>#N/A</c:v>
                </c:pt>
                <c:pt idx="12">
                  <c:v>#N/A</c:v>
                </c:pt>
                <c:pt idx="13">
                  <c:v>4424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5758336"/>
        <c:axId val="255760256"/>
      </c:lineChart>
      <c:catAx>
        <c:axId val="2557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760256"/>
        <c:crosses val="autoZero"/>
        <c:auto val="1"/>
        <c:lblAlgn val="ctr"/>
        <c:lblOffset val="100"/>
        <c:tickLblSkip val="1"/>
        <c:tickMarkSkip val="1"/>
        <c:noMultiLvlLbl val="0"/>
      </c:catAx>
      <c:valAx>
        <c:axId val="25576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75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{95340CE8-5FF1-41A6-A35A-08A44E16B205}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104-4CBF-8833-07626D509F5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{93077619-AEDB-4C62-8157-593309C3BF4E}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104-4CBF-8833-07626D509F5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{2F761A35-3B47-4C4B-8B1A-BBEABF3442B2}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104-4CBF-8833-07626D509F5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{B328D261-A306-4C7A-8950-59691F7CF12F}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104-4CBF-8833-07626D509F5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{BED55BFA-1C2B-4BF7-8A11-7AA2B0739EAF}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104-4CBF-8833-07626D509F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104-4CBF-8833-07626D509F5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{1DE365C1-4A5A-4BB2-AAEF-E6800DC6242D}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104-4CBF-8833-07626D509F5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{018FF29C-A12B-4640-8998-741B8717EEA1}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104-4CBF-8833-07626D509F5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{C45A0D26-9A00-450A-B732-0FD01CCFFAAE}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104-4CBF-8833-07626D509F5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{1B09DA4B-F0E6-4922-A4EA-4337EC3764DA}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104-4CBF-8833-07626D509F5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{688DBFB2-0442-42F9-961B-36DBEFAC38F7}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104-4CBF-8833-07626D509F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2104-4CBF-8833-07626D509F57}"/>
            </c:ext>
          </c:extLst>
        </c:ser>
        <c:dLbls>
          <c:showLegendKey val="0"/>
          <c:showVal val="0"/>
          <c:showCatName val="0"/>
          <c:showSerName val="0"/>
          <c:showPercent val="0"/>
          <c:showBubbleSize val="0"/>
        </c:dLbls>
        <c:axId val="255976192"/>
        <c:axId val="255978112"/>
      </c:scatterChart>
      <c:valAx>
        <c:axId val="255976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978112"/>
        <c:crosses val="autoZero"/>
        <c:crossBetween val="midCat"/>
      </c:valAx>
      <c:valAx>
        <c:axId val="255978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976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{863BFE8A-F4E8-4066-90A2-FE4DFAB82293}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FB3-4728-9612-FA84838F661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{BBD16E2A-0047-4EF4-BB18-5E543D35F293}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FB3-4728-9612-FA84838F661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{2D3AF426-086B-40EC-BA96-11B1AFBA1CFB}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FB3-4728-9612-FA84838F661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{1448833F-C69D-4731-B59B-2F6F073EA4BD}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FB3-4728-9612-FA84838F661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{1947B2ED-152D-4239-8280-F8108B0A548C}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FB3-4728-9612-FA84838F66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3.7</c:v>
                </c:pt>
                <c:pt idx="1">
                  <c:v>2</c:v>
                </c:pt>
                <c:pt idx="2">
                  <c:v>1.6</c:v>
                </c:pt>
                <c:pt idx="3">
                  <c:v>2.1</c:v>
                </c:pt>
                <c:pt idx="4">
                  <c:v>2.8</c:v>
                </c:pt>
              </c:numCache>
            </c:numRef>
          </c:xVal>
          <c:yVal>
            <c:numRef>
              <c:f>公会計指標分析・財政指標組合せ分析表!$K$73:$O$73</c:f>
              <c:numCache>
                <c:formatCode>#,##0.0;"▲ "#,##0.0</c:formatCode>
                <c:ptCount val="5"/>
                <c:pt idx="0">
                  <c:v>6</c:v>
                </c:pt>
                <c:pt idx="1">
                  <c:v>8.1</c:v>
                </c:pt>
                <c:pt idx="2">
                  <c:v>9.1</c:v>
                </c:pt>
                <c:pt idx="3">
                  <c:v>20</c:v>
                </c:pt>
                <c:pt idx="4">
                  <c:v>18.399999999999999</c:v>
                </c:pt>
              </c:numCache>
            </c:numRef>
          </c:yVal>
          <c:smooth val="0"/>
          <c:extLst xmlns:c16r2="http://schemas.microsoft.com/office/drawing/2015/06/chart">
            <c:ext xmlns:c16="http://schemas.microsoft.com/office/drawing/2014/chart" uri="{C3380CC4-5D6E-409C-BE32-E72D297353CC}">
              <c16:uniqueId val="{00000005-7FB3-4728-9612-FA84838F661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{A4312CB4-5D9C-463D-997F-9B0126D94EE1}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FB3-4728-9612-FA84838F661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{925ED7E3-8348-43AD-A009-744EDE3FB0B2}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FB3-4728-9612-FA84838F661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{956974F8-1F68-4575-93EE-AF5D8EB67C43}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FB3-4728-9612-FA84838F661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{9586186A-27A9-4A4C-B440-C4ED6D00ECEC}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FB3-4728-9612-FA84838F661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{0A6A7BDF-1B22-4A7D-8852-660B0015FECD}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FB3-4728-9612-FA84838F66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FB3-4728-9612-FA84838F6616}"/>
            </c:ext>
          </c:extLst>
        </c:ser>
        <c:dLbls>
          <c:showLegendKey val="0"/>
          <c:showVal val="0"/>
          <c:showCatName val="0"/>
          <c:showSerName val="0"/>
          <c:showPercent val="0"/>
          <c:showBubbleSize val="0"/>
        </c:dLbls>
        <c:axId val="256066304"/>
        <c:axId val="256068224"/>
      </c:scatterChart>
      <c:valAx>
        <c:axId val="256066304"/>
        <c:scaling>
          <c:orientation val="minMax"/>
          <c:max val="7.3"/>
          <c:min val="1.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6068224"/>
        <c:crosses val="autoZero"/>
        <c:crossBetween val="midCat"/>
      </c:valAx>
      <c:valAx>
        <c:axId val="256068224"/>
        <c:scaling>
          <c:orientation val="minMax"/>
          <c:max val="4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60663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年度に実質公債費比率が上昇した主な要因は、狭山市駅西口地区第一種市街地再開発事業に係る地方債の償還や堀兼学校給食センター更新事業に係る施設取得費の割賦償還が本格的に開始したことである。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年度単年度の比率は、前年度より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％上昇し</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％となり、平成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カ年平均でも</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％上昇し</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今後も引き続き、起債対象事業の適切な選択を行い、世代間負担の公平化を図り、健全な財政運営に努める。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年度に将来負担比率が低下した主な要因は、狭山市駅西口地区第一種市街地再開発事業に係る保留床の取得費や、入間川及び堀兼学校給食センター更新事業に係る施設取得費の割賦償還が進んだことである。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年度の将来負担比率は、前年度より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％低下し、</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effectLst/>
              <a:latin typeface="ＭＳ ゴシック" pitchFamily="49" charset="-128"/>
              <a:ea typeface="ＭＳ ゴシック" pitchFamily="49" charset="-128"/>
            </a:rPr>
            <a:t>　今後も引き続き、後世への負担を少しでも軽減するよう適切な財政運営に努める。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153,054
150,960
48.99
46,240,907
44,624,148
1,462,712
27,139,004
39,656,160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153,054
150,960
48.99
46,240,907
44,624,148
1,462,712
27,139,004
39,656,160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153,054
150,960
48.99
46,240,907
44,624,148
1,462,712
27,139,004
39,656,160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153,054
150,960
48.99
46,240,907
44,624,148
1,462,712
27,139,004
39,656,160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前年度とほぼ同水準で推移しており、類似団体の平均をやや下回る</a:t>
          </a:r>
          <a:r>
            <a:rPr kumimoji="1" lang="en-US" altLang="ja-JP" sz="1300">
              <a:latin typeface="ＭＳ Ｐゴシック"/>
            </a:rPr>
            <a:t>0.89</a:t>
          </a:r>
          <a:r>
            <a:rPr kumimoji="1" lang="ja-JP" altLang="en-US" sz="1300">
              <a:latin typeface="ＭＳ Ｐゴシック"/>
            </a:rPr>
            <a:t>となった。緩やかな景気回復を背景に市税収入は対前年度比で増となったが、少子高齢化が進行する中、扶助費等の社会保障関係経費は引き続き増加傾向にある。</a:t>
          </a:r>
          <a:endParaRPr kumimoji="1" lang="en-US" altLang="ja-JP" sz="1300">
            <a:latin typeface="ＭＳ Ｐゴシック"/>
          </a:endParaRPr>
        </a:p>
        <a:p>
          <a:r>
            <a:rPr kumimoji="1" lang="ja-JP" altLang="en-US" sz="1300">
              <a:latin typeface="ＭＳ Ｐゴシック"/>
            </a:rPr>
            <a:t>　今後も、歳出では、社会保障関係経費の増加等が見込まれる。歳入では、市税について、生産年齢人口の減少等により大幅な伸びを期待することはできず、厳しい状況が続くと予想される。そのため、他の財源確保に努めるとともに、経常経費の削減に取り組み、財政基盤の強化を図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140405</xdr:rowOff>
    </xdr:to>
    <xdr:cxnSp macro="">
      <xdr:nvCxnSpPr>
        <xdr:cNvPr id="68" name="直線コネクタ 67"/>
        <xdr:cNvCxnSpPr/>
      </xdr:nvCxnSpPr>
      <xdr:spPr>
        <a:xfrm>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7" name="直線コネクタ 76"/>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89605</xdr:rowOff>
    </xdr:from>
    <xdr:to>
      <xdr:col>7</xdr:col>
      <xdr:colOff>203200</xdr:colOff>
      <xdr:row>41</xdr:row>
      <xdr:rowOff>19755</xdr:rowOff>
    </xdr:to>
    <xdr:sp macro="" textlink="">
      <xdr:nvSpPr>
        <xdr:cNvPr id="87" name="円/楕円 86"/>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61682</xdr:rowOff>
    </xdr:from>
    <xdr:ext cx="762000" cy="259045"/>
    <xdr:sp macro="" textlink="">
      <xdr:nvSpPr>
        <xdr:cNvPr id="88" name="財政力該当値テキスト"/>
        <xdr:cNvSpPr txBox="1"/>
      </xdr:nvSpPr>
      <xdr:spPr>
        <a:xfrm>
          <a:off x="5041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0.8</a:t>
          </a:r>
          <a:r>
            <a:rPr kumimoji="1" lang="ja-JP" altLang="en-US" sz="1300">
              <a:latin typeface="ＭＳ Ｐゴシック"/>
            </a:rPr>
            <a:t>％上昇し</a:t>
          </a:r>
          <a:r>
            <a:rPr kumimoji="1" lang="en-US" altLang="ja-JP" sz="1300">
              <a:latin typeface="ＭＳ Ｐゴシック"/>
            </a:rPr>
            <a:t>91.9</a:t>
          </a:r>
          <a:r>
            <a:rPr kumimoji="1" lang="ja-JP" altLang="en-US" sz="1300">
              <a:latin typeface="ＭＳ Ｐゴシック"/>
            </a:rPr>
            <a:t>％となったが、類似団体平均を下回る水準となった。</a:t>
          </a:r>
          <a:endParaRPr kumimoji="1" lang="en-US" altLang="ja-JP" sz="1300">
            <a:latin typeface="ＭＳ Ｐゴシック"/>
          </a:endParaRPr>
        </a:p>
        <a:p>
          <a:r>
            <a:rPr kumimoji="1" lang="ja-JP" altLang="en-US" sz="1300">
              <a:latin typeface="ＭＳ Ｐゴシック"/>
            </a:rPr>
            <a:t>　歳入では、緩やかな景気回復を背景に市税収入が増加したが、歳出では、狭山市駅西口地区市街地再開発事業での地方債の償還が本格的に開始したことなどから、経常収支比率が上昇した。</a:t>
          </a:r>
          <a:endParaRPr kumimoji="1" lang="en-US" altLang="ja-JP" sz="1300">
            <a:latin typeface="ＭＳ Ｐゴシック"/>
          </a:endParaRPr>
        </a:p>
        <a:p>
          <a:r>
            <a:rPr kumimoji="1" lang="ja-JP" altLang="en-US" sz="1300">
              <a:latin typeface="ＭＳ Ｐゴシック"/>
            </a:rPr>
            <a:t>　類似団体平均は下回っている状況ではあるが、今後も引き続き、事務事業の選択と集中による経費の削減を進めるとともに、市税徴収の強化を図り、財源確保にも努め、比率の低下を図る。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82127</xdr:rowOff>
    </xdr:from>
    <xdr:to>
      <xdr:col>7</xdr:col>
      <xdr:colOff>152400</xdr:colOff>
      <xdr:row>63</xdr:row>
      <xdr:rowOff>146473</xdr:rowOff>
    </xdr:to>
    <xdr:cxnSp macro="">
      <xdr:nvCxnSpPr>
        <xdr:cNvPr id="131" name="直線コネクタ 130"/>
        <xdr:cNvCxnSpPr/>
      </xdr:nvCxnSpPr>
      <xdr:spPr>
        <a:xfrm>
          <a:off x="4114800" y="108834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64</xdr:row>
      <xdr:rowOff>15240</xdr:rowOff>
    </xdr:to>
    <xdr:cxnSp macro="">
      <xdr:nvCxnSpPr>
        <xdr:cNvPr id="134" name="直線コネクタ 133"/>
        <xdr:cNvCxnSpPr/>
      </xdr:nvCxnSpPr>
      <xdr:spPr>
        <a:xfrm flipV="1">
          <a:off x="3225800" y="108834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71544</xdr:rowOff>
    </xdr:to>
    <xdr:cxnSp macro="">
      <xdr:nvCxnSpPr>
        <xdr:cNvPr id="137" name="直線コネクタ 136"/>
        <xdr:cNvCxnSpPr/>
      </xdr:nvCxnSpPr>
      <xdr:spPr>
        <a:xfrm flipV="1">
          <a:off x="2336800" y="109880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64</xdr:row>
      <xdr:rowOff>71544</xdr:rowOff>
    </xdr:to>
    <xdr:cxnSp macro="">
      <xdr:nvCxnSpPr>
        <xdr:cNvPr id="140" name="直線コネクタ 139"/>
        <xdr:cNvCxnSpPr/>
      </xdr:nvCxnSpPr>
      <xdr:spPr>
        <a:xfrm>
          <a:off x="1447800" y="1077087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50" name="円/楕円 149"/>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112200</xdr:rowOff>
    </xdr:from>
    <xdr:ext cx="762000" cy="259045"/>
    <xdr:sp macro="" textlink="">
      <xdr:nvSpPr>
        <xdr:cNvPr id="151" name="財政構造の弾力性該当値テキスト"/>
        <xdr:cNvSpPr txBox="1"/>
      </xdr:nvSpPr>
      <xdr:spPr>
        <a:xfrm>
          <a:off x="50419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52" name="円/楕円 151"/>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53" name="テキスト ボックス 152"/>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4" name="円/楕円 153"/>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5" name="テキスト ボックス 154"/>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6" name="円/楕円 155"/>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7" name="テキスト ボックス 156"/>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8" name="円/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9" name="テキスト ボックス 158"/>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2,149</a:t>
          </a:r>
          <a:r>
            <a:rPr kumimoji="1" lang="ja-JP" altLang="en-US" sz="1300">
              <a:latin typeface="ＭＳ Ｐゴシック"/>
            </a:rPr>
            <a:t>円減少し、引き続き類似団体平均を下回る水準となった。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実施の市長選挙を始めとする多数の地方選挙に伴う人件費の減額が主な要因となった。指定管理者制度の積極的な導入により、物件費は増加傾向にあるものの、それ以上に人件費が抑制されている状況である。</a:t>
          </a:r>
          <a:endParaRPr kumimoji="1" lang="en-US" altLang="ja-JP" sz="1300">
            <a:latin typeface="ＭＳ Ｐゴシック"/>
          </a:endParaRPr>
        </a:p>
        <a:p>
          <a:r>
            <a:rPr kumimoji="1" lang="ja-JP" altLang="en-US" sz="1300">
              <a:latin typeface="ＭＳ Ｐゴシック"/>
            </a:rPr>
            <a:t>　 今後も引き続き、指定管理者制度を効果的に活用することで人件費を抑制し、また事務の効率化を図ることで物件費を抑制し、行政コストの削減に努める。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147413</xdr:rowOff>
    </xdr:from>
    <xdr:to>
      <xdr:col>7</xdr:col>
      <xdr:colOff>152400</xdr:colOff>
      <xdr:row>80</xdr:row>
      <xdr:rowOff>157784</xdr:rowOff>
    </xdr:to>
    <xdr:cxnSp macro="">
      <xdr:nvCxnSpPr>
        <xdr:cNvPr id="192" name="直線コネクタ 191"/>
        <xdr:cNvCxnSpPr/>
      </xdr:nvCxnSpPr>
      <xdr:spPr>
        <a:xfrm flipV="1">
          <a:off x="4114800" y="13863413"/>
          <a:ext cx="8382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149560</xdr:rowOff>
    </xdr:from>
    <xdr:to>
      <xdr:col>6</xdr:col>
      <xdr:colOff>0</xdr:colOff>
      <xdr:row>80</xdr:row>
      <xdr:rowOff>157784</xdr:rowOff>
    </xdr:to>
    <xdr:cxnSp macro="">
      <xdr:nvCxnSpPr>
        <xdr:cNvPr id="195" name="直線コネクタ 194"/>
        <xdr:cNvCxnSpPr/>
      </xdr:nvCxnSpPr>
      <xdr:spPr>
        <a:xfrm>
          <a:off x="3225800" y="13865560"/>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138793</xdr:rowOff>
    </xdr:from>
    <xdr:to>
      <xdr:col>4</xdr:col>
      <xdr:colOff>482600</xdr:colOff>
      <xdr:row>80</xdr:row>
      <xdr:rowOff>149560</xdr:rowOff>
    </xdr:to>
    <xdr:cxnSp macro="">
      <xdr:nvCxnSpPr>
        <xdr:cNvPr id="198" name="直線コネクタ 197"/>
        <xdr:cNvCxnSpPr/>
      </xdr:nvCxnSpPr>
      <xdr:spPr>
        <a:xfrm>
          <a:off x="2336800" y="13854793"/>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138793</xdr:rowOff>
    </xdr:from>
    <xdr:to>
      <xdr:col>3</xdr:col>
      <xdr:colOff>279400</xdr:colOff>
      <xdr:row>81</xdr:row>
      <xdr:rowOff>13012</xdr:rowOff>
    </xdr:to>
    <xdr:cxnSp macro="">
      <xdr:nvCxnSpPr>
        <xdr:cNvPr id="201" name="直線コネクタ 200"/>
        <xdr:cNvCxnSpPr/>
      </xdr:nvCxnSpPr>
      <xdr:spPr>
        <a:xfrm flipV="1">
          <a:off x="1447800" y="13854793"/>
          <a:ext cx="889000" cy="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96613</xdr:rowOff>
    </xdr:from>
    <xdr:to>
      <xdr:col>7</xdr:col>
      <xdr:colOff>203200</xdr:colOff>
      <xdr:row>81</xdr:row>
      <xdr:rowOff>26763</xdr:rowOff>
    </xdr:to>
    <xdr:sp macro="" textlink="">
      <xdr:nvSpPr>
        <xdr:cNvPr id="211" name="円/楕円 210"/>
        <xdr:cNvSpPr/>
      </xdr:nvSpPr>
      <xdr:spPr>
        <a:xfrm>
          <a:off x="4902200" y="138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17890</xdr:rowOff>
    </xdr:from>
    <xdr:ext cx="762000" cy="259045"/>
    <xdr:sp macro="" textlink="">
      <xdr:nvSpPr>
        <xdr:cNvPr id="212" name="人件費・物件費等の状況該当値テキスト"/>
        <xdr:cNvSpPr txBox="1"/>
      </xdr:nvSpPr>
      <xdr:spPr>
        <a:xfrm>
          <a:off x="5041900" y="1373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96,335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106984</xdr:rowOff>
    </xdr:from>
    <xdr:to>
      <xdr:col>6</xdr:col>
      <xdr:colOff>50800</xdr:colOff>
      <xdr:row>81</xdr:row>
      <xdr:rowOff>37134</xdr:rowOff>
    </xdr:to>
    <xdr:sp macro="" textlink="">
      <xdr:nvSpPr>
        <xdr:cNvPr id="213" name="円/楕円 212"/>
        <xdr:cNvSpPr/>
      </xdr:nvSpPr>
      <xdr:spPr>
        <a:xfrm>
          <a:off x="4064000" y="13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47311</xdr:rowOff>
    </xdr:from>
    <xdr:ext cx="736600" cy="259045"/>
    <xdr:sp macro="" textlink="">
      <xdr:nvSpPr>
        <xdr:cNvPr id="214" name="テキスト ボックス 213"/>
        <xdr:cNvSpPr txBox="1"/>
      </xdr:nvSpPr>
      <xdr:spPr>
        <a:xfrm>
          <a:off x="3733800" y="1359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98,484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98760</xdr:rowOff>
    </xdr:from>
    <xdr:to>
      <xdr:col>4</xdr:col>
      <xdr:colOff>533400</xdr:colOff>
      <xdr:row>81</xdr:row>
      <xdr:rowOff>28910</xdr:rowOff>
    </xdr:to>
    <xdr:sp macro="" textlink="">
      <xdr:nvSpPr>
        <xdr:cNvPr id="215" name="円/楕円 214"/>
        <xdr:cNvSpPr/>
      </xdr:nvSpPr>
      <xdr:spPr>
        <a:xfrm>
          <a:off x="3175000" y="138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39087</xdr:rowOff>
    </xdr:from>
    <xdr:ext cx="762000" cy="259045"/>
    <xdr:sp macro="" textlink="">
      <xdr:nvSpPr>
        <xdr:cNvPr id="216" name="テキスト ボックス 215"/>
        <xdr:cNvSpPr txBox="1"/>
      </xdr:nvSpPr>
      <xdr:spPr>
        <a:xfrm>
          <a:off x="2844800" y="1358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87993</xdr:rowOff>
    </xdr:from>
    <xdr:to>
      <xdr:col>3</xdr:col>
      <xdr:colOff>330200</xdr:colOff>
      <xdr:row>81</xdr:row>
      <xdr:rowOff>18143</xdr:rowOff>
    </xdr:to>
    <xdr:sp macro="" textlink="">
      <xdr:nvSpPr>
        <xdr:cNvPr id="217" name="円/楕円 216"/>
        <xdr:cNvSpPr/>
      </xdr:nvSpPr>
      <xdr:spPr>
        <a:xfrm>
          <a:off x="2286000" y="138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28320</xdr:rowOff>
    </xdr:from>
    <xdr:ext cx="762000" cy="259045"/>
    <xdr:sp macro="" textlink="">
      <xdr:nvSpPr>
        <xdr:cNvPr id="218" name="テキスト ボックス 217"/>
        <xdr:cNvSpPr txBox="1"/>
      </xdr:nvSpPr>
      <xdr:spPr>
        <a:xfrm>
          <a:off x="19558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133662</xdr:rowOff>
    </xdr:from>
    <xdr:to>
      <xdr:col>2</xdr:col>
      <xdr:colOff>127000</xdr:colOff>
      <xdr:row>81</xdr:row>
      <xdr:rowOff>63812</xdr:rowOff>
    </xdr:to>
    <xdr:sp macro="" textlink="">
      <xdr:nvSpPr>
        <xdr:cNvPr id="219" name="円/楕円 218"/>
        <xdr:cNvSpPr/>
      </xdr:nvSpPr>
      <xdr:spPr>
        <a:xfrm>
          <a:off x="1397000" y="138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73989</xdr:rowOff>
    </xdr:from>
    <xdr:ext cx="762000" cy="259045"/>
    <xdr:sp macro="" textlink="">
      <xdr:nvSpPr>
        <xdr:cNvPr id="220" name="テキスト ボックス 219"/>
        <xdr:cNvSpPr txBox="1"/>
      </xdr:nvSpPr>
      <xdr:spPr>
        <a:xfrm>
          <a:off x="1066800" y="1361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制度の総合的見直しを国よりも１年遅れて実施したことにより数値が高い水準となったため引き続き水準の適正化に努める。なお、地域手当の段階的な引き上げを行うことにより国基準地域手当で補正したラスパイレス指数は１００に近い数値に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144841</xdr:rowOff>
    </xdr:to>
    <xdr:cxnSp macro="">
      <xdr:nvCxnSpPr>
        <xdr:cNvPr id="256" name="直線コネクタ 255"/>
        <xdr:cNvCxnSpPr/>
      </xdr:nvCxnSpPr>
      <xdr:spPr>
        <a:xfrm>
          <a:off x="16179800" y="143637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133350</xdr:rowOff>
    </xdr:to>
    <xdr:cxnSp macro="">
      <xdr:nvCxnSpPr>
        <xdr:cNvPr id="259" name="直線コネクタ 258"/>
        <xdr:cNvCxnSpPr/>
      </xdr:nvCxnSpPr>
      <xdr:spPr>
        <a:xfrm>
          <a:off x="15290800" y="142717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87388</xdr:rowOff>
    </xdr:to>
    <xdr:cxnSp macro="">
      <xdr:nvCxnSpPr>
        <xdr:cNvPr id="262" name="直線コネクタ 261"/>
        <xdr:cNvCxnSpPr/>
      </xdr:nvCxnSpPr>
      <xdr:spPr>
        <a:xfrm flipV="1">
          <a:off x="14401800" y="142717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149377</xdr:rowOff>
    </xdr:to>
    <xdr:cxnSp macro="">
      <xdr:nvCxnSpPr>
        <xdr:cNvPr id="265" name="直線コネクタ 264"/>
        <xdr:cNvCxnSpPr/>
      </xdr:nvCxnSpPr>
      <xdr:spPr>
        <a:xfrm flipV="1">
          <a:off x="13512800" y="14317738"/>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5" name="円/楕円 274"/>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6"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7" name="円/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8" name="テキスト ボックス 277"/>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79" name="円/楕円 278"/>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77004</xdr:rowOff>
    </xdr:from>
    <xdr:ext cx="762000" cy="259045"/>
    <xdr:sp macro="" textlink="">
      <xdr:nvSpPr>
        <xdr:cNvPr id="280" name="テキスト ボックス 279"/>
        <xdr:cNvSpPr txBox="1"/>
      </xdr:nvSpPr>
      <xdr:spPr>
        <a:xfrm>
          <a:off x="14909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1" name="円/楕円 280"/>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82" name="テキスト ボックス 281"/>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3" name="円/楕円 282"/>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4" name="テキスト ボックス 28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指針に基づき、事務事業の内容や業務量に応じた適正な職員配置と、適正な職員数で最大の効果を得るための行政運営の体制作りに取り組んだことにより、類似団体平均を下回る４．９１人となった。</a:t>
          </a:r>
        </a:p>
        <a:p>
          <a:r>
            <a:rPr kumimoji="1" lang="ja-JP" altLang="en-US" sz="1300">
              <a:latin typeface="ＭＳ Ｐゴシック"/>
            </a:rPr>
            <a:t>　今後も、複雑、多様化する行政課題や市民ニーズを的確に捉え、事務事業の見直しや公民連携、電子自治体の推進をはじめとする情報化に関する取組み、再任用職員の有効活用などをさらに進め、将来を見据えた適正な定員管理を行うなかで、本市の実情に即した機能的な組織体制を柔軟かつ迅速に構築し、スリムで効率的な行政運営を実現し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124460</xdr:rowOff>
    </xdr:from>
    <xdr:to>
      <xdr:col>24</xdr:col>
      <xdr:colOff>558800</xdr:colOff>
      <xdr:row>59</xdr:row>
      <xdr:rowOff>131354</xdr:rowOff>
    </xdr:to>
    <xdr:cxnSp macro="">
      <xdr:nvCxnSpPr>
        <xdr:cNvPr id="321" name="直線コネクタ 320"/>
        <xdr:cNvCxnSpPr/>
      </xdr:nvCxnSpPr>
      <xdr:spPr>
        <a:xfrm>
          <a:off x="16179800" y="1024001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2"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124460</xdr:rowOff>
    </xdr:from>
    <xdr:to>
      <xdr:col>23</xdr:col>
      <xdr:colOff>406400</xdr:colOff>
      <xdr:row>59</xdr:row>
      <xdr:rowOff>155484</xdr:rowOff>
    </xdr:to>
    <xdr:cxnSp macro="">
      <xdr:nvCxnSpPr>
        <xdr:cNvPr id="324" name="直線コネクタ 323"/>
        <xdr:cNvCxnSpPr/>
      </xdr:nvCxnSpPr>
      <xdr:spPr>
        <a:xfrm flipV="1">
          <a:off x="15290800" y="102400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6" name="テキスト ボックス 325"/>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155484</xdr:rowOff>
    </xdr:from>
    <xdr:to>
      <xdr:col>22</xdr:col>
      <xdr:colOff>203200</xdr:colOff>
      <xdr:row>60</xdr:row>
      <xdr:rowOff>8165</xdr:rowOff>
    </xdr:to>
    <xdr:cxnSp macro="">
      <xdr:nvCxnSpPr>
        <xdr:cNvPr id="327" name="直線コネクタ 326"/>
        <xdr:cNvCxnSpPr/>
      </xdr:nvCxnSpPr>
      <xdr:spPr>
        <a:xfrm flipV="1">
          <a:off x="14401800" y="1027103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8165</xdr:rowOff>
    </xdr:from>
    <xdr:to>
      <xdr:col>21</xdr:col>
      <xdr:colOff>0</xdr:colOff>
      <xdr:row>60</xdr:row>
      <xdr:rowOff>35741</xdr:rowOff>
    </xdr:to>
    <xdr:cxnSp macro="">
      <xdr:nvCxnSpPr>
        <xdr:cNvPr id="330" name="直線コネクタ 329"/>
        <xdr:cNvCxnSpPr/>
      </xdr:nvCxnSpPr>
      <xdr:spPr>
        <a:xfrm flipV="1">
          <a:off x="13512800" y="1029516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2" name="テキスト ボックス 331"/>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4" name="テキスト ボックス 333"/>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80554</xdr:rowOff>
    </xdr:from>
    <xdr:to>
      <xdr:col>24</xdr:col>
      <xdr:colOff>609600</xdr:colOff>
      <xdr:row>60</xdr:row>
      <xdr:rowOff>10704</xdr:rowOff>
    </xdr:to>
    <xdr:sp macro="" textlink="">
      <xdr:nvSpPr>
        <xdr:cNvPr id="340" name="円/楕円 339"/>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97081</xdr:rowOff>
    </xdr:from>
    <xdr:ext cx="762000" cy="259045"/>
    <xdr:sp macro="" textlink="">
      <xdr:nvSpPr>
        <xdr:cNvPr id="341" name="定員管理の状況該当値テキスト"/>
        <xdr:cNvSpPr txBox="1"/>
      </xdr:nvSpPr>
      <xdr:spPr>
        <a:xfrm>
          <a:off x="17106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73660</xdr:rowOff>
    </xdr:from>
    <xdr:to>
      <xdr:col>23</xdr:col>
      <xdr:colOff>457200</xdr:colOff>
      <xdr:row>60</xdr:row>
      <xdr:rowOff>3810</xdr:rowOff>
    </xdr:to>
    <xdr:sp macro="" textlink="">
      <xdr:nvSpPr>
        <xdr:cNvPr id="342" name="円/楕円 341"/>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13987</xdr:rowOff>
    </xdr:from>
    <xdr:ext cx="736600" cy="259045"/>
    <xdr:sp macro="" textlink="">
      <xdr:nvSpPr>
        <xdr:cNvPr id="343" name="テキスト ボックス 342"/>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104684</xdr:rowOff>
    </xdr:from>
    <xdr:to>
      <xdr:col>22</xdr:col>
      <xdr:colOff>254000</xdr:colOff>
      <xdr:row>60</xdr:row>
      <xdr:rowOff>34834</xdr:rowOff>
    </xdr:to>
    <xdr:sp macro="" textlink="">
      <xdr:nvSpPr>
        <xdr:cNvPr id="344" name="円/楕円 343"/>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45011</xdr:rowOff>
    </xdr:from>
    <xdr:ext cx="762000" cy="259045"/>
    <xdr:sp macro="" textlink="">
      <xdr:nvSpPr>
        <xdr:cNvPr id="345" name="テキスト ボックス 344"/>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128815</xdr:rowOff>
    </xdr:from>
    <xdr:to>
      <xdr:col>21</xdr:col>
      <xdr:colOff>50800</xdr:colOff>
      <xdr:row>60</xdr:row>
      <xdr:rowOff>58965</xdr:rowOff>
    </xdr:to>
    <xdr:sp macro="" textlink="">
      <xdr:nvSpPr>
        <xdr:cNvPr id="346" name="円/楕円 345"/>
        <xdr:cNvSpPr/>
      </xdr:nvSpPr>
      <xdr:spPr>
        <a:xfrm>
          <a:off x="14351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69142</xdr:rowOff>
    </xdr:from>
    <xdr:ext cx="762000" cy="259045"/>
    <xdr:sp macro="" textlink="">
      <xdr:nvSpPr>
        <xdr:cNvPr id="347" name="テキスト ボックス 346"/>
        <xdr:cNvSpPr txBox="1"/>
      </xdr:nvSpPr>
      <xdr:spPr>
        <a:xfrm>
          <a:off x="14020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156391</xdr:rowOff>
    </xdr:from>
    <xdr:to>
      <xdr:col>19</xdr:col>
      <xdr:colOff>533400</xdr:colOff>
      <xdr:row>60</xdr:row>
      <xdr:rowOff>86541</xdr:rowOff>
    </xdr:to>
    <xdr:sp macro="" textlink="">
      <xdr:nvSpPr>
        <xdr:cNvPr id="348" name="円/楕円 347"/>
        <xdr:cNvSpPr/>
      </xdr:nvSpPr>
      <xdr:spPr>
        <a:xfrm>
          <a:off x="13462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96718</xdr:rowOff>
    </xdr:from>
    <xdr:ext cx="762000" cy="259045"/>
    <xdr:sp macro="" textlink="">
      <xdr:nvSpPr>
        <xdr:cNvPr id="349" name="テキスト ボックス 348"/>
        <xdr:cNvSpPr txBox="1"/>
      </xdr:nvSpPr>
      <xdr:spPr>
        <a:xfrm>
          <a:off x="13131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％上昇し、</a:t>
          </a:r>
          <a:r>
            <a:rPr kumimoji="1" lang="en-US" altLang="ja-JP" sz="1300">
              <a:latin typeface="ＭＳ Ｐゴシック"/>
            </a:rPr>
            <a:t>2.8</a:t>
          </a:r>
          <a:r>
            <a:rPr kumimoji="1" lang="ja-JP" altLang="en-US" sz="1300">
              <a:latin typeface="ＭＳ Ｐゴシック"/>
            </a:rPr>
            <a:t>％となったが、引き続き類似団体平均を下回る水準となった。比率上昇の主な要因は、狭山市駅西口地区第一種市街地再開発事業に係る地方債の償還や、堀兼学校給食センター更新事業に係る施設取得費の割賦償還が本格的に開始したことなどによるものである。</a:t>
          </a:r>
          <a:endParaRPr kumimoji="1" lang="en-US" altLang="ja-JP" sz="1300">
            <a:latin typeface="ＭＳ Ｐゴシック"/>
          </a:endParaRPr>
        </a:p>
        <a:p>
          <a:r>
            <a:rPr kumimoji="1" lang="ja-JP" altLang="en-US" sz="1300">
              <a:latin typeface="ＭＳ Ｐゴシック"/>
            </a:rPr>
            <a:t>　今後も引き続き、起債対象事業の適切な選択を行い、世代間負担の公平化と償還額の平準化を図り、財政の健全性を確保した運営に努める。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22678</xdr:rowOff>
    </xdr:from>
    <xdr:to>
      <xdr:col>24</xdr:col>
      <xdr:colOff>558800</xdr:colOff>
      <xdr:row>39</xdr:row>
      <xdr:rowOff>103112</xdr:rowOff>
    </xdr:to>
    <xdr:cxnSp macro="">
      <xdr:nvCxnSpPr>
        <xdr:cNvPr id="384" name="直線コネクタ 383"/>
        <xdr:cNvCxnSpPr/>
      </xdr:nvCxnSpPr>
      <xdr:spPr>
        <a:xfrm>
          <a:off x="16179800" y="670922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5"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136676</xdr:rowOff>
    </xdr:from>
    <xdr:to>
      <xdr:col>23</xdr:col>
      <xdr:colOff>406400</xdr:colOff>
      <xdr:row>39</xdr:row>
      <xdr:rowOff>22678</xdr:rowOff>
    </xdr:to>
    <xdr:cxnSp macro="">
      <xdr:nvCxnSpPr>
        <xdr:cNvPr id="387" name="直線コネクタ 386"/>
        <xdr:cNvCxnSpPr/>
      </xdr:nvCxnSpPr>
      <xdr:spPr>
        <a:xfrm>
          <a:off x="15290800" y="66517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136676</xdr:rowOff>
    </xdr:from>
    <xdr:to>
      <xdr:col>22</xdr:col>
      <xdr:colOff>203200</xdr:colOff>
      <xdr:row>39</xdr:row>
      <xdr:rowOff>11188</xdr:rowOff>
    </xdr:to>
    <xdr:cxnSp macro="">
      <xdr:nvCxnSpPr>
        <xdr:cNvPr id="390" name="直線コネクタ 389"/>
        <xdr:cNvCxnSpPr/>
      </xdr:nvCxnSpPr>
      <xdr:spPr>
        <a:xfrm flipV="1">
          <a:off x="14401800" y="66517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11188</xdr:rowOff>
    </xdr:from>
    <xdr:to>
      <xdr:col>21</xdr:col>
      <xdr:colOff>0</xdr:colOff>
      <xdr:row>40</xdr:row>
      <xdr:rowOff>35076</xdr:rowOff>
    </xdr:to>
    <xdr:cxnSp macro="">
      <xdr:nvCxnSpPr>
        <xdr:cNvPr id="393" name="直線コネクタ 392"/>
        <xdr:cNvCxnSpPr/>
      </xdr:nvCxnSpPr>
      <xdr:spPr>
        <a:xfrm flipV="1">
          <a:off x="13512800" y="669773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5" name="テキスト ボックス 39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7" name="テキスト ボックス 396"/>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52312</xdr:rowOff>
    </xdr:from>
    <xdr:to>
      <xdr:col>24</xdr:col>
      <xdr:colOff>609600</xdr:colOff>
      <xdr:row>39</xdr:row>
      <xdr:rowOff>153912</xdr:rowOff>
    </xdr:to>
    <xdr:sp macro="" textlink="">
      <xdr:nvSpPr>
        <xdr:cNvPr id="403" name="円/楕円 402"/>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68839</xdr:rowOff>
    </xdr:from>
    <xdr:ext cx="762000" cy="259045"/>
    <xdr:sp macro="" textlink="">
      <xdr:nvSpPr>
        <xdr:cNvPr id="404" name="公債費負担の状況該当値テキスト"/>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143328</xdr:rowOff>
    </xdr:from>
    <xdr:to>
      <xdr:col>23</xdr:col>
      <xdr:colOff>457200</xdr:colOff>
      <xdr:row>39</xdr:row>
      <xdr:rowOff>73478</xdr:rowOff>
    </xdr:to>
    <xdr:sp macro="" textlink="">
      <xdr:nvSpPr>
        <xdr:cNvPr id="405" name="円/楕円 404"/>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83655</xdr:rowOff>
    </xdr:from>
    <xdr:ext cx="736600" cy="259045"/>
    <xdr:sp macro="" textlink="">
      <xdr:nvSpPr>
        <xdr:cNvPr id="406" name="テキスト ボックス 405"/>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85876</xdr:rowOff>
    </xdr:from>
    <xdr:to>
      <xdr:col>22</xdr:col>
      <xdr:colOff>254000</xdr:colOff>
      <xdr:row>39</xdr:row>
      <xdr:rowOff>16026</xdr:rowOff>
    </xdr:to>
    <xdr:sp macro="" textlink="">
      <xdr:nvSpPr>
        <xdr:cNvPr id="407" name="円/楕円 406"/>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26203</xdr:rowOff>
    </xdr:from>
    <xdr:ext cx="762000" cy="259045"/>
    <xdr:sp macro="" textlink="">
      <xdr:nvSpPr>
        <xdr:cNvPr id="408" name="テキスト ボックス 407"/>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131838</xdr:rowOff>
    </xdr:from>
    <xdr:to>
      <xdr:col>21</xdr:col>
      <xdr:colOff>50800</xdr:colOff>
      <xdr:row>39</xdr:row>
      <xdr:rowOff>61988</xdr:rowOff>
    </xdr:to>
    <xdr:sp macro="" textlink="">
      <xdr:nvSpPr>
        <xdr:cNvPr id="409" name="円/楕円 408"/>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72165</xdr:rowOff>
    </xdr:from>
    <xdr:ext cx="762000" cy="259045"/>
    <xdr:sp macro="" textlink="">
      <xdr:nvSpPr>
        <xdr:cNvPr id="410" name="テキスト ボックス 409"/>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155726</xdr:rowOff>
    </xdr:from>
    <xdr:to>
      <xdr:col>19</xdr:col>
      <xdr:colOff>533400</xdr:colOff>
      <xdr:row>40</xdr:row>
      <xdr:rowOff>85876</xdr:rowOff>
    </xdr:to>
    <xdr:sp macro="" textlink="">
      <xdr:nvSpPr>
        <xdr:cNvPr id="411" name="円/楕円 410"/>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96053</xdr:rowOff>
    </xdr:from>
    <xdr:ext cx="762000" cy="259045"/>
    <xdr:sp macro="" textlink="">
      <xdr:nvSpPr>
        <xdr:cNvPr id="412" name="テキスト ボックス 411"/>
        <xdr:cNvSpPr txBox="1"/>
      </xdr:nvSpPr>
      <xdr:spPr>
        <a:xfrm>
          <a:off x="13131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0.6</a:t>
          </a:r>
          <a:r>
            <a:rPr kumimoji="1" lang="ja-JP" altLang="en-US" sz="1300">
              <a:latin typeface="ＭＳ Ｐゴシック"/>
            </a:rPr>
            <a:t>％低下し、</a:t>
          </a:r>
          <a:r>
            <a:rPr kumimoji="1" lang="en-US" altLang="ja-JP" sz="1300">
              <a:latin typeface="ＭＳ Ｐゴシック"/>
            </a:rPr>
            <a:t>18.4</a:t>
          </a:r>
          <a:r>
            <a:rPr kumimoji="1" lang="ja-JP" altLang="en-US" sz="1300">
              <a:latin typeface="ＭＳ Ｐゴシック"/>
            </a:rPr>
            <a:t>％となったものの、類似団体平均を上回る水準となった。比率低下の主な要因は、狭山市駅西口地区地区第一種市街地再開発事業に係る保留床の取得費や入間川及び堀兼学校給食センター更新事業に係る施設取得費の割賦償還が進んだためである。</a:t>
          </a:r>
          <a:endParaRPr kumimoji="1" lang="en-US" altLang="ja-JP" sz="1300">
            <a:latin typeface="ＭＳ Ｐゴシック"/>
          </a:endParaRPr>
        </a:p>
        <a:p>
          <a:r>
            <a:rPr kumimoji="1" lang="ja-JP" altLang="en-US" sz="1300">
              <a:latin typeface="ＭＳ Ｐゴシック"/>
            </a:rPr>
            <a:t>　今後は、老朽化した既存施設の維持や統合、廃止等の方針に基づく工事等が想定され、市債の新規借入の増加が見込まれるが、同時に既存の地方債の償還も進むことから同水準程度で推移するものと思われる。引き続き、後世への負担を少しでも軽減するよう適切な財政運営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45579</xdr:rowOff>
    </xdr:from>
    <xdr:to>
      <xdr:col>24</xdr:col>
      <xdr:colOff>558800</xdr:colOff>
      <xdr:row>15</xdr:row>
      <xdr:rowOff>67028</xdr:rowOff>
    </xdr:to>
    <xdr:cxnSp macro="">
      <xdr:nvCxnSpPr>
        <xdr:cNvPr id="446" name="直線コネクタ 445"/>
        <xdr:cNvCxnSpPr/>
      </xdr:nvCxnSpPr>
      <xdr:spPr>
        <a:xfrm flipV="1">
          <a:off x="16179800" y="2617329"/>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7"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92357</xdr:rowOff>
    </xdr:from>
    <xdr:to>
      <xdr:col>23</xdr:col>
      <xdr:colOff>406400</xdr:colOff>
      <xdr:row>15</xdr:row>
      <xdr:rowOff>67028</xdr:rowOff>
    </xdr:to>
    <xdr:cxnSp macro="">
      <xdr:nvCxnSpPr>
        <xdr:cNvPr id="449" name="直線コネクタ 448"/>
        <xdr:cNvCxnSpPr/>
      </xdr:nvCxnSpPr>
      <xdr:spPr>
        <a:xfrm>
          <a:off x="15290800" y="2492657"/>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3545</xdr:rowOff>
    </xdr:from>
    <xdr:ext cx="736600" cy="259045"/>
    <xdr:sp macro="" textlink="">
      <xdr:nvSpPr>
        <xdr:cNvPr id="451" name="テキスト ボックス 450"/>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78952</xdr:rowOff>
    </xdr:from>
    <xdr:to>
      <xdr:col>22</xdr:col>
      <xdr:colOff>203200</xdr:colOff>
      <xdr:row>14</xdr:row>
      <xdr:rowOff>92357</xdr:rowOff>
    </xdr:to>
    <xdr:cxnSp macro="">
      <xdr:nvCxnSpPr>
        <xdr:cNvPr id="452" name="直線コネクタ 451"/>
        <xdr:cNvCxnSpPr/>
      </xdr:nvCxnSpPr>
      <xdr:spPr>
        <a:xfrm>
          <a:off x="14401800" y="2479252"/>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71913</xdr:rowOff>
    </xdr:from>
    <xdr:ext cx="762000" cy="259045"/>
    <xdr:sp macro="" textlink="">
      <xdr:nvSpPr>
        <xdr:cNvPr id="454" name="テキスト ボックス 453"/>
        <xdr:cNvSpPr txBox="1"/>
      </xdr:nvSpPr>
      <xdr:spPr>
        <a:xfrm>
          <a:off x="14909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50800</xdr:rowOff>
    </xdr:from>
    <xdr:to>
      <xdr:col>21</xdr:col>
      <xdr:colOff>0</xdr:colOff>
      <xdr:row>14</xdr:row>
      <xdr:rowOff>78952</xdr:rowOff>
    </xdr:to>
    <xdr:cxnSp macro="">
      <xdr:nvCxnSpPr>
        <xdr:cNvPr id="455" name="直線コネクタ 454"/>
        <xdr:cNvCxnSpPr/>
      </xdr:nvCxnSpPr>
      <xdr:spPr>
        <a:xfrm>
          <a:off x="13512800" y="24511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7" name="テキスト ボックス 456"/>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9" name="テキスト ボックス 458"/>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166229</xdr:rowOff>
    </xdr:from>
    <xdr:to>
      <xdr:col>24</xdr:col>
      <xdr:colOff>609600</xdr:colOff>
      <xdr:row>15</xdr:row>
      <xdr:rowOff>96379</xdr:rowOff>
    </xdr:to>
    <xdr:sp macro="" textlink="">
      <xdr:nvSpPr>
        <xdr:cNvPr id="465" name="円/楕円 464"/>
        <xdr:cNvSpPr/>
      </xdr:nvSpPr>
      <xdr:spPr>
        <a:xfrm>
          <a:off x="16967200" y="25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138306</xdr:rowOff>
    </xdr:from>
    <xdr:ext cx="762000" cy="259045"/>
    <xdr:sp macro="" textlink="">
      <xdr:nvSpPr>
        <xdr:cNvPr id="466" name="将来負担の状況該当値テキスト"/>
        <xdr:cNvSpPr txBox="1"/>
      </xdr:nvSpPr>
      <xdr:spPr>
        <a:xfrm>
          <a:off x="17106900" y="25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16228</xdr:rowOff>
    </xdr:from>
    <xdr:to>
      <xdr:col>23</xdr:col>
      <xdr:colOff>457200</xdr:colOff>
      <xdr:row>15</xdr:row>
      <xdr:rowOff>117828</xdr:rowOff>
    </xdr:to>
    <xdr:sp macro="" textlink="">
      <xdr:nvSpPr>
        <xdr:cNvPr id="467" name="円/楕円 466"/>
        <xdr:cNvSpPr/>
      </xdr:nvSpPr>
      <xdr:spPr>
        <a:xfrm>
          <a:off x="16129000" y="25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128005</xdr:rowOff>
    </xdr:from>
    <xdr:ext cx="736600" cy="259045"/>
    <xdr:sp macro="" textlink="">
      <xdr:nvSpPr>
        <xdr:cNvPr id="468" name="テキスト ボックス 467"/>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41557</xdr:rowOff>
    </xdr:from>
    <xdr:to>
      <xdr:col>22</xdr:col>
      <xdr:colOff>254000</xdr:colOff>
      <xdr:row>14</xdr:row>
      <xdr:rowOff>143157</xdr:rowOff>
    </xdr:to>
    <xdr:sp macro="" textlink="">
      <xdr:nvSpPr>
        <xdr:cNvPr id="469" name="円/楕円 468"/>
        <xdr:cNvSpPr/>
      </xdr:nvSpPr>
      <xdr:spPr>
        <a:xfrm>
          <a:off x="15240000" y="2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153334</xdr:rowOff>
    </xdr:from>
    <xdr:ext cx="762000" cy="259045"/>
    <xdr:sp macro="" textlink="">
      <xdr:nvSpPr>
        <xdr:cNvPr id="470" name="テキスト ボックス 469"/>
        <xdr:cNvSpPr txBox="1"/>
      </xdr:nvSpPr>
      <xdr:spPr>
        <a:xfrm>
          <a:off x="14909800" y="22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28152</xdr:rowOff>
    </xdr:from>
    <xdr:to>
      <xdr:col>21</xdr:col>
      <xdr:colOff>50800</xdr:colOff>
      <xdr:row>14</xdr:row>
      <xdr:rowOff>129752</xdr:rowOff>
    </xdr:to>
    <xdr:sp macro="" textlink="">
      <xdr:nvSpPr>
        <xdr:cNvPr id="471" name="円/楕円 470"/>
        <xdr:cNvSpPr/>
      </xdr:nvSpPr>
      <xdr:spPr>
        <a:xfrm>
          <a:off x="14351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139929</xdr:rowOff>
    </xdr:from>
    <xdr:ext cx="762000" cy="259045"/>
    <xdr:sp macro="" textlink="">
      <xdr:nvSpPr>
        <xdr:cNvPr id="472" name="テキスト ボックス 471"/>
        <xdr:cNvSpPr txBox="1"/>
      </xdr:nvSpPr>
      <xdr:spPr>
        <a:xfrm>
          <a:off x="14020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73" name="円/楕円 472"/>
        <xdr:cNvSpPr/>
      </xdr:nvSpPr>
      <xdr:spPr>
        <a:xfrm>
          <a:off x="1346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74" name="テキスト ボックス 47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153,054
150,960
48.99
46,240,907
44,624,148
1,462,712
27,139,004
39,656,160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高齢層職員の退職及び若年層職員の採用、狭山市定員管理指針による職員数の減等により人件費の比率は下がっている。</a:t>
          </a:r>
        </a:p>
        <a:p>
          <a:r>
            <a:rPr kumimoji="1" lang="ja-JP" altLang="en-US" sz="1300">
              <a:latin typeface="ＭＳ Ｐゴシック"/>
            </a:rPr>
            <a:t>今後も継続して給与水準の適正化に努めていく。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36</xdr:row>
      <xdr:rowOff>165100</xdr:rowOff>
    </xdr:to>
    <xdr:cxnSp macro="">
      <xdr:nvCxnSpPr>
        <xdr:cNvPr id="68" name="直線コネクタ 67"/>
        <xdr:cNvCxnSpPr/>
      </xdr:nvCxnSpPr>
      <xdr:spPr>
        <a:xfrm flipV="1">
          <a:off x="3987800" y="6250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48078</xdr:rowOff>
    </xdr:to>
    <xdr:cxnSp macro="">
      <xdr:nvCxnSpPr>
        <xdr:cNvPr id="71" name="直線コネクタ 70"/>
        <xdr:cNvCxnSpPr/>
      </xdr:nvCxnSpPr>
      <xdr:spPr>
        <a:xfrm flipV="1">
          <a:off x="3098800" y="6337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48078</xdr:rowOff>
    </xdr:from>
    <xdr:to>
      <xdr:col>4</xdr:col>
      <xdr:colOff>346075</xdr:colOff>
      <xdr:row>37</xdr:row>
      <xdr:rowOff>156936</xdr:rowOff>
    </xdr:to>
    <xdr:cxnSp macro="">
      <xdr:nvCxnSpPr>
        <xdr:cNvPr id="74" name="直線コネクタ 73"/>
        <xdr:cNvCxnSpPr/>
      </xdr:nvCxnSpPr>
      <xdr:spPr>
        <a:xfrm flipV="1">
          <a:off x="2209800" y="63917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156936</xdr:rowOff>
    </xdr:from>
    <xdr:to>
      <xdr:col>3</xdr:col>
      <xdr:colOff>142875</xdr:colOff>
      <xdr:row>41</xdr:row>
      <xdr:rowOff>37193</xdr:rowOff>
    </xdr:to>
    <xdr:cxnSp macro="">
      <xdr:nvCxnSpPr>
        <xdr:cNvPr id="77" name="直線コネクタ 76"/>
        <xdr:cNvCxnSpPr/>
      </xdr:nvCxnSpPr>
      <xdr:spPr>
        <a:xfrm flipV="1">
          <a:off x="1320800" y="6500586"/>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7" name="円/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9" name="円/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90" name="テキスト ボックス 89"/>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91" name="円/楕円 90"/>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92" name="テキスト ボックス 91"/>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106136</xdr:rowOff>
    </xdr:from>
    <xdr:to>
      <xdr:col>3</xdr:col>
      <xdr:colOff>193675</xdr:colOff>
      <xdr:row>38</xdr:row>
      <xdr:rowOff>36286</xdr:rowOff>
    </xdr:to>
    <xdr:sp macro="" textlink="">
      <xdr:nvSpPr>
        <xdr:cNvPr id="93" name="円/楕円 92"/>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94" name="テキスト ボックス 93"/>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95" name="円/楕円 94"/>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96" name="テキスト ボックス 95"/>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物件費に係る経常収支比率は、前年度よりやや上昇し</a:t>
          </a:r>
          <a:r>
            <a:rPr kumimoji="1" lang="en-US" altLang="ja-JP" sz="1300">
              <a:latin typeface="ＭＳ Ｐゴシック"/>
            </a:rPr>
            <a:t>19.7</a:t>
          </a:r>
          <a:r>
            <a:rPr kumimoji="1" lang="ja-JP" altLang="en-US" sz="1300">
              <a:latin typeface="ＭＳ Ｐゴシック"/>
            </a:rPr>
            <a:t>％となり、類似団体平均を上回る水準となっている。</a:t>
          </a:r>
          <a:endParaRPr kumimoji="1" lang="en-US" altLang="ja-JP" sz="1300">
            <a:latin typeface="ＭＳ Ｐゴシック"/>
          </a:endParaRPr>
        </a:p>
        <a:p>
          <a:r>
            <a:rPr kumimoji="1" lang="ja-JP" altLang="en-US" sz="1300">
              <a:latin typeface="ＭＳ Ｐゴシック"/>
            </a:rPr>
            <a:t>　指定管理者制度の積極的な導入などにより、人件費は抑制されるが、物件費は上昇傾向にある。</a:t>
          </a:r>
          <a:endParaRPr kumimoji="1" lang="en-US" altLang="ja-JP" sz="1300">
            <a:latin typeface="ＭＳ Ｐゴシック"/>
          </a:endParaRPr>
        </a:p>
        <a:p>
          <a:r>
            <a:rPr kumimoji="1" lang="ja-JP" altLang="en-US" sz="1300">
              <a:latin typeface="ＭＳ Ｐゴシック"/>
            </a:rPr>
            <a:t>　今後、更なる事務の効率化を図ることなどにより、物件費を抑制し、行政コストの削減に努める。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165862</xdr:rowOff>
    </xdr:from>
    <xdr:to>
      <xdr:col>24</xdr:col>
      <xdr:colOff>31750</xdr:colOff>
      <xdr:row>15</xdr:row>
      <xdr:rowOff>170434</xdr:rowOff>
    </xdr:to>
    <xdr:cxnSp macro="">
      <xdr:nvCxnSpPr>
        <xdr:cNvPr id="127" name="直線コネクタ 126"/>
        <xdr:cNvCxnSpPr/>
      </xdr:nvCxnSpPr>
      <xdr:spPr>
        <a:xfrm>
          <a:off x="15671800" y="2737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15</xdr:row>
      <xdr:rowOff>165862</xdr:rowOff>
    </xdr:to>
    <xdr:cxnSp macro="">
      <xdr:nvCxnSpPr>
        <xdr:cNvPr id="130" name="直線コネクタ 129"/>
        <xdr:cNvCxnSpPr/>
      </xdr:nvCxnSpPr>
      <xdr:spPr>
        <a:xfrm>
          <a:off x="14782800" y="2733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143002</xdr:rowOff>
    </xdr:from>
    <xdr:to>
      <xdr:col>21</xdr:col>
      <xdr:colOff>361950</xdr:colOff>
      <xdr:row>15</xdr:row>
      <xdr:rowOff>161290</xdr:rowOff>
    </xdr:to>
    <xdr:cxnSp macro="">
      <xdr:nvCxnSpPr>
        <xdr:cNvPr id="133" name="直線コネクタ 132"/>
        <xdr:cNvCxnSpPr/>
      </xdr:nvCxnSpPr>
      <xdr:spPr>
        <a:xfrm>
          <a:off x="13893800" y="2714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129286</xdr:rowOff>
    </xdr:from>
    <xdr:to>
      <xdr:col>20</xdr:col>
      <xdr:colOff>158750</xdr:colOff>
      <xdr:row>15</xdr:row>
      <xdr:rowOff>143002</xdr:rowOff>
    </xdr:to>
    <xdr:cxnSp macro="">
      <xdr:nvCxnSpPr>
        <xdr:cNvPr id="136" name="直線コネクタ 135"/>
        <xdr:cNvCxnSpPr/>
      </xdr:nvCxnSpPr>
      <xdr:spPr>
        <a:xfrm>
          <a:off x="13004800" y="2701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119634</xdr:rowOff>
    </xdr:from>
    <xdr:to>
      <xdr:col>24</xdr:col>
      <xdr:colOff>82550</xdr:colOff>
      <xdr:row>16</xdr:row>
      <xdr:rowOff>49784</xdr:rowOff>
    </xdr:to>
    <xdr:sp macro="" textlink="">
      <xdr:nvSpPr>
        <xdr:cNvPr id="146" name="円/楕円 145"/>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91711</xdr:rowOff>
    </xdr:from>
    <xdr:ext cx="762000" cy="259045"/>
    <xdr:sp macro="" textlink="">
      <xdr:nvSpPr>
        <xdr:cNvPr id="147" name="物件費該当値テキスト"/>
        <xdr:cNvSpPr txBox="1"/>
      </xdr:nvSpPr>
      <xdr:spPr>
        <a:xfrm>
          <a:off x="165989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8" name="円/楕円 147"/>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29989</xdr:rowOff>
    </xdr:from>
    <xdr:ext cx="736600" cy="259045"/>
    <xdr:sp macro="" textlink="">
      <xdr:nvSpPr>
        <xdr:cNvPr id="149" name="テキスト ボックス 148"/>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50" name="円/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25417</xdr:rowOff>
    </xdr:from>
    <xdr:ext cx="762000" cy="259045"/>
    <xdr:sp macro="" textlink="">
      <xdr:nvSpPr>
        <xdr:cNvPr id="151" name="テキスト ボックス 150"/>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92202</xdr:rowOff>
    </xdr:from>
    <xdr:to>
      <xdr:col>20</xdr:col>
      <xdr:colOff>209550</xdr:colOff>
      <xdr:row>16</xdr:row>
      <xdr:rowOff>22352</xdr:rowOff>
    </xdr:to>
    <xdr:sp macro="" textlink="">
      <xdr:nvSpPr>
        <xdr:cNvPr id="152" name="円/楕円 151"/>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7129</xdr:rowOff>
    </xdr:from>
    <xdr:ext cx="762000" cy="259045"/>
    <xdr:sp macro="" textlink="">
      <xdr:nvSpPr>
        <xdr:cNvPr id="153" name="テキスト ボックス 152"/>
        <xdr:cNvSpPr txBox="1"/>
      </xdr:nvSpPr>
      <xdr:spPr>
        <a:xfrm>
          <a:off x="13512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78486</xdr:rowOff>
    </xdr:from>
    <xdr:to>
      <xdr:col>19</xdr:col>
      <xdr:colOff>6350</xdr:colOff>
      <xdr:row>16</xdr:row>
      <xdr:rowOff>8636</xdr:rowOff>
    </xdr:to>
    <xdr:sp macro="" textlink="">
      <xdr:nvSpPr>
        <xdr:cNvPr id="154" name="円/楕円 153"/>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164863</xdr:rowOff>
    </xdr:from>
    <xdr:ext cx="762000" cy="259045"/>
    <xdr:sp macro="" textlink="">
      <xdr:nvSpPr>
        <xdr:cNvPr id="155" name="テキスト ボックス 154"/>
        <xdr:cNvSpPr txBox="1"/>
      </xdr:nvSpPr>
      <xdr:spPr>
        <a:xfrm>
          <a:off x="12623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扶助費に係る経常収支比率は、前年度よりやや上昇し</a:t>
          </a:r>
          <a:r>
            <a:rPr kumimoji="1" lang="en-US" altLang="ja-JP" sz="1300">
              <a:latin typeface="ＭＳ Ｐゴシック"/>
            </a:rPr>
            <a:t>12.8</a:t>
          </a:r>
          <a:r>
            <a:rPr kumimoji="1" lang="ja-JP" altLang="en-US" sz="1300">
              <a:latin typeface="ＭＳ Ｐゴシック"/>
            </a:rPr>
            <a:t>％となったが、類似団体平均を下回る水準となっている。</a:t>
          </a:r>
          <a:endParaRPr kumimoji="1" lang="en-US" altLang="ja-JP" sz="1300">
            <a:latin typeface="ＭＳ Ｐゴシック"/>
          </a:endParaRPr>
        </a:p>
        <a:p>
          <a:r>
            <a:rPr kumimoji="1" lang="ja-JP" altLang="en-US" sz="1300">
              <a:latin typeface="ＭＳ Ｐゴシック"/>
            </a:rPr>
            <a:t>　少子高齢化の進行により、扶助費に係る経常収支比率は上昇傾向にあるが、引き続き支援を行いながら、効率的な財政運営に努める。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37193</xdr:rowOff>
    </xdr:to>
    <xdr:cxnSp macro="">
      <xdr:nvCxnSpPr>
        <xdr:cNvPr id="190" name="直線コネクタ 189"/>
        <xdr:cNvCxnSpPr/>
      </xdr:nvCxnSpPr>
      <xdr:spPr>
        <a:xfrm>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4535</xdr:rowOff>
    </xdr:to>
    <xdr:cxnSp macro="">
      <xdr:nvCxnSpPr>
        <xdr:cNvPr id="193" name="直線コネクタ 192"/>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127000</xdr:rowOff>
    </xdr:to>
    <xdr:cxnSp macro="">
      <xdr:nvCxnSpPr>
        <xdr:cNvPr id="196" name="直線コネクタ 195"/>
        <xdr:cNvCxnSpPr/>
      </xdr:nvCxnSpPr>
      <xdr:spPr>
        <a:xfrm flipV="1">
          <a:off x="2209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127000</xdr:rowOff>
    </xdr:to>
    <xdr:cxnSp macro="">
      <xdr:nvCxnSpPr>
        <xdr:cNvPr id="199" name="直線コネクタ 198"/>
        <xdr:cNvCxnSpPr/>
      </xdr:nvCxnSpPr>
      <xdr:spPr>
        <a:xfrm>
          <a:off x="1320800" y="95649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9" name="円/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2920</xdr:rowOff>
    </xdr:from>
    <xdr:ext cx="762000" cy="259045"/>
    <xdr:sp macro="" textlink="">
      <xdr:nvSpPr>
        <xdr:cNvPr id="210" name="扶助費該当値テキスト"/>
        <xdr:cNvSpPr txBox="1"/>
      </xdr:nvSpPr>
      <xdr:spPr>
        <a:xfrm>
          <a:off x="4914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2" name="テキスト ボックス 211"/>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4" name="テキスト ボックス 21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7" name="円/楕円 216"/>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18" name="テキスト ボックス 217"/>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その他に係る経常収支比率は、前年度より</a:t>
          </a:r>
          <a:r>
            <a:rPr kumimoji="1" lang="en-US" altLang="ja-JP" sz="1300">
              <a:latin typeface="ＭＳ Ｐゴシック"/>
            </a:rPr>
            <a:t>0.7</a:t>
          </a:r>
          <a:r>
            <a:rPr kumimoji="1" lang="ja-JP" altLang="en-US" sz="1300">
              <a:latin typeface="ＭＳ Ｐゴシック"/>
            </a:rPr>
            <a:t>％上昇し、</a:t>
          </a:r>
          <a:r>
            <a:rPr kumimoji="1" lang="en-US" altLang="ja-JP" sz="1300">
              <a:latin typeface="ＭＳ Ｐゴシック"/>
            </a:rPr>
            <a:t>11.9</a:t>
          </a:r>
          <a:r>
            <a:rPr kumimoji="1" lang="ja-JP" altLang="en-US" sz="1300">
              <a:latin typeface="ＭＳ Ｐゴシック"/>
            </a:rPr>
            <a:t>％となったが、類似団体平均を下回る水準となっている。</a:t>
          </a:r>
          <a:endParaRPr kumimoji="1" lang="en-US" altLang="ja-JP" sz="1300">
            <a:latin typeface="ＭＳ Ｐゴシック"/>
          </a:endParaRPr>
        </a:p>
        <a:p>
          <a:r>
            <a:rPr kumimoji="1" lang="ja-JP" altLang="en-US" sz="1300">
              <a:latin typeface="ＭＳ Ｐゴシック"/>
            </a:rPr>
            <a:t>　比率上昇の要因としては、国民健康保険特別会計等への繰出金が増加したことなどがあげられる。</a:t>
          </a:r>
          <a:endParaRPr kumimoji="1" lang="en-US" altLang="ja-JP" sz="1300">
            <a:latin typeface="ＭＳ Ｐゴシック"/>
          </a:endParaRPr>
        </a:p>
        <a:p>
          <a:r>
            <a:rPr kumimoji="1" lang="ja-JP" altLang="en-US" sz="1300">
              <a:latin typeface="ＭＳ Ｐゴシック"/>
            </a:rPr>
            <a:t>　今後も引き続き、税収を主な財源とする普通会計の負担額を削減するよう、適正な執行に努める。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101600</xdr:rowOff>
    </xdr:from>
    <xdr:to>
      <xdr:col>24</xdr:col>
      <xdr:colOff>31750</xdr:colOff>
      <xdr:row>55</xdr:row>
      <xdr:rowOff>19050</xdr:rowOff>
    </xdr:to>
    <xdr:cxnSp macro="">
      <xdr:nvCxnSpPr>
        <xdr:cNvPr id="251" name="直線コネクタ 250"/>
        <xdr:cNvCxnSpPr/>
      </xdr:nvCxnSpPr>
      <xdr:spPr>
        <a:xfrm>
          <a:off x="15671800" y="9359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63500</xdr:rowOff>
    </xdr:from>
    <xdr:to>
      <xdr:col>22</xdr:col>
      <xdr:colOff>565150</xdr:colOff>
      <xdr:row>54</xdr:row>
      <xdr:rowOff>101600</xdr:rowOff>
    </xdr:to>
    <xdr:cxnSp macro="">
      <xdr:nvCxnSpPr>
        <xdr:cNvPr id="254" name="直線コネクタ 253"/>
        <xdr:cNvCxnSpPr/>
      </xdr:nvCxnSpPr>
      <xdr:spPr>
        <a:xfrm>
          <a:off x="14782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38100</xdr:rowOff>
    </xdr:from>
    <xdr:to>
      <xdr:col>21</xdr:col>
      <xdr:colOff>361950</xdr:colOff>
      <xdr:row>54</xdr:row>
      <xdr:rowOff>63500</xdr:rowOff>
    </xdr:to>
    <xdr:cxnSp macro="">
      <xdr:nvCxnSpPr>
        <xdr:cNvPr id="257" name="直線コネクタ 256"/>
        <xdr:cNvCxnSpPr/>
      </xdr:nvCxnSpPr>
      <xdr:spPr>
        <a:xfrm>
          <a:off x="13893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54</xdr:row>
      <xdr:rowOff>38100</xdr:rowOff>
    </xdr:to>
    <xdr:cxnSp macro="">
      <xdr:nvCxnSpPr>
        <xdr:cNvPr id="260" name="直線コネクタ 259"/>
        <xdr:cNvCxnSpPr/>
      </xdr:nvCxnSpPr>
      <xdr:spPr>
        <a:xfrm>
          <a:off x="13004800" y="919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139700</xdr:rowOff>
    </xdr:from>
    <xdr:to>
      <xdr:col>24</xdr:col>
      <xdr:colOff>82550</xdr:colOff>
      <xdr:row>55</xdr:row>
      <xdr:rowOff>69850</xdr:rowOff>
    </xdr:to>
    <xdr:sp macro="" textlink="">
      <xdr:nvSpPr>
        <xdr:cNvPr id="270" name="円/楕円 269"/>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1"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50800</xdr:rowOff>
    </xdr:from>
    <xdr:to>
      <xdr:col>22</xdr:col>
      <xdr:colOff>615950</xdr:colOff>
      <xdr:row>54</xdr:row>
      <xdr:rowOff>152400</xdr:rowOff>
    </xdr:to>
    <xdr:sp macro="" textlink="">
      <xdr:nvSpPr>
        <xdr:cNvPr id="272" name="円/楕円 271"/>
        <xdr:cNvSpPr/>
      </xdr:nvSpPr>
      <xdr:spPr>
        <a:xfrm>
          <a:off x="15621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162577</xdr:rowOff>
    </xdr:from>
    <xdr:ext cx="736600" cy="259045"/>
    <xdr:sp macro="" textlink="">
      <xdr:nvSpPr>
        <xdr:cNvPr id="273" name="テキスト ボックス 272"/>
        <xdr:cNvSpPr txBox="1"/>
      </xdr:nvSpPr>
      <xdr:spPr>
        <a:xfrm>
          <a:off x="15290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xdr:rowOff>
    </xdr:from>
    <xdr:to>
      <xdr:col>21</xdr:col>
      <xdr:colOff>412750</xdr:colOff>
      <xdr:row>54</xdr:row>
      <xdr:rowOff>114300</xdr:rowOff>
    </xdr:to>
    <xdr:sp macro="" textlink="">
      <xdr:nvSpPr>
        <xdr:cNvPr id="274" name="円/楕円 273"/>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124477</xdr:rowOff>
    </xdr:from>
    <xdr:ext cx="762000" cy="259045"/>
    <xdr:sp macro="" textlink="">
      <xdr:nvSpPr>
        <xdr:cNvPr id="275" name="テキスト ボックス 274"/>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158750</xdr:rowOff>
    </xdr:from>
    <xdr:to>
      <xdr:col>20</xdr:col>
      <xdr:colOff>209550</xdr:colOff>
      <xdr:row>54</xdr:row>
      <xdr:rowOff>88900</xdr:rowOff>
    </xdr:to>
    <xdr:sp macro="" textlink="">
      <xdr:nvSpPr>
        <xdr:cNvPr id="276" name="円/楕円 275"/>
        <xdr:cNvSpPr/>
      </xdr:nvSpPr>
      <xdr:spPr>
        <a:xfrm>
          <a:off x="13843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99077</xdr:rowOff>
    </xdr:from>
    <xdr:ext cx="762000" cy="259045"/>
    <xdr:sp macro="" textlink="">
      <xdr:nvSpPr>
        <xdr:cNvPr id="277" name="テキスト ボックス 276"/>
        <xdr:cNvSpPr txBox="1"/>
      </xdr:nvSpPr>
      <xdr:spPr>
        <a:xfrm>
          <a:off x="13512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8" name="円/楕円 277"/>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79" name="テキスト ボックス 278"/>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a:t>
          </a:r>
          <a:r>
            <a:rPr kumimoji="1" lang="en-US" altLang="ja-JP" sz="1300">
              <a:latin typeface="ＭＳ Ｐゴシック"/>
            </a:rPr>
            <a:t>0.2</a:t>
          </a:r>
          <a:r>
            <a:rPr kumimoji="1" lang="ja-JP" altLang="en-US" sz="1300">
              <a:latin typeface="ＭＳ Ｐゴシック"/>
            </a:rPr>
            <a:t>％低下し</a:t>
          </a:r>
          <a:r>
            <a:rPr kumimoji="1" lang="en-US" altLang="ja-JP" sz="1300">
              <a:latin typeface="ＭＳ Ｐゴシック"/>
            </a:rPr>
            <a:t>12.0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経常的な補助金の見直しを進めたことにより、低下したものの、類似団体平均を上回る水準となっている。</a:t>
          </a:r>
          <a:endParaRPr kumimoji="1" lang="en-US" altLang="ja-JP" sz="1300">
            <a:latin typeface="ＭＳ Ｐゴシック"/>
          </a:endParaRPr>
        </a:p>
        <a:p>
          <a:r>
            <a:rPr kumimoji="1" lang="ja-JP" altLang="en-US" sz="1300">
              <a:latin typeface="ＭＳ Ｐゴシック"/>
            </a:rPr>
            <a:t>　今後も引き続き、補助費等の支出にあたっては、補助金交付先の状況等、補助金の必要性をよく検討したうえで、必要な見直しを行うなど、適正な執行に努める。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107950</xdr:rowOff>
    </xdr:from>
    <xdr:to>
      <xdr:col>24</xdr:col>
      <xdr:colOff>31750</xdr:colOff>
      <xdr:row>39</xdr:row>
      <xdr:rowOff>133350</xdr:rowOff>
    </xdr:to>
    <xdr:cxnSp macro="">
      <xdr:nvCxnSpPr>
        <xdr:cNvPr id="312" name="直線コネクタ 311"/>
        <xdr:cNvCxnSpPr/>
      </xdr:nvCxnSpPr>
      <xdr:spPr>
        <a:xfrm flipV="1">
          <a:off x="15671800" y="679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133350</xdr:rowOff>
    </xdr:from>
    <xdr:to>
      <xdr:col>22</xdr:col>
      <xdr:colOff>565150</xdr:colOff>
      <xdr:row>40</xdr:row>
      <xdr:rowOff>50800</xdr:rowOff>
    </xdr:to>
    <xdr:cxnSp macro="">
      <xdr:nvCxnSpPr>
        <xdr:cNvPr id="315" name="直線コネクタ 314"/>
        <xdr:cNvCxnSpPr/>
      </xdr:nvCxnSpPr>
      <xdr:spPr>
        <a:xfrm flipV="1">
          <a:off x="14782800" y="681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50800</xdr:rowOff>
    </xdr:from>
    <xdr:to>
      <xdr:col>21</xdr:col>
      <xdr:colOff>361950</xdr:colOff>
      <xdr:row>40</xdr:row>
      <xdr:rowOff>63500</xdr:rowOff>
    </xdr:to>
    <xdr:cxnSp macro="">
      <xdr:nvCxnSpPr>
        <xdr:cNvPr id="318" name="直線コネクタ 317"/>
        <xdr:cNvCxnSpPr/>
      </xdr:nvCxnSpPr>
      <xdr:spPr>
        <a:xfrm flipV="1">
          <a:off x="13893800" y="690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40</xdr:row>
      <xdr:rowOff>63500</xdr:rowOff>
    </xdr:to>
    <xdr:cxnSp macro="">
      <xdr:nvCxnSpPr>
        <xdr:cNvPr id="321" name="直線コネクタ 320"/>
        <xdr:cNvCxnSpPr/>
      </xdr:nvCxnSpPr>
      <xdr:spPr>
        <a:xfrm>
          <a:off x="13004800" y="6108700"/>
          <a:ext cx="889000" cy="8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31" name="円/楕円 330"/>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29227</xdr:rowOff>
    </xdr:from>
    <xdr:ext cx="762000" cy="259045"/>
    <xdr:sp macro="" textlink="">
      <xdr:nvSpPr>
        <xdr:cNvPr id="332"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82550</xdr:rowOff>
    </xdr:from>
    <xdr:to>
      <xdr:col>22</xdr:col>
      <xdr:colOff>615950</xdr:colOff>
      <xdr:row>40</xdr:row>
      <xdr:rowOff>12700</xdr:rowOff>
    </xdr:to>
    <xdr:sp macro="" textlink="">
      <xdr:nvSpPr>
        <xdr:cNvPr id="333" name="円/楕円 332"/>
        <xdr:cNvSpPr/>
      </xdr:nvSpPr>
      <xdr:spPr>
        <a:xfrm>
          <a:off x="15621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168927</xdr:rowOff>
    </xdr:from>
    <xdr:ext cx="736600" cy="259045"/>
    <xdr:sp macro="" textlink="">
      <xdr:nvSpPr>
        <xdr:cNvPr id="334" name="テキスト ボックス 333"/>
        <xdr:cNvSpPr txBox="1"/>
      </xdr:nvSpPr>
      <xdr:spPr>
        <a:xfrm>
          <a:off x="15290800" y="685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0</xdr:rowOff>
    </xdr:from>
    <xdr:to>
      <xdr:col>21</xdr:col>
      <xdr:colOff>412750</xdr:colOff>
      <xdr:row>40</xdr:row>
      <xdr:rowOff>101600</xdr:rowOff>
    </xdr:to>
    <xdr:sp macro="" textlink="">
      <xdr:nvSpPr>
        <xdr:cNvPr id="335" name="円/楕円 334"/>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86377</xdr:rowOff>
    </xdr:from>
    <xdr:ext cx="762000" cy="259045"/>
    <xdr:sp macro="" textlink="">
      <xdr:nvSpPr>
        <xdr:cNvPr id="336" name="テキスト ボックス 335"/>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12700</xdr:rowOff>
    </xdr:from>
    <xdr:to>
      <xdr:col>20</xdr:col>
      <xdr:colOff>209550</xdr:colOff>
      <xdr:row>40</xdr:row>
      <xdr:rowOff>114300</xdr:rowOff>
    </xdr:to>
    <xdr:sp macro="" textlink="">
      <xdr:nvSpPr>
        <xdr:cNvPr id="337" name="円/楕円 336"/>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99077</xdr:rowOff>
    </xdr:from>
    <xdr:ext cx="762000" cy="259045"/>
    <xdr:sp macro="" textlink="">
      <xdr:nvSpPr>
        <xdr:cNvPr id="338" name="テキスト ボックス 337"/>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57150</xdr:rowOff>
    </xdr:from>
    <xdr:to>
      <xdr:col>19</xdr:col>
      <xdr:colOff>6350</xdr:colOff>
      <xdr:row>35</xdr:row>
      <xdr:rowOff>158750</xdr:rowOff>
    </xdr:to>
    <xdr:sp macro="" textlink="">
      <xdr:nvSpPr>
        <xdr:cNvPr id="339" name="円/楕円 338"/>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168927</xdr:rowOff>
    </xdr:from>
    <xdr:ext cx="762000" cy="259045"/>
    <xdr:sp macro="" textlink="">
      <xdr:nvSpPr>
        <xdr:cNvPr id="340" name="テキスト ボックス 339"/>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公債費に係る経常収支比率は、前年度より</a:t>
          </a:r>
          <a:r>
            <a:rPr kumimoji="1" lang="en-US" altLang="ja-JP" sz="1300">
              <a:latin typeface="ＭＳ Ｐゴシック"/>
            </a:rPr>
            <a:t>0.8</a:t>
          </a:r>
          <a:r>
            <a:rPr kumimoji="1" lang="ja-JP" altLang="en-US" sz="1300">
              <a:latin typeface="ＭＳ Ｐゴシック"/>
            </a:rPr>
            <a:t>％上昇し</a:t>
          </a:r>
          <a:r>
            <a:rPr kumimoji="1" lang="en-US" altLang="ja-JP" sz="1300">
              <a:latin typeface="ＭＳ Ｐゴシック"/>
            </a:rPr>
            <a:t>11.5</a:t>
          </a:r>
          <a:r>
            <a:rPr kumimoji="1" lang="ja-JP" altLang="en-US" sz="1300">
              <a:latin typeface="ＭＳ Ｐゴシック"/>
            </a:rPr>
            <a:t>％となったが、引き続き類似団体平均を下回る水準となっている。</a:t>
          </a:r>
          <a:endParaRPr kumimoji="1" lang="en-US" altLang="ja-JP" sz="1300">
            <a:latin typeface="ＭＳ Ｐゴシック"/>
          </a:endParaRPr>
        </a:p>
        <a:p>
          <a:r>
            <a:rPr kumimoji="1" lang="ja-JP" altLang="en-US" sz="1300">
              <a:latin typeface="ＭＳ Ｐゴシック"/>
            </a:rPr>
            <a:t>　比率上昇の主な要因は、狭山市駅西口地区市街地再開発事業に係る地方債の償還が本格的に開始したことなどである。</a:t>
          </a:r>
          <a:endParaRPr kumimoji="1" lang="en-US" altLang="ja-JP" sz="1300">
            <a:latin typeface="ＭＳ Ｐゴシック"/>
          </a:endParaRPr>
        </a:p>
        <a:p>
          <a:r>
            <a:rPr kumimoji="1" lang="ja-JP" altLang="en-US" sz="1300">
              <a:latin typeface="ＭＳ Ｐゴシック"/>
            </a:rPr>
            <a:t>　今後も引き続き、起債対象事業の適切な選択を行い、世代間負担の公平化を図り、健全な財政運営に努める。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146050</xdr:rowOff>
    </xdr:to>
    <xdr:cxnSp macro="">
      <xdr:nvCxnSpPr>
        <xdr:cNvPr id="373" name="直線コネクタ 372"/>
        <xdr:cNvCxnSpPr/>
      </xdr:nvCxnSpPr>
      <xdr:spPr>
        <a:xfrm>
          <a:off x="3987800" y="12943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153670</xdr:rowOff>
    </xdr:to>
    <xdr:cxnSp macro="">
      <xdr:nvCxnSpPr>
        <xdr:cNvPr id="376" name="直線コネクタ 375"/>
        <xdr:cNvCxnSpPr/>
      </xdr:nvCxnSpPr>
      <xdr:spPr>
        <a:xfrm flipV="1">
          <a:off x="3098800" y="12943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75</xdr:row>
      <xdr:rowOff>161289</xdr:rowOff>
    </xdr:to>
    <xdr:cxnSp macro="">
      <xdr:nvCxnSpPr>
        <xdr:cNvPr id="379" name="直線コネクタ 378"/>
        <xdr:cNvCxnSpPr/>
      </xdr:nvCxnSpPr>
      <xdr:spPr>
        <a:xfrm flipV="1">
          <a:off x="2209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75</xdr:row>
      <xdr:rowOff>161289</xdr:rowOff>
    </xdr:to>
    <xdr:cxnSp macro="">
      <xdr:nvCxnSpPr>
        <xdr:cNvPr id="382" name="直線コネクタ 381"/>
        <xdr:cNvCxnSpPr/>
      </xdr:nvCxnSpPr>
      <xdr:spPr>
        <a:xfrm>
          <a:off x="1320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92" name="円/楕円 391"/>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93"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4" name="円/楕円 393"/>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5" name="テキスト ボックス 394"/>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6" name="円/楕円 39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97" name="テキスト ボックス 39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8" name="円/楕円 397"/>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99" name="テキスト ボックス 398"/>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102870</xdr:rowOff>
    </xdr:from>
    <xdr:to>
      <xdr:col>1</xdr:col>
      <xdr:colOff>676275</xdr:colOff>
      <xdr:row>76</xdr:row>
      <xdr:rowOff>33020</xdr:rowOff>
    </xdr:to>
    <xdr:sp macro="" textlink="">
      <xdr:nvSpPr>
        <xdr:cNvPr id="400" name="円/楕円 399"/>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43197</xdr:rowOff>
    </xdr:from>
    <xdr:ext cx="762000" cy="259045"/>
    <xdr:sp macro="" textlink="">
      <xdr:nvSpPr>
        <xdr:cNvPr id="401" name="テキスト ボックス 400"/>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公債費以外に係る経常収支比率は、前年度と同水準となり、類似団体平均をやや上回る水準となっている。</a:t>
          </a:r>
          <a:endParaRPr kumimoji="1" lang="en-US" altLang="ja-JP" sz="1300">
            <a:latin typeface="ＭＳ Ｐゴシック"/>
          </a:endParaRPr>
        </a:p>
        <a:p>
          <a:r>
            <a:rPr kumimoji="1" lang="ja-JP" altLang="en-US" sz="1300">
              <a:latin typeface="ＭＳ Ｐゴシック"/>
            </a:rPr>
            <a:t>　今後も引き続き、事務事業の選択と集中による見直しを行い、歳出の抑制に努めるとともに、市税徴収の強化を図ることで、経常収支比率（合計）の低下につなげていく。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100330</xdr:rowOff>
    </xdr:to>
    <xdr:cxnSp macro="">
      <xdr:nvCxnSpPr>
        <xdr:cNvPr id="434" name="直線コネクタ 433"/>
        <xdr:cNvCxnSpPr/>
      </xdr:nvCxnSpPr>
      <xdr:spPr>
        <a:xfrm>
          <a:off x="15671800" y="13301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130811</xdr:rowOff>
    </xdr:to>
    <xdr:cxnSp macro="">
      <xdr:nvCxnSpPr>
        <xdr:cNvPr id="437" name="直線コネクタ 436"/>
        <xdr:cNvCxnSpPr/>
      </xdr:nvCxnSpPr>
      <xdr:spPr>
        <a:xfrm flipV="1">
          <a:off x="14782800" y="13301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130811</xdr:rowOff>
    </xdr:from>
    <xdr:to>
      <xdr:col>21</xdr:col>
      <xdr:colOff>361950</xdr:colOff>
      <xdr:row>78</xdr:row>
      <xdr:rowOff>5080</xdr:rowOff>
    </xdr:to>
    <xdr:cxnSp macro="">
      <xdr:nvCxnSpPr>
        <xdr:cNvPr id="440" name="直線コネクタ 439"/>
        <xdr:cNvCxnSpPr/>
      </xdr:nvCxnSpPr>
      <xdr:spPr>
        <a:xfrm flipV="1">
          <a:off x="13893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78</xdr:row>
      <xdr:rowOff>5080</xdr:rowOff>
    </xdr:to>
    <xdr:cxnSp macro="">
      <xdr:nvCxnSpPr>
        <xdr:cNvPr id="443" name="直線コネクタ 442"/>
        <xdr:cNvCxnSpPr/>
      </xdr:nvCxnSpPr>
      <xdr:spPr>
        <a:xfrm>
          <a:off x="13004800" y="13126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53" name="円/楕円 452"/>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54"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55" name="円/楕円 454"/>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135907</xdr:rowOff>
    </xdr:from>
    <xdr:ext cx="736600" cy="259045"/>
    <xdr:sp macro="" textlink="">
      <xdr:nvSpPr>
        <xdr:cNvPr id="456" name="テキスト ボックス 45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7" name="円/楕円 456"/>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8" name="テキスト ボックス 457"/>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9" name="円/楕円 458"/>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60" name="テキスト ボックス 459"/>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61" name="円/楕円 460"/>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62" name="テキスト ボックス 461"/>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埼玉県狭山市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163195</xdr:rowOff>
    </xdr:from>
    <xdr:to>
      <xdr:col>4</xdr:col>
      <xdr:colOff>1117600</xdr:colOff>
      <xdr:row>13</xdr:row>
      <xdr:rowOff>170624</xdr:rowOff>
    </xdr:to>
    <xdr:cxnSp macro="">
      <xdr:nvCxnSpPr>
        <xdr:cNvPr id="50" name="直線コネクタ 49"/>
        <xdr:cNvCxnSpPr/>
      </xdr:nvCxnSpPr>
      <xdr:spPr bwMode="auto">
        <a:xfrm>
          <a:off x="5003800" y="2268220"/>
          <a:ext cx="647700" cy="17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163195</xdr:rowOff>
    </xdr:from>
    <xdr:to>
      <xdr:col>4</xdr:col>
      <xdr:colOff>469900</xdr:colOff>
      <xdr:row>13</xdr:row>
      <xdr:rowOff>149479</xdr:rowOff>
    </xdr:to>
    <xdr:cxnSp macro="">
      <xdr:nvCxnSpPr>
        <xdr:cNvPr id="53" name="直線コネクタ 52"/>
        <xdr:cNvCxnSpPr/>
      </xdr:nvCxnSpPr>
      <xdr:spPr bwMode="auto">
        <a:xfrm flipV="1">
          <a:off x="4305300" y="2268220"/>
          <a:ext cx="698500" cy="15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149479</xdr:rowOff>
    </xdr:from>
    <xdr:to>
      <xdr:col>3</xdr:col>
      <xdr:colOff>904875</xdr:colOff>
      <xdr:row>15</xdr:row>
      <xdr:rowOff>110655</xdr:rowOff>
    </xdr:to>
    <xdr:cxnSp macro="">
      <xdr:nvCxnSpPr>
        <xdr:cNvPr id="56" name="直線コネクタ 55"/>
        <xdr:cNvCxnSpPr/>
      </xdr:nvCxnSpPr>
      <xdr:spPr bwMode="auto">
        <a:xfrm flipV="1">
          <a:off x="3606800" y="2425954"/>
          <a:ext cx="698500" cy="30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110655</xdr:rowOff>
    </xdr:from>
    <xdr:to>
      <xdr:col>3</xdr:col>
      <xdr:colOff>206375</xdr:colOff>
      <xdr:row>15</xdr:row>
      <xdr:rowOff>120218</xdr:rowOff>
    </xdr:to>
    <xdr:cxnSp macro="">
      <xdr:nvCxnSpPr>
        <xdr:cNvPr id="59" name="直線コネクタ 58"/>
        <xdr:cNvCxnSpPr/>
      </xdr:nvCxnSpPr>
      <xdr:spPr bwMode="auto">
        <a:xfrm flipV="1">
          <a:off x="2908300" y="2730030"/>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119824</xdr:rowOff>
    </xdr:from>
    <xdr:to>
      <xdr:col>5</xdr:col>
      <xdr:colOff>34925</xdr:colOff>
      <xdr:row>14</xdr:row>
      <xdr:rowOff>49974</xdr:rowOff>
    </xdr:to>
    <xdr:sp macro="" textlink="">
      <xdr:nvSpPr>
        <xdr:cNvPr id="69" name="円/楕円 68"/>
        <xdr:cNvSpPr/>
      </xdr:nvSpPr>
      <xdr:spPr bwMode="auto">
        <a:xfrm>
          <a:off x="5600700" y="239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136351</xdr:rowOff>
    </xdr:from>
    <xdr:ext cx="762000" cy="259045"/>
    <xdr:sp macro="" textlink="">
      <xdr:nvSpPr>
        <xdr:cNvPr id="70" name="人口1人当たり決算額の推移該当値テキスト130"/>
        <xdr:cNvSpPr txBox="1"/>
      </xdr:nvSpPr>
      <xdr:spPr>
        <a:xfrm>
          <a:off x="5740400" y="22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69,105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112395</xdr:rowOff>
    </xdr:from>
    <xdr:to>
      <xdr:col>4</xdr:col>
      <xdr:colOff>520700</xdr:colOff>
      <xdr:row>13</xdr:row>
      <xdr:rowOff>42545</xdr:rowOff>
    </xdr:to>
    <xdr:sp macro="" textlink="">
      <xdr:nvSpPr>
        <xdr:cNvPr id="71" name="円/楕円 70"/>
        <xdr:cNvSpPr/>
      </xdr:nvSpPr>
      <xdr:spPr bwMode="auto">
        <a:xfrm>
          <a:off x="4953000" y="221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52722</xdr:rowOff>
    </xdr:from>
    <xdr:ext cx="736600" cy="259045"/>
    <xdr:sp macro="" textlink="">
      <xdr:nvSpPr>
        <xdr:cNvPr id="72" name="テキスト ボックス 71"/>
        <xdr:cNvSpPr txBox="1"/>
      </xdr:nvSpPr>
      <xdr:spPr>
        <a:xfrm>
          <a:off x="46228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73,800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98679</xdr:rowOff>
    </xdr:from>
    <xdr:to>
      <xdr:col>3</xdr:col>
      <xdr:colOff>955675</xdr:colOff>
      <xdr:row>14</xdr:row>
      <xdr:rowOff>28829</xdr:rowOff>
    </xdr:to>
    <xdr:sp macro="" textlink="">
      <xdr:nvSpPr>
        <xdr:cNvPr id="73" name="円/楕円 72"/>
        <xdr:cNvSpPr/>
      </xdr:nvSpPr>
      <xdr:spPr bwMode="auto">
        <a:xfrm>
          <a:off x="4254500" y="237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39006</xdr:rowOff>
    </xdr:from>
    <xdr:ext cx="762000" cy="259045"/>
    <xdr:sp macro="" textlink="">
      <xdr:nvSpPr>
        <xdr:cNvPr id="74" name="テキスト ボックス 73"/>
        <xdr:cNvSpPr txBox="1"/>
      </xdr:nvSpPr>
      <xdr:spPr>
        <a:xfrm>
          <a:off x="3924300" y="21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69,660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59855</xdr:rowOff>
    </xdr:from>
    <xdr:to>
      <xdr:col>3</xdr:col>
      <xdr:colOff>257175</xdr:colOff>
      <xdr:row>15</xdr:row>
      <xdr:rowOff>161455</xdr:rowOff>
    </xdr:to>
    <xdr:sp macro="" textlink="">
      <xdr:nvSpPr>
        <xdr:cNvPr id="75" name="円/楕円 74"/>
        <xdr:cNvSpPr/>
      </xdr:nvSpPr>
      <xdr:spPr bwMode="auto">
        <a:xfrm>
          <a:off x="3556000" y="267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182</xdr:rowOff>
    </xdr:from>
    <xdr:ext cx="762000" cy="259045"/>
    <xdr:sp macro="" textlink="">
      <xdr:nvSpPr>
        <xdr:cNvPr id="76" name="テキスト ボックス 75"/>
        <xdr:cNvSpPr txBox="1"/>
      </xdr:nvSpPr>
      <xdr:spPr>
        <a:xfrm>
          <a:off x="3225800" y="244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61,679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69418</xdr:rowOff>
    </xdr:from>
    <xdr:to>
      <xdr:col>2</xdr:col>
      <xdr:colOff>692150</xdr:colOff>
      <xdr:row>15</xdr:row>
      <xdr:rowOff>171018</xdr:rowOff>
    </xdr:to>
    <xdr:sp macro="" textlink="">
      <xdr:nvSpPr>
        <xdr:cNvPr id="77" name="円/楕円 76"/>
        <xdr:cNvSpPr/>
      </xdr:nvSpPr>
      <xdr:spPr bwMode="auto">
        <a:xfrm>
          <a:off x="2857500" y="268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155795</xdr:rowOff>
    </xdr:from>
    <xdr:ext cx="762000" cy="259045"/>
    <xdr:sp macro="" textlink="">
      <xdr:nvSpPr>
        <xdr:cNvPr id="78" name="テキスト ボックス 77"/>
        <xdr:cNvSpPr txBox="1"/>
      </xdr:nvSpPr>
      <xdr:spPr>
        <a:xfrm>
          <a:off x="2527300" y="277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332740</xdr:rowOff>
    </xdr:from>
    <xdr:to>
      <xdr:col>4</xdr:col>
      <xdr:colOff>1117600</xdr:colOff>
      <xdr:row>36</xdr:row>
      <xdr:rowOff>32550</xdr:rowOff>
    </xdr:to>
    <xdr:cxnSp macro="">
      <xdr:nvCxnSpPr>
        <xdr:cNvPr id="111" name="直線コネクタ 110"/>
        <xdr:cNvCxnSpPr/>
      </xdr:nvCxnSpPr>
      <xdr:spPr bwMode="auto">
        <a:xfrm flipV="1">
          <a:off x="5003800" y="6943090"/>
          <a:ext cx="647700" cy="4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32550</xdr:rowOff>
    </xdr:from>
    <xdr:to>
      <xdr:col>4</xdr:col>
      <xdr:colOff>469900</xdr:colOff>
      <xdr:row>36</xdr:row>
      <xdr:rowOff>127191</xdr:rowOff>
    </xdr:to>
    <xdr:cxnSp macro="">
      <xdr:nvCxnSpPr>
        <xdr:cNvPr id="114" name="直線コネクタ 113"/>
        <xdr:cNvCxnSpPr/>
      </xdr:nvCxnSpPr>
      <xdr:spPr bwMode="auto">
        <a:xfrm flipV="1">
          <a:off x="4305300" y="6985800"/>
          <a:ext cx="698500" cy="9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123266</xdr:rowOff>
    </xdr:from>
    <xdr:to>
      <xdr:col>3</xdr:col>
      <xdr:colOff>904875</xdr:colOff>
      <xdr:row>36</xdr:row>
      <xdr:rowOff>127191</xdr:rowOff>
    </xdr:to>
    <xdr:cxnSp macro="">
      <xdr:nvCxnSpPr>
        <xdr:cNvPr id="117" name="直線コネクタ 116"/>
        <xdr:cNvCxnSpPr/>
      </xdr:nvCxnSpPr>
      <xdr:spPr bwMode="auto">
        <a:xfrm>
          <a:off x="3606800" y="7076516"/>
          <a:ext cx="698500" cy="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119799</xdr:rowOff>
    </xdr:from>
    <xdr:to>
      <xdr:col>3</xdr:col>
      <xdr:colOff>206375</xdr:colOff>
      <xdr:row>36</xdr:row>
      <xdr:rowOff>123266</xdr:rowOff>
    </xdr:to>
    <xdr:cxnSp macro="">
      <xdr:nvCxnSpPr>
        <xdr:cNvPr id="120" name="直線コネクタ 119"/>
        <xdr:cNvCxnSpPr/>
      </xdr:nvCxnSpPr>
      <xdr:spPr bwMode="auto">
        <a:xfrm>
          <a:off x="2908300" y="7073049"/>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281940</xdr:rowOff>
    </xdr:from>
    <xdr:to>
      <xdr:col>5</xdr:col>
      <xdr:colOff>34925</xdr:colOff>
      <xdr:row>36</xdr:row>
      <xdr:rowOff>40640</xdr:rowOff>
    </xdr:to>
    <xdr:sp macro="" textlink="">
      <xdr:nvSpPr>
        <xdr:cNvPr id="130" name="円/楕円 129"/>
        <xdr:cNvSpPr/>
      </xdr:nvSpPr>
      <xdr:spPr bwMode="auto">
        <a:xfrm>
          <a:off x="5600700" y="689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254017</xdr:rowOff>
    </xdr:from>
    <xdr:ext cx="762000" cy="259045"/>
    <xdr:sp macro="" textlink="">
      <xdr:nvSpPr>
        <xdr:cNvPr id="131" name="人口1人当たり決算額の推移該当値テキスト445"/>
        <xdr:cNvSpPr txBox="1"/>
      </xdr:nvSpPr>
      <xdr:spPr>
        <a:xfrm>
          <a:off x="5740400" y="68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324650</xdr:rowOff>
    </xdr:from>
    <xdr:to>
      <xdr:col>4</xdr:col>
      <xdr:colOff>520700</xdr:colOff>
      <xdr:row>36</xdr:row>
      <xdr:rowOff>83350</xdr:rowOff>
    </xdr:to>
    <xdr:sp macro="" textlink="">
      <xdr:nvSpPr>
        <xdr:cNvPr id="132" name="円/楕円 131"/>
        <xdr:cNvSpPr/>
      </xdr:nvSpPr>
      <xdr:spPr bwMode="auto">
        <a:xfrm>
          <a:off x="4953000" y="693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68127</xdr:rowOff>
    </xdr:from>
    <xdr:ext cx="736600" cy="259045"/>
    <xdr:sp macro="" textlink="">
      <xdr:nvSpPr>
        <xdr:cNvPr id="133" name="テキスト ボックス 132"/>
        <xdr:cNvSpPr txBox="1"/>
      </xdr:nvSpPr>
      <xdr:spPr>
        <a:xfrm>
          <a:off x="4622800" y="70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76391</xdr:rowOff>
    </xdr:from>
    <xdr:to>
      <xdr:col>3</xdr:col>
      <xdr:colOff>955675</xdr:colOff>
      <xdr:row>37</xdr:row>
      <xdr:rowOff>6541</xdr:rowOff>
    </xdr:to>
    <xdr:sp macro="" textlink="">
      <xdr:nvSpPr>
        <xdr:cNvPr id="134" name="円/楕円 133"/>
        <xdr:cNvSpPr/>
      </xdr:nvSpPr>
      <xdr:spPr bwMode="auto">
        <a:xfrm>
          <a:off x="4254500" y="702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162768</xdr:rowOff>
    </xdr:from>
    <xdr:ext cx="762000" cy="259045"/>
    <xdr:sp macro="" textlink="">
      <xdr:nvSpPr>
        <xdr:cNvPr id="135" name="テキスト ボックス 134"/>
        <xdr:cNvSpPr txBox="1"/>
      </xdr:nvSpPr>
      <xdr:spPr>
        <a:xfrm>
          <a:off x="3924300" y="711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72466</xdr:rowOff>
    </xdr:from>
    <xdr:to>
      <xdr:col>3</xdr:col>
      <xdr:colOff>257175</xdr:colOff>
      <xdr:row>37</xdr:row>
      <xdr:rowOff>2616</xdr:rowOff>
    </xdr:to>
    <xdr:sp macro="" textlink="">
      <xdr:nvSpPr>
        <xdr:cNvPr id="136" name="円/楕円 135"/>
        <xdr:cNvSpPr/>
      </xdr:nvSpPr>
      <xdr:spPr bwMode="auto">
        <a:xfrm>
          <a:off x="3556000" y="7025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158843</xdr:rowOff>
    </xdr:from>
    <xdr:ext cx="762000" cy="259045"/>
    <xdr:sp macro="" textlink="">
      <xdr:nvSpPr>
        <xdr:cNvPr id="137" name="テキスト ボックス 136"/>
        <xdr:cNvSpPr txBox="1"/>
      </xdr:nvSpPr>
      <xdr:spPr>
        <a:xfrm>
          <a:off x="3225800" y="711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68999</xdr:rowOff>
    </xdr:from>
    <xdr:to>
      <xdr:col>2</xdr:col>
      <xdr:colOff>692150</xdr:colOff>
      <xdr:row>36</xdr:row>
      <xdr:rowOff>170599</xdr:rowOff>
    </xdr:to>
    <xdr:sp macro="" textlink="">
      <xdr:nvSpPr>
        <xdr:cNvPr id="138" name="円/楕円 137"/>
        <xdr:cNvSpPr/>
      </xdr:nvSpPr>
      <xdr:spPr bwMode="auto">
        <a:xfrm>
          <a:off x="2857500" y="702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155376</xdr:rowOff>
    </xdr:from>
    <xdr:ext cx="762000" cy="259045"/>
    <xdr:sp macro="" textlink="">
      <xdr:nvSpPr>
        <xdr:cNvPr id="139" name="テキスト ボックス 138"/>
        <xdr:cNvSpPr txBox="1"/>
      </xdr:nvSpPr>
      <xdr:spPr>
        <a:xfrm>
          <a:off x="2527300" y="710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153,054
150,960
48.99
46,240,907
44,624,148
1,462,712
27,139,004
39,656,160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48580</xdr:rowOff>
    </xdr:from>
    <xdr:to>
      <xdr:col>6</xdr:col>
      <xdr:colOff>511175</xdr:colOff>
      <xdr:row>36</xdr:row>
      <xdr:rowOff>124841</xdr:rowOff>
    </xdr:to>
    <xdr:cxnSp macro="">
      <xdr:nvCxnSpPr>
        <xdr:cNvPr id="59" name="直線コネクタ 58"/>
        <xdr:cNvCxnSpPr/>
      </xdr:nvCxnSpPr>
      <xdr:spPr>
        <a:xfrm>
          <a:off x="3797300" y="6220780"/>
          <a:ext cx="838200" cy="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33721</xdr:rowOff>
    </xdr:from>
    <xdr:to>
      <xdr:col>5</xdr:col>
      <xdr:colOff>358775</xdr:colOff>
      <xdr:row>36</xdr:row>
      <xdr:rowOff>48580</xdr:rowOff>
    </xdr:to>
    <xdr:cxnSp macro="">
      <xdr:nvCxnSpPr>
        <xdr:cNvPr id="62" name="直線コネクタ 61"/>
        <xdr:cNvCxnSpPr/>
      </xdr:nvCxnSpPr>
      <xdr:spPr>
        <a:xfrm>
          <a:off x="2908300" y="620592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32350</xdr:rowOff>
    </xdr:from>
    <xdr:to>
      <xdr:col>4</xdr:col>
      <xdr:colOff>155575</xdr:colOff>
      <xdr:row>36</xdr:row>
      <xdr:rowOff>33721</xdr:rowOff>
    </xdr:to>
    <xdr:cxnSp macro="">
      <xdr:nvCxnSpPr>
        <xdr:cNvPr id="65" name="直線コネクタ 64"/>
        <xdr:cNvCxnSpPr/>
      </xdr:nvCxnSpPr>
      <xdr:spPr>
        <a:xfrm>
          <a:off x="2019300" y="620455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24486</xdr:rowOff>
    </xdr:from>
    <xdr:to>
      <xdr:col>2</xdr:col>
      <xdr:colOff>638175</xdr:colOff>
      <xdr:row>36</xdr:row>
      <xdr:rowOff>32350</xdr:rowOff>
    </xdr:to>
    <xdr:cxnSp macro="">
      <xdr:nvCxnSpPr>
        <xdr:cNvPr id="68" name="直線コネクタ 67"/>
        <xdr:cNvCxnSpPr/>
      </xdr:nvCxnSpPr>
      <xdr:spPr>
        <a:xfrm>
          <a:off x="1130300" y="5682336"/>
          <a:ext cx="889000" cy="5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74041</xdr:rowOff>
    </xdr:from>
    <xdr:to>
      <xdr:col>6</xdr:col>
      <xdr:colOff>561975</xdr:colOff>
      <xdr:row>37</xdr:row>
      <xdr:rowOff>4191</xdr:rowOff>
    </xdr:to>
    <xdr:sp macro="" textlink="">
      <xdr:nvSpPr>
        <xdr:cNvPr id="78" name="円/楕円 77"/>
        <xdr:cNvSpPr/>
      </xdr:nvSpPr>
      <xdr:spPr>
        <a:xfrm>
          <a:off x="45847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52468</xdr:rowOff>
    </xdr:from>
    <xdr:ext cx="534377" cy="259045"/>
    <xdr:sp macro="" textlink="">
      <xdr:nvSpPr>
        <xdr:cNvPr id="79" name="人件費該当値テキスト"/>
        <xdr:cNvSpPr txBox="1"/>
      </xdr:nvSpPr>
      <xdr:spPr>
        <a:xfrm>
          <a:off x="4686300" y="62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169230</xdr:rowOff>
    </xdr:from>
    <xdr:to>
      <xdr:col>5</xdr:col>
      <xdr:colOff>409575</xdr:colOff>
      <xdr:row>36</xdr:row>
      <xdr:rowOff>99380</xdr:rowOff>
    </xdr:to>
    <xdr:sp macro="" textlink="">
      <xdr:nvSpPr>
        <xdr:cNvPr id="80" name="円/楕円 79"/>
        <xdr:cNvSpPr/>
      </xdr:nvSpPr>
      <xdr:spPr>
        <a:xfrm>
          <a:off x="3746500" y="61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90507</xdr:rowOff>
    </xdr:from>
    <xdr:ext cx="534377" cy="259045"/>
    <xdr:sp macro="" textlink="">
      <xdr:nvSpPr>
        <xdr:cNvPr id="81" name="テキスト ボックス 80"/>
        <xdr:cNvSpPr txBox="1"/>
      </xdr:nvSpPr>
      <xdr:spPr>
        <a:xfrm>
          <a:off x="3530111" y="626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154371</xdr:rowOff>
    </xdr:from>
    <xdr:to>
      <xdr:col>4</xdr:col>
      <xdr:colOff>206375</xdr:colOff>
      <xdr:row>36</xdr:row>
      <xdr:rowOff>84521</xdr:rowOff>
    </xdr:to>
    <xdr:sp macro="" textlink="">
      <xdr:nvSpPr>
        <xdr:cNvPr id="82" name="円/楕円 81"/>
        <xdr:cNvSpPr/>
      </xdr:nvSpPr>
      <xdr:spPr>
        <a:xfrm>
          <a:off x="2857500" y="61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75648</xdr:rowOff>
    </xdr:from>
    <xdr:ext cx="534377" cy="259045"/>
    <xdr:sp macro="" textlink="">
      <xdr:nvSpPr>
        <xdr:cNvPr id="83" name="テキスト ボックス 82"/>
        <xdr:cNvSpPr txBox="1"/>
      </xdr:nvSpPr>
      <xdr:spPr>
        <a:xfrm>
          <a:off x="2641111" y="6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153000</xdr:rowOff>
    </xdr:from>
    <xdr:to>
      <xdr:col>3</xdr:col>
      <xdr:colOff>3175</xdr:colOff>
      <xdr:row>36</xdr:row>
      <xdr:rowOff>83150</xdr:rowOff>
    </xdr:to>
    <xdr:sp macro="" textlink="">
      <xdr:nvSpPr>
        <xdr:cNvPr id="84" name="円/楕円 83"/>
        <xdr:cNvSpPr/>
      </xdr:nvSpPr>
      <xdr:spPr>
        <a:xfrm>
          <a:off x="1968500" y="61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74277</xdr:rowOff>
    </xdr:from>
    <xdr:ext cx="534377" cy="259045"/>
    <xdr:sp macro="" textlink="">
      <xdr:nvSpPr>
        <xdr:cNvPr id="85" name="テキスト ボックス 84"/>
        <xdr:cNvSpPr txBox="1"/>
      </xdr:nvSpPr>
      <xdr:spPr>
        <a:xfrm>
          <a:off x="1752111" y="624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145136</xdr:rowOff>
    </xdr:from>
    <xdr:to>
      <xdr:col>1</xdr:col>
      <xdr:colOff>485775</xdr:colOff>
      <xdr:row>33</xdr:row>
      <xdr:rowOff>75286</xdr:rowOff>
    </xdr:to>
    <xdr:sp macro="" textlink="">
      <xdr:nvSpPr>
        <xdr:cNvPr id="86" name="円/楕円 85"/>
        <xdr:cNvSpPr/>
      </xdr:nvSpPr>
      <xdr:spPr>
        <a:xfrm>
          <a:off x="1079500" y="5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91813</xdr:rowOff>
    </xdr:from>
    <xdr:ext cx="534377" cy="259045"/>
    <xdr:sp macro="" textlink="">
      <xdr:nvSpPr>
        <xdr:cNvPr id="87" name="テキスト ボックス 86"/>
        <xdr:cNvSpPr txBox="1"/>
      </xdr:nvSpPr>
      <xdr:spPr>
        <a:xfrm>
          <a:off x="863111" y="54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20043</xdr:rowOff>
    </xdr:from>
    <xdr:to>
      <xdr:col>6</xdr:col>
      <xdr:colOff>511175</xdr:colOff>
      <xdr:row>58</xdr:row>
      <xdr:rowOff>21590</xdr:rowOff>
    </xdr:to>
    <xdr:cxnSp macro="">
      <xdr:nvCxnSpPr>
        <xdr:cNvPr id="116" name="直線コネクタ 115"/>
        <xdr:cNvCxnSpPr/>
      </xdr:nvCxnSpPr>
      <xdr:spPr>
        <a:xfrm>
          <a:off x="3797300" y="9964143"/>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20043</xdr:rowOff>
    </xdr:from>
    <xdr:to>
      <xdr:col>5</xdr:col>
      <xdr:colOff>358775</xdr:colOff>
      <xdr:row>58</xdr:row>
      <xdr:rowOff>28696</xdr:rowOff>
    </xdr:to>
    <xdr:cxnSp macro="">
      <xdr:nvCxnSpPr>
        <xdr:cNvPr id="119" name="直線コネクタ 118"/>
        <xdr:cNvCxnSpPr/>
      </xdr:nvCxnSpPr>
      <xdr:spPr>
        <a:xfrm flipV="1">
          <a:off x="2908300" y="9964143"/>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28696</xdr:rowOff>
    </xdr:from>
    <xdr:to>
      <xdr:col>4</xdr:col>
      <xdr:colOff>155575</xdr:colOff>
      <xdr:row>58</xdr:row>
      <xdr:rowOff>32273</xdr:rowOff>
    </xdr:to>
    <xdr:cxnSp macro="">
      <xdr:nvCxnSpPr>
        <xdr:cNvPr id="122" name="直線コネクタ 121"/>
        <xdr:cNvCxnSpPr/>
      </xdr:nvCxnSpPr>
      <xdr:spPr>
        <a:xfrm flipV="1">
          <a:off x="2019300" y="9972796"/>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32273</xdr:rowOff>
    </xdr:from>
    <xdr:to>
      <xdr:col>2</xdr:col>
      <xdr:colOff>638175</xdr:colOff>
      <xdr:row>58</xdr:row>
      <xdr:rowOff>35737</xdr:rowOff>
    </xdr:to>
    <xdr:cxnSp macro="">
      <xdr:nvCxnSpPr>
        <xdr:cNvPr id="125" name="直線コネクタ 124"/>
        <xdr:cNvCxnSpPr/>
      </xdr:nvCxnSpPr>
      <xdr:spPr>
        <a:xfrm flipV="1">
          <a:off x="1130300" y="9976373"/>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142240</xdr:rowOff>
    </xdr:from>
    <xdr:to>
      <xdr:col>6</xdr:col>
      <xdr:colOff>561975</xdr:colOff>
      <xdr:row>58</xdr:row>
      <xdr:rowOff>72390</xdr:rowOff>
    </xdr:to>
    <xdr:sp macro="" textlink="">
      <xdr:nvSpPr>
        <xdr:cNvPr id="135" name="円/楕円 134"/>
        <xdr:cNvSpPr/>
      </xdr:nvSpPr>
      <xdr:spPr>
        <a:xfrm>
          <a:off x="45847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140693</xdr:rowOff>
    </xdr:from>
    <xdr:to>
      <xdr:col>5</xdr:col>
      <xdr:colOff>409575</xdr:colOff>
      <xdr:row>58</xdr:row>
      <xdr:rowOff>70843</xdr:rowOff>
    </xdr:to>
    <xdr:sp macro="" textlink="">
      <xdr:nvSpPr>
        <xdr:cNvPr id="137" name="円/楕円 136"/>
        <xdr:cNvSpPr/>
      </xdr:nvSpPr>
      <xdr:spPr>
        <a:xfrm>
          <a:off x="3746500" y="99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61970</xdr:rowOff>
    </xdr:from>
    <xdr:ext cx="534377" cy="259045"/>
    <xdr:sp macro="" textlink="">
      <xdr:nvSpPr>
        <xdr:cNvPr id="138" name="テキスト ボックス 137"/>
        <xdr:cNvSpPr txBox="1"/>
      </xdr:nvSpPr>
      <xdr:spPr>
        <a:xfrm>
          <a:off x="3530111" y="100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149346</xdr:rowOff>
    </xdr:from>
    <xdr:to>
      <xdr:col>4</xdr:col>
      <xdr:colOff>206375</xdr:colOff>
      <xdr:row>58</xdr:row>
      <xdr:rowOff>79496</xdr:rowOff>
    </xdr:to>
    <xdr:sp macro="" textlink="">
      <xdr:nvSpPr>
        <xdr:cNvPr id="139" name="円/楕円 138"/>
        <xdr:cNvSpPr/>
      </xdr:nvSpPr>
      <xdr:spPr>
        <a:xfrm>
          <a:off x="2857500" y="99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70623</xdr:rowOff>
    </xdr:from>
    <xdr:ext cx="534377" cy="259045"/>
    <xdr:sp macro="" textlink="">
      <xdr:nvSpPr>
        <xdr:cNvPr id="140" name="テキスト ボックス 139"/>
        <xdr:cNvSpPr txBox="1"/>
      </xdr:nvSpPr>
      <xdr:spPr>
        <a:xfrm>
          <a:off x="2641111" y="100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152923</xdr:rowOff>
    </xdr:from>
    <xdr:to>
      <xdr:col>3</xdr:col>
      <xdr:colOff>3175</xdr:colOff>
      <xdr:row>58</xdr:row>
      <xdr:rowOff>83073</xdr:rowOff>
    </xdr:to>
    <xdr:sp macro="" textlink="">
      <xdr:nvSpPr>
        <xdr:cNvPr id="141" name="円/楕円 140"/>
        <xdr:cNvSpPr/>
      </xdr:nvSpPr>
      <xdr:spPr>
        <a:xfrm>
          <a:off x="1968500" y="99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74200</xdr:rowOff>
    </xdr:from>
    <xdr:ext cx="534377" cy="259045"/>
    <xdr:sp macro="" textlink="">
      <xdr:nvSpPr>
        <xdr:cNvPr id="142" name="テキスト ボックス 141"/>
        <xdr:cNvSpPr txBox="1"/>
      </xdr:nvSpPr>
      <xdr:spPr>
        <a:xfrm>
          <a:off x="1752111" y="100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156387</xdr:rowOff>
    </xdr:from>
    <xdr:to>
      <xdr:col>1</xdr:col>
      <xdr:colOff>485775</xdr:colOff>
      <xdr:row>58</xdr:row>
      <xdr:rowOff>86537</xdr:rowOff>
    </xdr:to>
    <xdr:sp macro="" textlink="">
      <xdr:nvSpPr>
        <xdr:cNvPr id="143" name="円/楕円 142"/>
        <xdr:cNvSpPr/>
      </xdr:nvSpPr>
      <xdr:spPr>
        <a:xfrm>
          <a:off x="1079500" y="99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77664</xdr:rowOff>
    </xdr:from>
    <xdr:ext cx="534377" cy="259045"/>
    <xdr:sp macro="" textlink="">
      <xdr:nvSpPr>
        <xdr:cNvPr id="144" name="テキスト ボックス 143"/>
        <xdr:cNvSpPr txBox="1"/>
      </xdr:nvSpPr>
      <xdr:spPr>
        <a:xfrm>
          <a:off x="863111" y="1002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120867</xdr:rowOff>
    </xdr:from>
    <xdr:to>
      <xdr:col>6</xdr:col>
      <xdr:colOff>511175</xdr:colOff>
      <xdr:row>78</xdr:row>
      <xdr:rowOff>128161</xdr:rowOff>
    </xdr:to>
    <xdr:cxnSp macro="">
      <xdr:nvCxnSpPr>
        <xdr:cNvPr id="175" name="直線コネクタ 174"/>
        <xdr:cNvCxnSpPr/>
      </xdr:nvCxnSpPr>
      <xdr:spPr>
        <a:xfrm>
          <a:off x="3797300" y="13493967"/>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87885</xdr:rowOff>
    </xdr:from>
    <xdr:to>
      <xdr:col>5</xdr:col>
      <xdr:colOff>358775</xdr:colOff>
      <xdr:row>78</xdr:row>
      <xdr:rowOff>120867</xdr:rowOff>
    </xdr:to>
    <xdr:cxnSp macro="">
      <xdr:nvCxnSpPr>
        <xdr:cNvPr id="178" name="直線コネクタ 177"/>
        <xdr:cNvCxnSpPr/>
      </xdr:nvCxnSpPr>
      <xdr:spPr>
        <a:xfrm>
          <a:off x="2908300" y="13460985"/>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87885</xdr:rowOff>
    </xdr:from>
    <xdr:to>
      <xdr:col>4</xdr:col>
      <xdr:colOff>155575</xdr:colOff>
      <xdr:row>78</xdr:row>
      <xdr:rowOff>162451</xdr:rowOff>
    </xdr:to>
    <xdr:cxnSp macro="">
      <xdr:nvCxnSpPr>
        <xdr:cNvPr id="181" name="直線コネクタ 180"/>
        <xdr:cNvCxnSpPr/>
      </xdr:nvCxnSpPr>
      <xdr:spPr>
        <a:xfrm flipV="1">
          <a:off x="2019300" y="13460985"/>
          <a:ext cx="889000" cy="7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153198</xdr:rowOff>
    </xdr:from>
    <xdr:to>
      <xdr:col>2</xdr:col>
      <xdr:colOff>638175</xdr:colOff>
      <xdr:row>78</xdr:row>
      <xdr:rowOff>162451</xdr:rowOff>
    </xdr:to>
    <xdr:cxnSp macro="">
      <xdr:nvCxnSpPr>
        <xdr:cNvPr id="184" name="直線コネクタ 183"/>
        <xdr:cNvCxnSpPr/>
      </xdr:nvCxnSpPr>
      <xdr:spPr>
        <a:xfrm>
          <a:off x="1130300" y="13526298"/>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77361</xdr:rowOff>
    </xdr:from>
    <xdr:to>
      <xdr:col>6</xdr:col>
      <xdr:colOff>561975</xdr:colOff>
      <xdr:row>79</xdr:row>
      <xdr:rowOff>7511</xdr:rowOff>
    </xdr:to>
    <xdr:sp macro="" textlink="">
      <xdr:nvSpPr>
        <xdr:cNvPr id="194" name="円/楕円 193"/>
        <xdr:cNvSpPr/>
      </xdr:nvSpPr>
      <xdr:spPr>
        <a:xfrm>
          <a:off x="4584700" y="134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163738</xdr:rowOff>
    </xdr:from>
    <xdr:ext cx="469744" cy="259045"/>
    <xdr:sp macro="" textlink="">
      <xdr:nvSpPr>
        <xdr:cNvPr id="195" name="維持補修費該当値テキスト"/>
        <xdr:cNvSpPr txBox="1"/>
      </xdr:nvSpPr>
      <xdr:spPr>
        <a:xfrm>
          <a:off x="4686300" y="1336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70067</xdr:rowOff>
    </xdr:from>
    <xdr:to>
      <xdr:col>5</xdr:col>
      <xdr:colOff>409575</xdr:colOff>
      <xdr:row>79</xdr:row>
      <xdr:rowOff>217</xdr:rowOff>
    </xdr:to>
    <xdr:sp macro="" textlink="">
      <xdr:nvSpPr>
        <xdr:cNvPr id="196" name="円/楕円 195"/>
        <xdr:cNvSpPr/>
      </xdr:nvSpPr>
      <xdr:spPr>
        <a:xfrm>
          <a:off x="3746500" y="134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162794</xdr:rowOff>
    </xdr:from>
    <xdr:ext cx="469744" cy="259045"/>
    <xdr:sp macro="" textlink="">
      <xdr:nvSpPr>
        <xdr:cNvPr id="197" name="テキスト ボックス 196"/>
        <xdr:cNvSpPr txBox="1"/>
      </xdr:nvSpPr>
      <xdr:spPr>
        <a:xfrm>
          <a:off x="3562427" y="1353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37085</xdr:rowOff>
    </xdr:from>
    <xdr:to>
      <xdr:col>4</xdr:col>
      <xdr:colOff>206375</xdr:colOff>
      <xdr:row>78</xdr:row>
      <xdr:rowOff>138685</xdr:rowOff>
    </xdr:to>
    <xdr:sp macro="" textlink="">
      <xdr:nvSpPr>
        <xdr:cNvPr id="198" name="円/楕円 197"/>
        <xdr:cNvSpPr/>
      </xdr:nvSpPr>
      <xdr:spPr>
        <a:xfrm>
          <a:off x="2857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129812</xdr:rowOff>
    </xdr:from>
    <xdr:ext cx="469744" cy="259045"/>
    <xdr:sp macro="" textlink="">
      <xdr:nvSpPr>
        <xdr:cNvPr id="199" name="テキスト ボックス 198"/>
        <xdr:cNvSpPr txBox="1"/>
      </xdr:nvSpPr>
      <xdr:spPr>
        <a:xfrm>
          <a:off x="2673427"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111651</xdr:rowOff>
    </xdr:from>
    <xdr:to>
      <xdr:col>3</xdr:col>
      <xdr:colOff>3175</xdr:colOff>
      <xdr:row>79</xdr:row>
      <xdr:rowOff>41801</xdr:rowOff>
    </xdr:to>
    <xdr:sp macro="" textlink="">
      <xdr:nvSpPr>
        <xdr:cNvPr id="200" name="円/楕円 199"/>
        <xdr:cNvSpPr/>
      </xdr:nvSpPr>
      <xdr:spPr>
        <a:xfrm>
          <a:off x="1968500" y="134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32928</xdr:rowOff>
    </xdr:from>
    <xdr:ext cx="378565" cy="259045"/>
    <xdr:sp macro="" textlink="">
      <xdr:nvSpPr>
        <xdr:cNvPr id="201" name="テキスト ボックス 200"/>
        <xdr:cNvSpPr txBox="1"/>
      </xdr:nvSpPr>
      <xdr:spPr>
        <a:xfrm>
          <a:off x="1830017" y="135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102398</xdr:rowOff>
    </xdr:from>
    <xdr:to>
      <xdr:col>1</xdr:col>
      <xdr:colOff>485775</xdr:colOff>
      <xdr:row>79</xdr:row>
      <xdr:rowOff>32548</xdr:rowOff>
    </xdr:to>
    <xdr:sp macro="" textlink="">
      <xdr:nvSpPr>
        <xdr:cNvPr id="202" name="円/楕円 201"/>
        <xdr:cNvSpPr/>
      </xdr:nvSpPr>
      <xdr:spPr>
        <a:xfrm>
          <a:off x="1079500" y="134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23675</xdr:rowOff>
    </xdr:from>
    <xdr:ext cx="469744" cy="259045"/>
    <xdr:sp macro="" textlink="">
      <xdr:nvSpPr>
        <xdr:cNvPr id="203" name="テキスト ボックス 202"/>
        <xdr:cNvSpPr txBox="1"/>
      </xdr:nvSpPr>
      <xdr:spPr>
        <a:xfrm>
          <a:off x="895427" y="135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118408</xdr:rowOff>
    </xdr:from>
    <xdr:to>
      <xdr:col>6</xdr:col>
      <xdr:colOff>511175</xdr:colOff>
      <xdr:row>98</xdr:row>
      <xdr:rowOff>139227</xdr:rowOff>
    </xdr:to>
    <xdr:cxnSp macro="">
      <xdr:nvCxnSpPr>
        <xdr:cNvPr id="235" name="直線コネクタ 234"/>
        <xdr:cNvCxnSpPr/>
      </xdr:nvCxnSpPr>
      <xdr:spPr>
        <a:xfrm flipV="1">
          <a:off x="3797300" y="16920508"/>
          <a:ext cx="8382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139227</xdr:rowOff>
    </xdr:from>
    <xdr:to>
      <xdr:col>5</xdr:col>
      <xdr:colOff>358775</xdr:colOff>
      <xdr:row>98</xdr:row>
      <xdr:rowOff>159164</xdr:rowOff>
    </xdr:to>
    <xdr:cxnSp macro="">
      <xdr:nvCxnSpPr>
        <xdr:cNvPr id="238" name="直線コネクタ 237"/>
        <xdr:cNvCxnSpPr/>
      </xdr:nvCxnSpPr>
      <xdr:spPr>
        <a:xfrm flipV="1">
          <a:off x="2908300" y="16941327"/>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159164</xdr:rowOff>
    </xdr:from>
    <xdr:to>
      <xdr:col>4</xdr:col>
      <xdr:colOff>155575</xdr:colOff>
      <xdr:row>99</xdr:row>
      <xdr:rowOff>46561</xdr:rowOff>
    </xdr:to>
    <xdr:cxnSp macro="">
      <xdr:nvCxnSpPr>
        <xdr:cNvPr id="241" name="直線コネクタ 240"/>
        <xdr:cNvCxnSpPr/>
      </xdr:nvCxnSpPr>
      <xdr:spPr>
        <a:xfrm flipV="1">
          <a:off x="2019300" y="16961264"/>
          <a:ext cx="889000" cy="5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46561</xdr:rowOff>
    </xdr:from>
    <xdr:to>
      <xdr:col>2</xdr:col>
      <xdr:colOff>638175</xdr:colOff>
      <xdr:row>99</xdr:row>
      <xdr:rowOff>68605</xdr:rowOff>
    </xdr:to>
    <xdr:cxnSp macro="">
      <xdr:nvCxnSpPr>
        <xdr:cNvPr id="244" name="直線コネクタ 243"/>
        <xdr:cNvCxnSpPr/>
      </xdr:nvCxnSpPr>
      <xdr:spPr>
        <a:xfrm flipV="1">
          <a:off x="1130300" y="17020111"/>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67608</xdr:rowOff>
    </xdr:from>
    <xdr:to>
      <xdr:col>6</xdr:col>
      <xdr:colOff>561975</xdr:colOff>
      <xdr:row>98</xdr:row>
      <xdr:rowOff>169208</xdr:rowOff>
    </xdr:to>
    <xdr:sp macro="" textlink="">
      <xdr:nvSpPr>
        <xdr:cNvPr id="254" name="円/楕円 253"/>
        <xdr:cNvSpPr/>
      </xdr:nvSpPr>
      <xdr:spPr>
        <a:xfrm>
          <a:off x="4584700" y="168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153985</xdr:rowOff>
    </xdr:from>
    <xdr:ext cx="534377" cy="259045"/>
    <xdr:sp macro="" textlink="">
      <xdr:nvSpPr>
        <xdr:cNvPr id="255" name="扶助費該当値テキスト"/>
        <xdr:cNvSpPr txBox="1"/>
      </xdr:nvSpPr>
      <xdr:spPr>
        <a:xfrm>
          <a:off x="4686300" y="167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69,304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88427</xdr:rowOff>
    </xdr:from>
    <xdr:to>
      <xdr:col>5</xdr:col>
      <xdr:colOff>409575</xdr:colOff>
      <xdr:row>99</xdr:row>
      <xdr:rowOff>18577</xdr:rowOff>
    </xdr:to>
    <xdr:sp macro="" textlink="">
      <xdr:nvSpPr>
        <xdr:cNvPr id="256" name="円/楕円 255"/>
        <xdr:cNvSpPr/>
      </xdr:nvSpPr>
      <xdr:spPr>
        <a:xfrm>
          <a:off x="3746500" y="168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9704</xdr:rowOff>
    </xdr:from>
    <xdr:ext cx="534377" cy="259045"/>
    <xdr:sp macro="" textlink="">
      <xdr:nvSpPr>
        <xdr:cNvPr id="257" name="テキスト ボックス 256"/>
        <xdr:cNvSpPr txBox="1"/>
      </xdr:nvSpPr>
      <xdr:spPr>
        <a:xfrm>
          <a:off x="3530111" y="1698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108364</xdr:rowOff>
    </xdr:from>
    <xdr:to>
      <xdr:col>4</xdr:col>
      <xdr:colOff>206375</xdr:colOff>
      <xdr:row>99</xdr:row>
      <xdr:rowOff>38514</xdr:rowOff>
    </xdr:to>
    <xdr:sp macro="" textlink="">
      <xdr:nvSpPr>
        <xdr:cNvPr id="258" name="円/楕円 257"/>
        <xdr:cNvSpPr/>
      </xdr:nvSpPr>
      <xdr:spPr>
        <a:xfrm>
          <a:off x="2857500" y="169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29641</xdr:rowOff>
    </xdr:from>
    <xdr:ext cx="534377" cy="259045"/>
    <xdr:sp macro="" textlink="">
      <xdr:nvSpPr>
        <xdr:cNvPr id="259" name="テキスト ボックス 258"/>
        <xdr:cNvSpPr txBox="1"/>
      </xdr:nvSpPr>
      <xdr:spPr>
        <a:xfrm>
          <a:off x="2641111" y="1700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167211</xdr:rowOff>
    </xdr:from>
    <xdr:to>
      <xdr:col>3</xdr:col>
      <xdr:colOff>3175</xdr:colOff>
      <xdr:row>99</xdr:row>
      <xdr:rowOff>97361</xdr:rowOff>
    </xdr:to>
    <xdr:sp macro="" textlink="">
      <xdr:nvSpPr>
        <xdr:cNvPr id="260" name="円/楕円 259"/>
        <xdr:cNvSpPr/>
      </xdr:nvSpPr>
      <xdr:spPr>
        <a:xfrm>
          <a:off x="1968500" y="169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88488</xdr:rowOff>
    </xdr:from>
    <xdr:ext cx="534377" cy="259045"/>
    <xdr:sp macro="" textlink="">
      <xdr:nvSpPr>
        <xdr:cNvPr id="261" name="テキスト ボックス 260"/>
        <xdr:cNvSpPr txBox="1"/>
      </xdr:nvSpPr>
      <xdr:spPr>
        <a:xfrm>
          <a:off x="1752111" y="170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17805</xdr:rowOff>
    </xdr:from>
    <xdr:to>
      <xdr:col>1</xdr:col>
      <xdr:colOff>485775</xdr:colOff>
      <xdr:row>99</xdr:row>
      <xdr:rowOff>119405</xdr:rowOff>
    </xdr:to>
    <xdr:sp macro="" textlink="">
      <xdr:nvSpPr>
        <xdr:cNvPr id="262" name="円/楕円 261"/>
        <xdr:cNvSpPr/>
      </xdr:nvSpPr>
      <xdr:spPr>
        <a:xfrm>
          <a:off x="1079500" y="169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110532</xdr:rowOff>
    </xdr:from>
    <xdr:ext cx="534377" cy="259045"/>
    <xdr:sp macro="" textlink="">
      <xdr:nvSpPr>
        <xdr:cNvPr id="263" name="テキスト ボックス 262"/>
        <xdr:cNvSpPr txBox="1"/>
      </xdr:nvSpPr>
      <xdr:spPr>
        <a:xfrm>
          <a:off x="863111" y="170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103696</xdr:rowOff>
    </xdr:from>
    <xdr:to>
      <xdr:col>15</xdr:col>
      <xdr:colOff>180975</xdr:colOff>
      <xdr:row>34</xdr:row>
      <xdr:rowOff>169075</xdr:rowOff>
    </xdr:to>
    <xdr:cxnSp macro="">
      <xdr:nvCxnSpPr>
        <xdr:cNvPr id="293" name="直線コネクタ 292"/>
        <xdr:cNvCxnSpPr/>
      </xdr:nvCxnSpPr>
      <xdr:spPr>
        <a:xfrm>
          <a:off x="9639300" y="5761546"/>
          <a:ext cx="8382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103696</xdr:rowOff>
    </xdr:from>
    <xdr:to>
      <xdr:col>14</xdr:col>
      <xdr:colOff>28575</xdr:colOff>
      <xdr:row>34</xdr:row>
      <xdr:rowOff>88989</xdr:rowOff>
    </xdr:to>
    <xdr:cxnSp macro="">
      <xdr:nvCxnSpPr>
        <xdr:cNvPr id="296" name="直線コネクタ 295"/>
        <xdr:cNvCxnSpPr/>
      </xdr:nvCxnSpPr>
      <xdr:spPr>
        <a:xfrm flipV="1">
          <a:off x="8750300" y="5761546"/>
          <a:ext cx="889000" cy="1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88989</xdr:rowOff>
    </xdr:from>
    <xdr:to>
      <xdr:col>12</xdr:col>
      <xdr:colOff>511175</xdr:colOff>
      <xdr:row>35</xdr:row>
      <xdr:rowOff>46469</xdr:rowOff>
    </xdr:to>
    <xdr:cxnSp macro="">
      <xdr:nvCxnSpPr>
        <xdr:cNvPr id="299" name="直線コネクタ 298"/>
        <xdr:cNvCxnSpPr/>
      </xdr:nvCxnSpPr>
      <xdr:spPr>
        <a:xfrm flipV="1">
          <a:off x="7861300" y="5918289"/>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46469</xdr:rowOff>
    </xdr:from>
    <xdr:to>
      <xdr:col>11</xdr:col>
      <xdr:colOff>307975</xdr:colOff>
      <xdr:row>37</xdr:row>
      <xdr:rowOff>138709</xdr:rowOff>
    </xdr:to>
    <xdr:cxnSp macro="">
      <xdr:nvCxnSpPr>
        <xdr:cNvPr id="302" name="直線コネクタ 301"/>
        <xdr:cNvCxnSpPr/>
      </xdr:nvCxnSpPr>
      <xdr:spPr>
        <a:xfrm flipV="1">
          <a:off x="6972300" y="6047219"/>
          <a:ext cx="889000" cy="4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118275</xdr:rowOff>
    </xdr:from>
    <xdr:to>
      <xdr:col>15</xdr:col>
      <xdr:colOff>231775</xdr:colOff>
      <xdr:row>35</xdr:row>
      <xdr:rowOff>48425</xdr:rowOff>
    </xdr:to>
    <xdr:sp macro="" textlink="">
      <xdr:nvSpPr>
        <xdr:cNvPr id="312" name="円/楕円 311"/>
        <xdr:cNvSpPr/>
      </xdr:nvSpPr>
      <xdr:spPr>
        <a:xfrm>
          <a:off x="10426700" y="59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141152</xdr:rowOff>
    </xdr:from>
    <xdr:ext cx="534377" cy="259045"/>
    <xdr:sp macro="" textlink="">
      <xdr:nvSpPr>
        <xdr:cNvPr id="313" name="補助費等該当値テキスト"/>
        <xdr:cNvSpPr txBox="1"/>
      </xdr:nvSpPr>
      <xdr:spPr>
        <a:xfrm>
          <a:off x="10528300"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52896</xdr:rowOff>
    </xdr:from>
    <xdr:to>
      <xdr:col>14</xdr:col>
      <xdr:colOff>79375</xdr:colOff>
      <xdr:row>33</xdr:row>
      <xdr:rowOff>154496</xdr:rowOff>
    </xdr:to>
    <xdr:sp macro="" textlink="">
      <xdr:nvSpPr>
        <xdr:cNvPr id="314" name="円/楕円 313"/>
        <xdr:cNvSpPr/>
      </xdr:nvSpPr>
      <xdr:spPr>
        <a:xfrm>
          <a:off x="9588500" y="57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171023</xdr:rowOff>
    </xdr:from>
    <xdr:ext cx="534377" cy="259045"/>
    <xdr:sp macro="" textlink="">
      <xdr:nvSpPr>
        <xdr:cNvPr id="315" name="テキスト ボックス 314"/>
        <xdr:cNvSpPr txBox="1"/>
      </xdr:nvSpPr>
      <xdr:spPr>
        <a:xfrm>
          <a:off x="9372111" y="54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38189</xdr:rowOff>
    </xdr:from>
    <xdr:to>
      <xdr:col>12</xdr:col>
      <xdr:colOff>561975</xdr:colOff>
      <xdr:row>34</xdr:row>
      <xdr:rowOff>139789</xdr:rowOff>
    </xdr:to>
    <xdr:sp macro="" textlink="">
      <xdr:nvSpPr>
        <xdr:cNvPr id="316" name="円/楕円 315"/>
        <xdr:cNvSpPr/>
      </xdr:nvSpPr>
      <xdr:spPr>
        <a:xfrm>
          <a:off x="8699500" y="58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156316</xdr:rowOff>
    </xdr:from>
    <xdr:ext cx="534377" cy="259045"/>
    <xdr:sp macro="" textlink="">
      <xdr:nvSpPr>
        <xdr:cNvPr id="317" name="テキスト ボックス 316"/>
        <xdr:cNvSpPr txBox="1"/>
      </xdr:nvSpPr>
      <xdr:spPr>
        <a:xfrm>
          <a:off x="8483111" y="56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167119</xdr:rowOff>
    </xdr:from>
    <xdr:to>
      <xdr:col>11</xdr:col>
      <xdr:colOff>358775</xdr:colOff>
      <xdr:row>35</xdr:row>
      <xdr:rowOff>97269</xdr:rowOff>
    </xdr:to>
    <xdr:sp macro="" textlink="">
      <xdr:nvSpPr>
        <xdr:cNvPr id="318" name="円/楕円 317"/>
        <xdr:cNvSpPr/>
      </xdr:nvSpPr>
      <xdr:spPr>
        <a:xfrm>
          <a:off x="7810500" y="59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88396</xdr:rowOff>
    </xdr:from>
    <xdr:ext cx="534377" cy="259045"/>
    <xdr:sp macro="" textlink="">
      <xdr:nvSpPr>
        <xdr:cNvPr id="319" name="テキスト ボックス 318"/>
        <xdr:cNvSpPr txBox="1"/>
      </xdr:nvSpPr>
      <xdr:spPr>
        <a:xfrm>
          <a:off x="7594111" y="60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87909</xdr:rowOff>
    </xdr:from>
    <xdr:to>
      <xdr:col>10</xdr:col>
      <xdr:colOff>155575</xdr:colOff>
      <xdr:row>38</xdr:row>
      <xdr:rowOff>18059</xdr:rowOff>
    </xdr:to>
    <xdr:sp macro="" textlink="">
      <xdr:nvSpPr>
        <xdr:cNvPr id="320" name="円/楕円 319"/>
        <xdr:cNvSpPr/>
      </xdr:nvSpPr>
      <xdr:spPr>
        <a:xfrm>
          <a:off x="6921500" y="64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9186</xdr:rowOff>
    </xdr:from>
    <xdr:ext cx="534377" cy="259045"/>
    <xdr:sp macro="" textlink="">
      <xdr:nvSpPr>
        <xdr:cNvPr id="321" name="テキスト ボックス 320"/>
        <xdr:cNvSpPr txBox="1"/>
      </xdr:nvSpPr>
      <xdr:spPr>
        <a:xfrm>
          <a:off x="6705111" y="65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166770</xdr:rowOff>
    </xdr:from>
    <xdr:to>
      <xdr:col>15</xdr:col>
      <xdr:colOff>180975</xdr:colOff>
      <xdr:row>58</xdr:row>
      <xdr:rowOff>19190</xdr:rowOff>
    </xdr:to>
    <xdr:cxnSp macro="">
      <xdr:nvCxnSpPr>
        <xdr:cNvPr id="351" name="直線コネクタ 350"/>
        <xdr:cNvCxnSpPr/>
      </xdr:nvCxnSpPr>
      <xdr:spPr>
        <a:xfrm>
          <a:off x="9639300" y="9939420"/>
          <a:ext cx="8382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25686</xdr:rowOff>
    </xdr:from>
    <xdr:to>
      <xdr:col>14</xdr:col>
      <xdr:colOff>28575</xdr:colOff>
      <xdr:row>57</xdr:row>
      <xdr:rowOff>166770</xdr:rowOff>
    </xdr:to>
    <xdr:cxnSp macro="">
      <xdr:nvCxnSpPr>
        <xdr:cNvPr id="354" name="直線コネクタ 353"/>
        <xdr:cNvCxnSpPr/>
      </xdr:nvCxnSpPr>
      <xdr:spPr>
        <a:xfrm>
          <a:off x="8750300" y="9798336"/>
          <a:ext cx="889000" cy="1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25686</xdr:rowOff>
    </xdr:from>
    <xdr:to>
      <xdr:col>12</xdr:col>
      <xdr:colOff>511175</xdr:colOff>
      <xdr:row>58</xdr:row>
      <xdr:rowOff>125870</xdr:rowOff>
    </xdr:to>
    <xdr:cxnSp macro="">
      <xdr:nvCxnSpPr>
        <xdr:cNvPr id="357" name="直線コネクタ 356"/>
        <xdr:cNvCxnSpPr/>
      </xdr:nvCxnSpPr>
      <xdr:spPr>
        <a:xfrm flipV="1">
          <a:off x="7861300" y="9798336"/>
          <a:ext cx="889000" cy="27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60185</xdr:rowOff>
    </xdr:from>
    <xdr:to>
      <xdr:col>11</xdr:col>
      <xdr:colOff>307975</xdr:colOff>
      <xdr:row>58</xdr:row>
      <xdr:rowOff>125870</xdr:rowOff>
    </xdr:to>
    <xdr:cxnSp macro="">
      <xdr:nvCxnSpPr>
        <xdr:cNvPr id="360" name="直線コネクタ 359"/>
        <xdr:cNvCxnSpPr/>
      </xdr:nvCxnSpPr>
      <xdr:spPr>
        <a:xfrm>
          <a:off x="6972300" y="9661385"/>
          <a:ext cx="889000" cy="4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4" name="テキスト ボックス 363"/>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139840</xdr:rowOff>
    </xdr:from>
    <xdr:to>
      <xdr:col>15</xdr:col>
      <xdr:colOff>231775</xdr:colOff>
      <xdr:row>58</xdr:row>
      <xdr:rowOff>69990</xdr:rowOff>
    </xdr:to>
    <xdr:sp macro="" textlink="">
      <xdr:nvSpPr>
        <xdr:cNvPr id="370" name="円/楕円 369"/>
        <xdr:cNvSpPr/>
      </xdr:nvSpPr>
      <xdr:spPr>
        <a:xfrm>
          <a:off x="10426700" y="99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118267</xdr:rowOff>
    </xdr:from>
    <xdr:ext cx="534377" cy="259045"/>
    <xdr:sp macro="" textlink="">
      <xdr:nvSpPr>
        <xdr:cNvPr id="371" name="普通建設事業費該当値テキスト"/>
        <xdr:cNvSpPr txBox="1"/>
      </xdr:nvSpPr>
      <xdr:spPr>
        <a:xfrm>
          <a:off x="10528300" y="98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115970</xdr:rowOff>
    </xdr:from>
    <xdr:to>
      <xdr:col>14</xdr:col>
      <xdr:colOff>79375</xdr:colOff>
      <xdr:row>58</xdr:row>
      <xdr:rowOff>46120</xdr:rowOff>
    </xdr:to>
    <xdr:sp macro="" textlink="">
      <xdr:nvSpPr>
        <xdr:cNvPr id="372" name="円/楕円 371"/>
        <xdr:cNvSpPr/>
      </xdr:nvSpPr>
      <xdr:spPr>
        <a:xfrm>
          <a:off x="9588500" y="98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37247</xdr:rowOff>
    </xdr:from>
    <xdr:ext cx="534377" cy="259045"/>
    <xdr:sp macro="" textlink="">
      <xdr:nvSpPr>
        <xdr:cNvPr id="373" name="テキスト ボックス 372"/>
        <xdr:cNvSpPr txBox="1"/>
      </xdr:nvSpPr>
      <xdr:spPr>
        <a:xfrm>
          <a:off x="9372111" y="99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146336</xdr:rowOff>
    </xdr:from>
    <xdr:to>
      <xdr:col>12</xdr:col>
      <xdr:colOff>561975</xdr:colOff>
      <xdr:row>57</xdr:row>
      <xdr:rowOff>76486</xdr:rowOff>
    </xdr:to>
    <xdr:sp macro="" textlink="">
      <xdr:nvSpPr>
        <xdr:cNvPr id="374" name="円/楕円 373"/>
        <xdr:cNvSpPr/>
      </xdr:nvSpPr>
      <xdr:spPr>
        <a:xfrm>
          <a:off x="8699500" y="97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67613</xdr:rowOff>
    </xdr:from>
    <xdr:ext cx="534377" cy="259045"/>
    <xdr:sp macro="" textlink="">
      <xdr:nvSpPr>
        <xdr:cNvPr id="375" name="テキスト ボックス 374"/>
        <xdr:cNvSpPr txBox="1"/>
      </xdr:nvSpPr>
      <xdr:spPr>
        <a:xfrm>
          <a:off x="8483111" y="98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75070</xdr:rowOff>
    </xdr:from>
    <xdr:to>
      <xdr:col>11</xdr:col>
      <xdr:colOff>358775</xdr:colOff>
      <xdr:row>59</xdr:row>
      <xdr:rowOff>5220</xdr:rowOff>
    </xdr:to>
    <xdr:sp macro="" textlink="">
      <xdr:nvSpPr>
        <xdr:cNvPr id="376" name="円/楕円 375"/>
        <xdr:cNvSpPr/>
      </xdr:nvSpPr>
      <xdr:spPr>
        <a:xfrm>
          <a:off x="7810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167797</xdr:rowOff>
    </xdr:from>
    <xdr:ext cx="534377" cy="259045"/>
    <xdr:sp macro="" textlink="">
      <xdr:nvSpPr>
        <xdr:cNvPr id="377" name="テキスト ボックス 376"/>
        <xdr:cNvSpPr txBox="1"/>
      </xdr:nvSpPr>
      <xdr:spPr>
        <a:xfrm>
          <a:off x="7594111" y="101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9385</xdr:rowOff>
    </xdr:from>
    <xdr:to>
      <xdr:col>10</xdr:col>
      <xdr:colOff>155575</xdr:colOff>
      <xdr:row>56</xdr:row>
      <xdr:rowOff>110985</xdr:rowOff>
    </xdr:to>
    <xdr:sp macro="" textlink="">
      <xdr:nvSpPr>
        <xdr:cNvPr id="378" name="円/楕円 377"/>
        <xdr:cNvSpPr/>
      </xdr:nvSpPr>
      <xdr:spPr>
        <a:xfrm>
          <a:off x="6921500" y="96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127512</xdr:rowOff>
    </xdr:from>
    <xdr:ext cx="534377" cy="259045"/>
    <xdr:sp macro="" textlink="">
      <xdr:nvSpPr>
        <xdr:cNvPr id="379" name="テキスト ボックス 378"/>
        <xdr:cNvSpPr txBox="1"/>
      </xdr:nvSpPr>
      <xdr:spPr>
        <a:xfrm>
          <a:off x="6705111" y="9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64224</xdr:rowOff>
    </xdr:from>
    <xdr:to>
      <xdr:col>15</xdr:col>
      <xdr:colOff>180975</xdr:colOff>
      <xdr:row>78</xdr:row>
      <xdr:rowOff>4063</xdr:rowOff>
    </xdr:to>
    <xdr:cxnSp macro="">
      <xdr:nvCxnSpPr>
        <xdr:cNvPr id="408" name="直線コネクタ 407"/>
        <xdr:cNvCxnSpPr/>
      </xdr:nvCxnSpPr>
      <xdr:spPr>
        <a:xfrm>
          <a:off x="9639300" y="13265874"/>
          <a:ext cx="838200" cy="1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154787</xdr:rowOff>
    </xdr:from>
    <xdr:to>
      <xdr:col>14</xdr:col>
      <xdr:colOff>28575</xdr:colOff>
      <xdr:row>77</xdr:row>
      <xdr:rowOff>64224</xdr:rowOff>
    </xdr:to>
    <xdr:cxnSp macro="">
      <xdr:nvCxnSpPr>
        <xdr:cNvPr id="411" name="直線コネクタ 410"/>
        <xdr:cNvCxnSpPr/>
      </xdr:nvCxnSpPr>
      <xdr:spPr>
        <a:xfrm>
          <a:off x="8750300" y="13013537"/>
          <a:ext cx="889000" cy="2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124713</xdr:rowOff>
    </xdr:from>
    <xdr:to>
      <xdr:col>15</xdr:col>
      <xdr:colOff>231775</xdr:colOff>
      <xdr:row>78</xdr:row>
      <xdr:rowOff>54863</xdr:rowOff>
    </xdr:to>
    <xdr:sp macro="" textlink="">
      <xdr:nvSpPr>
        <xdr:cNvPr id="421" name="円/楕円 420"/>
        <xdr:cNvSpPr/>
      </xdr:nvSpPr>
      <xdr:spPr>
        <a:xfrm>
          <a:off x="10426700" y="133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103140</xdr:rowOff>
    </xdr:from>
    <xdr:ext cx="469744" cy="259045"/>
    <xdr:sp macro="" textlink="">
      <xdr:nvSpPr>
        <xdr:cNvPr id="422" name="普通建設事業費 （ うち新規整備　）該当値テキスト"/>
        <xdr:cNvSpPr txBox="1"/>
      </xdr:nvSpPr>
      <xdr:spPr>
        <a:xfrm>
          <a:off x="10528300"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13424</xdr:rowOff>
    </xdr:from>
    <xdr:to>
      <xdr:col>14</xdr:col>
      <xdr:colOff>79375</xdr:colOff>
      <xdr:row>77</xdr:row>
      <xdr:rowOff>115024</xdr:rowOff>
    </xdr:to>
    <xdr:sp macro="" textlink="">
      <xdr:nvSpPr>
        <xdr:cNvPr id="423" name="円/楕円 422"/>
        <xdr:cNvSpPr/>
      </xdr:nvSpPr>
      <xdr:spPr>
        <a:xfrm>
          <a:off x="9588500" y="132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106151</xdr:rowOff>
    </xdr:from>
    <xdr:ext cx="469744" cy="259045"/>
    <xdr:sp macro="" textlink="">
      <xdr:nvSpPr>
        <xdr:cNvPr id="424" name="テキスト ボックス 423"/>
        <xdr:cNvSpPr txBox="1"/>
      </xdr:nvSpPr>
      <xdr:spPr>
        <a:xfrm>
          <a:off x="9404427" y="133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103987</xdr:rowOff>
    </xdr:from>
    <xdr:to>
      <xdr:col>12</xdr:col>
      <xdr:colOff>561975</xdr:colOff>
      <xdr:row>76</xdr:row>
      <xdr:rowOff>34137</xdr:rowOff>
    </xdr:to>
    <xdr:sp macro="" textlink="">
      <xdr:nvSpPr>
        <xdr:cNvPr id="425" name="円/楕円 424"/>
        <xdr:cNvSpPr/>
      </xdr:nvSpPr>
      <xdr:spPr>
        <a:xfrm>
          <a:off x="8699500" y="129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25264</xdr:rowOff>
    </xdr:from>
    <xdr:ext cx="534377" cy="259045"/>
    <xdr:sp macro="" textlink="">
      <xdr:nvSpPr>
        <xdr:cNvPr id="426" name="テキスト ボックス 425"/>
        <xdr:cNvSpPr txBox="1"/>
      </xdr:nvSpPr>
      <xdr:spPr>
        <a:xfrm>
          <a:off x="8483111" y="1305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151397</xdr:rowOff>
    </xdr:from>
    <xdr:to>
      <xdr:col>15</xdr:col>
      <xdr:colOff>180975</xdr:colOff>
      <xdr:row>97</xdr:row>
      <xdr:rowOff>36982</xdr:rowOff>
    </xdr:to>
    <xdr:cxnSp macro="">
      <xdr:nvCxnSpPr>
        <xdr:cNvPr id="455" name="直線コネクタ 454"/>
        <xdr:cNvCxnSpPr/>
      </xdr:nvCxnSpPr>
      <xdr:spPr>
        <a:xfrm flipV="1">
          <a:off x="9639300" y="16610597"/>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36982</xdr:rowOff>
    </xdr:from>
    <xdr:to>
      <xdr:col>14</xdr:col>
      <xdr:colOff>28575</xdr:colOff>
      <xdr:row>97</xdr:row>
      <xdr:rowOff>79921</xdr:rowOff>
    </xdr:to>
    <xdr:cxnSp macro="">
      <xdr:nvCxnSpPr>
        <xdr:cNvPr id="458" name="直線コネクタ 457"/>
        <xdr:cNvCxnSpPr/>
      </xdr:nvCxnSpPr>
      <xdr:spPr>
        <a:xfrm flipV="1">
          <a:off x="8750300" y="16667632"/>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100597</xdr:rowOff>
    </xdr:from>
    <xdr:to>
      <xdr:col>15</xdr:col>
      <xdr:colOff>231775</xdr:colOff>
      <xdr:row>97</xdr:row>
      <xdr:rowOff>30747</xdr:rowOff>
    </xdr:to>
    <xdr:sp macro="" textlink="">
      <xdr:nvSpPr>
        <xdr:cNvPr id="468" name="円/楕円 467"/>
        <xdr:cNvSpPr/>
      </xdr:nvSpPr>
      <xdr:spPr>
        <a:xfrm>
          <a:off x="10426700" y="165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123474</xdr:rowOff>
    </xdr:from>
    <xdr:ext cx="534377" cy="259045"/>
    <xdr:sp macro="" textlink="">
      <xdr:nvSpPr>
        <xdr:cNvPr id="469" name="普通建設事業費 （ うち更新整備　）該当値テキスト"/>
        <xdr:cNvSpPr txBox="1"/>
      </xdr:nvSpPr>
      <xdr:spPr>
        <a:xfrm>
          <a:off x="10528300" y="164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157632</xdr:rowOff>
    </xdr:from>
    <xdr:to>
      <xdr:col>14</xdr:col>
      <xdr:colOff>79375</xdr:colOff>
      <xdr:row>97</xdr:row>
      <xdr:rowOff>87782</xdr:rowOff>
    </xdr:to>
    <xdr:sp macro="" textlink="">
      <xdr:nvSpPr>
        <xdr:cNvPr id="470" name="円/楕円 469"/>
        <xdr:cNvSpPr/>
      </xdr:nvSpPr>
      <xdr:spPr>
        <a:xfrm>
          <a:off x="9588500" y="166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104309</xdr:rowOff>
    </xdr:from>
    <xdr:ext cx="534377" cy="259045"/>
    <xdr:sp macro="" textlink="">
      <xdr:nvSpPr>
        <xdr:cNvPr id="471" name="テキスト ボックス 470"/>
        <xdr:cNvSpPr txBox="1"/>
      </xdr:nvSpPr>
      <xdr:spPr>
        <a:xfrm>
          <a:off x="9372111" y="163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29121</xdr:rowOff>
    </xdr:from>
    <xdr:to>
      <xdr:col>12</xdr:col>
      <xdr:colOff>561975</xdr:colOff>
      <xdr:row>97</xdr:row>
      <xdr:rowOff>130721</xdr:rowOff>
    </xdr:to>
    <xdr:sp macro="" textlink="">
      <xdr:nvSpPr>
        <xdr:cNvPr id="472" name="円/楕円 471"/>
        <xdr:cNvSpPr/>
      </xdr:nvSpPr>
      <xdr:spPr>
        <a:xfrm>
          <a:off x="8699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121848</xdr:rowOff>
    </xdr:from>
    <xdr:ext cx="534377" cy="259045"/>
    <xdr:sp macro="" textlink="">
      <xdr:nvSpPr>
        <xdr:cNvPr id="473" name="テキスト ボックス 472"/>
        <xdr:cNvSpPr txBox="1"/>
      </xdr:nvSpPr>
      <xdr:spPr>
        <a:xfrm>
          <a:off x="8483111" y="167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92935</xdr:rowOff>
    </xdr:from>
    <xdr:to>
      <xdr:col>23</xdr:col>
      <xdr:colOff>517525</xdr:colOff>
      <xdr:row>39</xdr:row>
      <xdr:rowOff>95972</xdr:rowOff>
    </xdr:to>
    <xdr:cxnSp macro="">
      <xdr:nvCxnSpPr>
        <xdr:cNvPr id="504" name="直線コネクタ 503"/>
        <xdr:cNvCxnSpPr/>
      </xdr:nvCxnSpPr>
      <xdr:spPr>
        <a:xfrm flipV="1">
          <a:off x="15481300" y="6779485"/>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93523</xdr:rowOff>
    </xdr:from>
    <xdr:to>
      <xdr:col>22</xdr:col>
      <xdr:colOff>365125</xdr:colOff>
      <xdr:row>39</xdr:row>
      <xdr:rowOff>95972</xdr:rowOff>
    </xdr:to>
    <xdr:cxnSp macro="">
      <xdr:nvCxnSpPr>
        <xdr:cNvPr id="507" name="直線コネクタ 506"/>
        <xdr:cNvCxnSpPr/>
      </xdr:nvCxnSpPr>
      <xdr:spPr>
        <a:xfrm>
          <a:off x="14592300" y="6780073"/>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93523</xdr:rowOff>
    </xdr:from>
    <xdr:to>
      <xdr:col>21</xdr:col>
      <xdr:colOff>161925</xdr:colOff>
      <xdr:row>39</xdr:row>
      <xdr:rowOff>97180</xdr:rowOff>
    </xdr:to>
    <xdr:cxnSp macro="">
      <xdr:nvCxnSpPr>
        <xdr:cNvPr id="510" name="直線コネクタ 509"/>
        <xdr:cNvCxnSpPr/>
      </xdr:nvCxnSpPr>
      <xdr:spPr>
        <a:xfrm flipV="1">
          <a:off x="13703300" y="67800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68115</xdr:rowOff>
    </xdr:from>
    <xdr:to>
      <xdr:col>19</xdr:col>
      <xdr:colOff>644525</xdr:colOff>
      <xdr:row>39</xdr:row>
      <xdr:rowOff>97180</xdr:rowOff>
    </xdr:to>
    <xdr:cxnSp macro="">
      <xdr:nvCxnSpPr>
        <xdr:cNvPr id="513" name="直線コネクタ 512"/>
        <xdr:cNvCxnSpPr/>
      </xdr:nvCxnSpPr>
      <xdr:spPr>
        <a:xfrm>
          <a:off x="12814300" y="6754665"/>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42135</xdr:rowOff>
    </xdr:from>
    <xdr:to>
      <xdr:col>23</xdr:col>
      <xdr:colOff>568325</xdr:colOff>
      <xdr:row>39</xdr:row>
      <xdr:rowOff>143735</xdr:rowOff>
    </xdr:to>
    <xdr:sp macro="" textlink="">
      <xdr:nvSpPr>
        <xdr:cNvPr id="523" name="円/楕円 522"/>
        <xdr:cNvSpPr/>
      </xdr:nvSpPr>
      <xdr:spPr>
        <a:xfrm>
          <a:off x="16268700" y="67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128512</xdr:rowOff>
    </xdr:from>
    <xdr:ext cx="378565" cy="259045"/>
    <xdr:sp macro="" textlink="">
      <xdr:nvSpPr>
        <xdr:cNvPr id="524" name="災害復旧事業費該当値テキスト"/>
        <xdr:cNvSpPr txBox="1"/>
      </xdr:nvSpPr>
      <xdr:spPr>
        <a:xfrm>
          <a:off x="16370300" y="6643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45172</xdr:rowOff>
    </xdr:from>
    <xdr:to>
      <xdr:col>22</xdr:col>
      <xdr:colOff>415925</xdr:colOff>
      <xdr:row>39</xdr:row>
      <xdr:rowOff>146772</xdr:rowOff>
    </xdr:to>
    <xdr:sp macro="" textlink="">
      <xdr:nvSpPr>
        <xdr:cNvPr id="525" name="円/楕円 524"/>
        <xdr:cNvSpPr/>
      </xdr:nvSpPr>
      <xdr:spPr>
        <a:xfrm>
          <a:off x="15430500" y="67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137899</xdr:rowOff>
    </xdr:from>
    <xdr:ext cx="313932" cy="259045"/>
    <xdr:sp macro="" textlink="">
      <xdr:nvSpPr>
        <xdr:cNvPr id="526" name="テキスト ボックス 525"/>
        <xdr:cNvSpPr txBox="1"/>
      </xdr:nvSpPr>
      <xdr:spPr>
        <a:xfrm>
          <a:off x="15324333" y="6824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42723</xdr:rowOff>
    </xdr:from>
    <xdr:to>
      <xdr:col>21</xdr:col>
      <xdr:colOff>212725</xdr:colOff>
      <xdr:row>39</xdr:row>
      <xdr:rowOff>144323</xdr:rowOff>
    </xdr:to>
    <xdr:sp macro="" textlink="">
      <xdr:nvSpPr>
        <xdr:cNvPr id="527" name="円/楕円 526"/>
        <xdr:cNvSpPr/>
      </xdr:nvSpPr>
      <xdr:spPr>
        <a:xfrm>
          <a:off x="14541500" y="67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135450</xdr:rowOff>
    </xdr:from>
    <xdr:ext cx="378565" cy="259045"/>
    <xdr:sp macro="" textlink="">
      <xdr:nvSpPr>
        <xdr:cNvPr id="528" name="テキスト ボックス 527"/>
        <xdr:cNvSpPr txBox="1"/>
      </xdr:nvSpPr>
      <xdr:spPr>
        <a:xfrm>
          <a:off x="14403017" y="6822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46380</xdr:rowOff>
    </xdr:from>
    <xdr:to>
      <xdr:col>20</xdr:col>
      <xdr:colOff>9525</xdr:colOff>
      <xdr:row>39</xdr:row>
      <xdr:rowOff>147980</xdr:rowOff>
    </xdr:to>
    <xdr:sp macro="" textlink="">
      <xdr:nvSpPr>
        <xdr:cNvPr id="529" name="円/楕円 528"/>
        <xdr:cNvSpPr/>
      </xdr:nvSpPr>
      <xdr:spPr>
        <a:xfrm>
          <a:off x="13652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139107</xdr:rowOff>
    </xdr:from>
    <xdr:ext cx="313932" cy="259045"/>
    <xdr:sp macro="" textlink="">
      <xdr:nvSpPr>
        <xdr:cNvPr id="530" name="テキスト ボックス 529"/>
        <xdr:cNvSpPr txBox="1"/>
      </xdr:nvSpPr>
      <xdr:spPr>
        <a:xfrm>
          <a:off x="13546333" y="6825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17315</xdr:rowOff>
    </xdr:from>
    <xdr:to>
      <xdr:col>18</xdr:col>
      <xdr:colOff>492125</xdr:colOff>
      <xdr:row>39</xdr:row>
      <xdr:rowOff>118915</xdr:rowOff>
    </xdr:to>
    <xdr:sp macro="" textlink="">
      <xdr:nvSpPr>
        <xdr:cNvPr id="531" name="円/楕円 530"/>
        <xdr:cNvSpPr/>
      </xdr:nvSpPr>
      <xdr:spPr>
        <a:xfrm>
          <a:off x="12763500" y="67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110042</xdr:rowOff>
    </xdr:from>
    <xdr:ext cx="378565" cy="259045"/>
    <xdr:sp macro="" textlink="">
      <xdr:nvSpPr>
        <xdr:cNvPr id="532" name="テキスト ボックス 531"/>
        <xdr:cNvSpPr txBox="1"/>
      </xdr:nvSpPr>
      <xdr:spPr>
        <a:xfrm>
          <a:off x="12625017" y="6796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141776</xdr:rowOff>
    </xdr:from>
    <xdr:to>
      <xdr:col>23</xdr:col>
      <xdr:colOff>517525</xdr:colOff>
      <xdr:row>76</xdr:row>
      <xdr:rowOff>170408</xdr:rowOff>
    </xdr:to>
    <xdr:cxnSp macro="">
      <xdr:nvCxnSpPr>
        <xdr:cNvPr id="610" name="直線コネクタ 609"/>
        <xdr:cNvCxnSpPr/>
      </xdr:nvCxnSpPr>
      <xdr:spPr>
        <a:xfrm flipV="1">
          <a:off x="15481300" y="13171976"/>
          <a:ext cx="8382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145492</xdr:rowOff>
    </xdr:from>
    <xdr:to>
      <xdr:col>22</xdr:col>
      <xdr:colOff>365125</xdr:colOff>
      <xdr:row>76</xdr:row>
      <xdr:rowOff>170408</xdr:rowOff>
    </xdr:to>
    <xdr:cxnSp macro="">
      <xdr:nvCxnSpPr>
        <xdr:cNvPr id="613" name="直線コネクタ 612"/>
        <xdr:cNvCxnSpPr/>
      </xdr:nvCxnSpPr>
      <xdr:spPr>
        <a:xfrm>
          <a:off x="14592300" y="13175692"/>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145492</xdr:rowOff>
    </xdr:from>
    <xdr:to>
      <xdr:col>21</xdr:col>
      <xdr:colOff>161925</xdr:colOff>
      <xdr:row>76</xdr:row>
      <xdr:rowOff>152940</xdr:rowOff>
    </xdr:to>
    <xdr:cxnSp macro="">
      <xdr:nvCxnSpPr>
        <xdr:cNvPr id="616" name="直線コネクタ 615"/>
        <xdr:cNvCxnSpPr/>
      </xdr:nvCxnSpPr>
      <xdr:spPr>
        <a:xfrm flipV="1">
          <a:off x="13703300" y="13175692"/>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139643</xdr:rowOff>
    </xdr:from>
    <xdr:to>
      <xdr:col>19</xdr:col>
      <xdr:colOff>644525</xdr:colOff>
      <xdr:row>76</xdr:row>
      <xdr:rowOff>152940</xdr:rowOff>
    </xdr:to>
    <xdr:cxnSp macro="">
      <xdr:nvCxnSpPr>
        <xdr:cNvPr id="619" name="直線コネクタ 618"/>
        <xdr:cNvCxnSpPr/>
      </xdr:nvCxnSpPr>
      <xdr:spPr>
        <a:xfrm>
          <a:off x="12814300" y="1316984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90976</xdr:rowOff>
    </xdr:from>
    <xdr:to>
      <xdr:col>23</xdr:col>
      <xdr:colOff>568325</xdr:colOff>
      <xdr:row>77</xdr:row>
      <xdr:rowOff>21126</xdr:rowOff>
    </xdr:to>
    <xdr:sp macro="" textlink="">
      <xdr:nvSpPr>
        <xdr:cNvPr id="629" name="円/楕円 628"/>
        <xdr:cNvSpPr/>
      </xdr:nvSpPr>
      <xdr:spPr>
        <a:xfrm>
          <a:off x="16268700" y="131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69403</xdr:rowOff>
    </xdr:from>
    <xdr:ext cx="534377" cy="259045"/>
    <xdr:sp macro="" textlink="">
      <xdr:nvSpPr>
        <xdr:cNvPr id="630" name="公債費該当値テキスト"/>
        <xdr:cNvSpPr txBox="1"/>
      </xdr:nvSpPr>
      <xdr:spPr>
        <a:xfrm>
          <a:off x="16370300" y="1309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119608</xdr:rowOff>
    </xdr:from>
    <xdr:to>
      <xdr:col>22</xdr:col>
      <xdr:colOff>415925</xdr:colOff>
      <xdr:row>77</xdr:row>
      <xdr:rowOff>49758</xdr:rowOff>
    </xdr:to>
    <xdr:sp macro="" textlink="">
      <xdr:nvSpPr>
        <xdr:cNvPr id="631" name="円/楕円 630"/>
        <xdr:cNvSpPr/>
      </xdr:nvSpPr>
      <xdr:spPr>
        <a:xfrm>
          <a:off x="15430500" y="131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40885</xdr:rowOff>
    </xdr:from>
    <xdr:ext cx="534377" cy="259045"/>
    <xdr:sp macro="" textlink="">
      <xdr:nvSpPr>
        <xdr:cNvPr id="632" name="テキスト ボックス 631"/>
        <xdr:cNvSpPr txBox="1"/>
      </xdr:nvSpPr>
      <xdr:spPr>
        <a:xfrm>
          <a:off x="15214111" y="1324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94692</xdr:rowOff>
    </xdr:from>
    <xdr:to>
      <xdr:col>21</xdr:col>
      <xdr:colOff>212725</xdr:colOff>
      <xdr:row>77</xdr:row>
      <xdr:rowOff>24842</xdr:rowOff>
    </xdr:to>
    <xdr:sp macro="" textlink="">
      <xdr:nvSpPr>
        <xdr:cNvPr id="633" name="円/楕円 632"/>
        <xdr:cNvSpPr/>
      </xdr:nvSpPr>
      <xdr:spPr>
        <a:xfrm>
          <a:off x="14541500" y="131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15969</xdr:rowOff>
    </xdr:from>
    <xdr:ext cx="534377" cy="259045"/>
    <xdr:sp macro="" textlink="">
      <xdr:nvSpPr>
        <xdr:cNvPr id="634" name="テキスト ボックス 633"/>
        <xdr:cNvSpPr txBox="1"/>
      </xdr:nvSpPr>
      <xdr:spPr>
        <a:xfrm>
          <a:off x="14325111" y="132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102140</xdr:rowOff>
    </xdr:from>
    <xdr:to>
      <xdr:col>20</xdr:col>
      <xdr:colOff>9525</xdr:colOff>
      <xdr:row>77</xdr:row>
      <xdr:rowOff>32290</xdr:rowOff>
    </xdr:to>
    <xdr:sp macro="" textlink="">
      <xdr:nvSpPr>
        <xdr:cNvPr id="635" name="円/楕円 634"/>
        <xdr:cNvSpPr/>
      </xdr:nvSpPr>
      <xdr:spPr>
        <a:xfrm>
          <a:off x="13652500" y="131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23417</xdr:rowOff>
    </xdr:from>
    <xdr:ext cx="534377" cy="259045"/>
    <xdr:sp macro="" textlink="">
      <xdr:nvSpPr>
        <xdr:cNvPr id="636" name="テキスト ボックス 635"/>
        <xdr:cNvSpPr txBox="1"/>
      </xdr:nvSpPr>
      <xdr:spPr>
        <a:xfrm>
          <a:off x="13436111" y="132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88843</xdr:rowOff>
    </xdr:from>
    <xdr:to>
      <xdr:col>18</xdr:col>
      <xdr:colOff>492125</xdr:colOff>
      <xdr:row>77</xdr:row>
      <xdr:rowOff>18993</xdr:rowOff>
    </xdr:to>
    <xdr:sp macro="" textlink="">
      <xdr:nvSpPr>
        <xdr:cNvPr id="637" name="円/楕円 636"/>
        <xdr:cNvSpPr/>
      </xdr:nvSpPr>
      <xdr:spPr>
        <a:xfrm>
          <a:off x="12763500" y="13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10120</xdr:rowOff>
    </xdr:from>
    <xdr:ext cx="534377" cy="259045"/>
    <xdr:sp macro="" textlink="">
      <xdr:nvSpPr>
        <xdr:cNvPr id="638" name="テキスト ボックス 637"/>
        <xdr:cNvSpPr txBox="1"/>
      </xdr:nvSpPr>
      <xdr:spPr>
        <a:xfrm>
          <a:off x="12547111" y="132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85933</xdr:rowOff>
    </xdr:from>
    <xdr:to>
      <xdr:col>23</xdr:col>
      <xdr:colOff>517525</xdr:colOff>
      <xdr:row>97</xdr:row>
      <xdr:rowOff>168732</xdr:rowOff>
    </xdr:to>
    <xdr:cxnSp macro="">
      <xdr:nvCxnSpPr>
        <xdr:cNvPr id="665" name="直線コネクタ 664"/>
        <xdr:cNvCxnSpPr/>
      </xdr:nvCxnSpPr>
      <xdr:spPr>
        <a:xfrm flipV="1">
          <a:off x="15481300" y="16545133"/>
          <a:ext cx="838200" cy="25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147884</xdr:rowOff>
    </xdr:from>
    <xdr:to>
      <xdr:col>22</xdr:col>
      <xdr:colOff>365125</xdr:colOff>
      <xdr:row>97</xdr:row>
      <xdr:rowOff>168732</xdr:rowOff>
    </xdr:to>
    <xdr:cxnSp macro="">
      <xdr:nvCxnSpPr>
        <xdr:cNvPr id="668" name="直線コネクタ 667"/>
        <xdr:cNvCxnSpPr/>
      </xdr:nvCxnSpPr>
      <xdr:spPr>
        <a:xfrm>
          <a:off x="14592300" y="16607084"/>
          <a:ext cx="889000" cy="19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14244</xdr:rowOff>
    </xdr:from>
    <xdr:to>
      <xdr:col>21</xdr:col>
      <xdr:colOff>161925</xdr:colOff>
      <xdr:row>96</xdr:row>
      <xdr:rowOff>147884</xdr:rowOff>
    </xdr:to>
    <xdr:cxnSp macro="">
      <xdr:nvCxnSpPr>
        <xdr:cNvPr id="671" name="直線コネクタ 670"/>
        <xdr:cNvCxnSpPr/>
      </xdr:nvCxnSpPr>
      <xdr:spPr>
        <a:xfrm>
          <a:off x="13703300" y="16130544"/>
          <a:ext cx="889000" cy="47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14244</xdr:rowOff>
    </xdr:from>
    <xdr:to>
      <xdr:col>19</xdr:col>
      <xdr:colOff>644525</xdr:colOff>
      <xdr:row>95</xdr:row>
      <xdr:rowOff>28783</xdr:rowOff>
    </xdr:to>
    <xdr:cxnSp macro="">
      <xdr:nvCxnSpPr>
        <xdr:cNvPr id="674" name="直線コネクタ 673"/>
        <xdr:cNvCxnSpPr/>
      </xdr:nvCxnSpPr>
      <xdr:spPr>
        <a:xfrm flipV="1">
          <a:off x="12814300" y="16130544"/>
          <a:ext cx="889000" cy="18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156756</xdr:rowOff>
    </xdr:from>
    <xdr:ext cx="534377" cy="259045"/>
    <xdr:sp macro="" textlink="">
      <xdr:nvSpPr>
        <xdr:cNvPr id="676" name="テキスト ボックス 675"/>
        <xdr:cNvSpPr txBox="1"/>
      </xdr:nvSpPr>
      <xdr:spPr>
        <a:xfrm>
          <a:off x="13436111" y="162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35133</xdr:rowOff>
    </xdr:from>
    <xdr:to>
      <xdr:col>23</xdr:col>
      <xdr:colOff>568325</xdr:colOff>
      <xdr:row>96</xdr:row>
      <xdr:rowOff>136733</xdr:rowOff>
    </xdr:to>
    <xdr:sp macro="" textlink="">
      <xdr:nvSpPr>
        <xdr:cNvPr id="684" name="円/楕円 683"/>
        <xdr:cNvSpPr/>
      </xdr:nvSpPr>
      <xdr:spPr>
        <a:xfrm>
          <a:off x="16268700" y="164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58010</xdr:rowOff>
    </xdr:from>
    <xdr:ext cx="469744" cy="259045"/>
    <xdr:sp macro="" textlink="">
      <xdr:nvSpPr>
        <xdr:cNvPr id="685" name="積立金該当値テキスト"/>
        <xdr:cNvSpPr txBox="1"/>
      </xdr:nvSpPr>
      <xdr:spPr>
        <a:xfrm>
          <a:off x="16370300" y="163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117932</xdr:rowOff>
    </xdr:from>
    <xdr:to>
      <xdr:col>22</xdr:col>
      <xdr:colOff>415925</xdr:colOff>
      <xdr:row>98</xdr:row>
      <xdr:rowOff>48082</xdr:rowOff>
    </xdr:to>
    <xdr:sp macro="" textlink="">
      <xdr:nvSpPr>
        <xdr:cNvPr id="686" name="円/楕円 685"/>
        <xdr:cNvSpPr/>
      </xdr:nvSpPr>
      <xdr:spPr>
        <a:xfrm>
          <a:off x="15430500" y="167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39209</xdr:rowOff>
    </xdr:from>
    <xdr:ext cx="469744" cy="259045"/>
    <xdr:sp macro="" textlink="">
      <xdr:nvSpPr>
        <xdr:cNvPr id="687" name="テキスト ボックス 686"/>
        <xdr:cNvSpPr txBox="1"/>
      </xdr:nvSpPr>
      <xdr:spPr>
        <a:xfrm>
          <a:off x="15246427" y="1684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97084</xdr:rowOff>
    </xdr:from>
    <xdr:to>
      <xdr:col>21</xdr:col>
      <xdr:colOff>212725</xdr:colOff>
      <xdr:row>97</xdr:row>
      <xdr:rowOff>27234</xdr:rowOff>
    </xdr:to>
    <xdr:sp macro="" textlink="">
      <xdr:nvSpPr>
        <xdr:cNvPr id="688" name="円/楕円 687"/>
        <xdr:cNvSpPr/>
      </xdr:nvSpPr>
      <xdr:spPr>
        <a:xfrm>
          <a:off x="14541500" y="165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18361</xdr:rowOff>
    </xdr:from>
    <xdr:ext cx="469744" cy="259045"/>
    <xdr:sp macro="" textlink="">
      <xdr:nvSpPr>
        <xdr:cNvPr id="689" name="テキスト ボックス 688"/>
        <xdr:cNvSpPr txBox="1"/>
      </xdr:nvSpPr>
      <xdr:spPr>
        <a:xfrm>
          <a:off x="14357427" y="1664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134894</xdr:rowOff>
    </xdr:from>
    <xdr:to>
      <xdr:col>20</xdr:col>
      <xdr:colOff>9525</xdr:colOff>
      <xdr:row>94</xdr:row>
      <xdr:rowOff>65044</xdr:rowOff>
    </xdr:to>
    <xdr:sp macro="" textlink="">
      <xdr:nvSpPr>
        <xdr:cNvPr id="690" name="円/楕円 689"/>
        <xdr:cNvSpPr/>
      </xdr:nvSpPr>
      <xdr:spPr>
        <a:xfrm>
          <a:off x="13652500" y="1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81571</xdr:rowOff>
    </xdr:from>
    <xdr:ext cx="534377" cy="259045"/>
    <xdr:sp macro="" textlink="">
      <xdr:nvSpPr>
        <xdr:cNvPr id="691" name="テキスト ボックス 690"/>
        <xdr:cNvSpPr txBox="1"/>
      </xdr:nvSpPr>
      <xdr:spPr>
        <a:xfrm>
          <a:off x="13436111" y="158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149433</xdr:rowOff>
    </xdr:from>
    <xdr:to>
      <xdr:col>18</xdr:col>
      <xdr:colOff>492125</xdr:colOff>
      <xdr:row>95</xdr:row>
      <xdr:rowOff>79583</xdr:rowOff>
    </xdr:to>
    <xdr:sp macro="" textlink="">
      <xdr:nvSpPr>
        <xdr:cNvPr id="692" name="円/楕円 691"/>
        <xdr:cNvSpPr/>
      </xdr:nvSpPr>
      <xdr:spPr>
        <a:xfrm>
          <a:off x="12763500" y="162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70710</xdr:rowOff>
    </xdr:from>
    <xdr:ext cx="534377" cy="259045"/>
    <xdr:sp macro="" textlink="">
      <xdr:nvSpPr>
        <xdr:cNvPr id="693" name="テキスト ボックス 692"/>
        <xdr:cNvSpPr txBox="1"/>
      </xdr:nvSpPr>
      <xdr:spPr>
        <a:xfrm>
          <a:off x="12547111" y="163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29926</xdr:rowOff>
    </xdr:from>
    <xdr:to>
      <xdr:col>32</xdr:col>
      <xdr:colOff>187325</xdr:colOff>
      <xdr:row>58</xdr:row>
      <xdr:rowOff>31115</xdr:rowOff>
    </xdr:to>
    <xdr:cxnSp macro="">
      <xdr:nvCxnSpPr>
        <xdr:cNvPr id="775" name="直線コネクタ 774"/>
        <xdr:cNvCxnSpPr/>
      </xdr:nvCxnSpPr>
      <xdr:spPr>
        <a:xfrm>
          <a:off x="21323300" y="9974026"/>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27777</xdr:rowOff>
    </xdr:from>
    <xdr:to>
      <xdr:col>31</xdr:col>
      <xdr:colOff>34925</xdr:colOff>
      <xdr:row>58</xdr:row>
      <xdr:rowOff>29926</xdr:rowOff>
    </xdr:to>
    <xdr:cxnSp macro="">
      <xdr:nvCxnSpPr>
        <xdr:cNvPr id="778" name="直線コネクタ 777"/>
        <xdr:cNvCxnSpPr/>
      </xdr:nvCxnSpPr>
      <xdr:spPr>
        <a:xfrm>
          <a:off x="20434300" y="997187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23114</xdr:rowOff>
    </xdr:from>
    <xdr:to>
      <xdr:col>29</xdr:col>
      <xdr:colOff>517525</xdr:colOff>
      <xdr:row>58</xdr:row>
      <xdr:rowOff>27777</xdr:rowOff>
    </xdr:to>
    <xdr:cxnSp macro="">
      <xdr:nvCxnSpPr>
        <xdr:cNvPr id="781" name="直線コネクタ 780"/>
        <xdr:cNvCxnSpPr/>
      </xdr:nvCxnSpPr>
      <xdr:spPr>
        <a:xfrm>
          <a:off x="19545300" y="9967214"/>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22062</xdr:rowOff>
    </xdr:from>
    <xdr:to>
      <xdr:col>28</xdr:col>
      <xdr:colOff>314325</xdr:colOff>
      <xdr:row>58</xdr:row>
      <xdr:rowOff>23114</xdr:rowOff>
    </xdr:to>
    <xdr:cxnSp macro="">
      <xdr:nvCxnSpPr>
        <xdr:cNvPr id="784" name="直線コネクタ 783"/>
        <xdr:cNvCxnSpPr/>
      </xdr:nvCxnSpPr>
      <xdr:spPr>
        <a:xfrm>
          <a:off x="18656300" y="996616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151765</xdr:rowOff>
    </xdr:from>
    <xdr:to>
      <xdr:col>32</xdr:col>
      <xdr:colOff>238125</xdr:colOff>
      <xdr:row>58</xdr:row>
      <xdr:rowOff>81915</xdr:rowOff>
    </xdr:to>
    <xdr:sp macro="" textlink="">
      <xdr:nvSpPr>
        <xdr:cNvPr id="794" name="円/楕円 793"/>
        <xdr:cNvSpPr/>
      </xdr:nvSpPr>
      <xdr:spPr>
        <a:xfrm>
          <a:off x="221107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87490</xdr:rowOff>
    </xdr:from>
    <xdr:ext cx="469744" cy="259045"/>
    <xdr:sp macro="" textlink="">
      <xdr:nvSpPr>
        <xdr:cNvPr id="795" name="貸付金該当値テキスト"/>
        <xdr:cNvSpPr txBox="1"/>
      </xdr:nvSpPr>
      <xdr:spPr>
        <a:xfrm>
          <a:off x="22212300" y="986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150576</xdr:rowOff>
    </xdr:from>
    <xdr:to>
      <xdr:col>31</xdr:col>
      <xdr:colOff>85725</xdr:colOff>
      <xdr:row>58</xdr:row>
      <xdr:rowOff>80726</xdr:rowOff>
    </xdr:to>
    <xdr:sp macro="" textlink="">
      <xdr:nvSpPr>
        <xdr:cNvPr id="796" name="円/楕円 795"/>
        <xdr:cNvSpPr/>
      </xdr:nvSpPr>
      <xdr:spPr>
        <a:xfrm>
          <a:off x="21272500" y="99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71853</xdr:rowOff>
    </xdr:from>
    <xdr:ext cx="469744" cy="259045"/>
    <xdr:sp macro="" textlink="">
      <xdr:nvSpPr>
        <xdr:cNvPr id="797" name="テキスト ボックス 796"/>
        <xdr:cNvSpPr txBox="1"/>
      </xdr:nvSpPr>
      <xdr:spPr>
        <a:xfrm>
          <a:off x="21088427" y="1001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148427</xdr:rowOff>
    </xdr:from>
    <xdr:to>
      <xdr:col>29</xdr:col>
      <xdr:colOff>568325</xdr:colOff>
      <xdr:row>58</xdr:row>
      <xdr:rowOff>78577</xdr:rowOff>
    </xdr:to>
    <xdr:sp macro="" textlink="">
      <xdr:nvSpPr>
        <xdr:cNvPr id="798" name="円/楕円 797"/>
        <xdr:cNvSpPr/>
      </xdr:nvSpPr>
      <xdr:spPr>
        <a:xfrm>
          <a:off x="20383500" y="99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69704</xdr:rowOff>
    </xdr:from>
    <xdr:ext cx="469744" cy="259045"/>
    <xdr:sp macro="" textlink="">
      <xdr:nvSpPr>
        <xdr:cNvPr id="799" name="テキスト ボックス 798"/>
        <xdr:cNvSpPr txBox="1"/>
      </xdr:nvSpPr>
      <xdr:spPr>
        <a:xfrm>
          <a:off x="20199427" y="1001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143764</xdr:rowOff>
    </xdr:from>
    <xdr:to>
      <xdr:col>28</xdr:col>
      <xdr:colOff>365125</xdr:colOff>
      <xdr:row>58</xdr:row>
      <xdr:rowOff>73914</xdr:rowOff>
    </xdr:to>
    <xdr:sp macro="" textlink="">
      <xdr:nvSpPr>
        <xdr:cNvPr id="800" name="円/楕円 799"/>
        <xdr:cNvSpPr/>
      </xdr:nvSpPr>
      <xdr:spPr>
        <a:xfrm>
          <a:off x="19494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65041</xdr:rowOff>
    </xdr:from>
    <xdr:ext cx="469744" cy="259045"/>
    <xdr:sp macro="" textlink="">
      <xdr:nvSpPr>
        <xdr:cNvPr id="801" name="テキスト ボックス 800"/>
        <xdr:cNvSpPr txBox="1"/>
      </xdr:nvSpPr>
      <xdr:spPr>
        <a:xfrm>
          <a:off x="19310427"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142712</xdr:rowOff>
    </xdr:from>
    <xdr:to>
      <xdr:col>27</xdr:col>
      <xdr:colOff>161925</xdr:colOff>
      <xdr:row>58</xdr:row>
      <xdr:rowOff>72862</xdr:rowOff>
    </xdr:to>
    <xdr:sp macro="" textlink="">
      <xdr:nvSpPr>
        <xdr:cNvPr id="802" name="円/楕円 801"/>
        <xdr:cNvSpPr/>
      </xdr:nvSpPr>
      <xdr:spPr>
        <a:xfrm>
          <a:off x="18605500" y="991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63989</xdr:rowOff>
    </xdr:from>
    <xdr:ext cx="469744" cy="259045"/>
    <xdr:sp macro="" textlink="">
      <xdr:nvSpPr>
        <xdr:cNvPr id="803" name="テキスト ボックス 802"/>
        <xdr:cNvSpPr txBox="1"/>
      </xdr:nvSpPr>
      <xdr:spPr>
        <a:xfrm>
          <a:off x="18421427" y="1000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128224</xdr:rowOff>
    </xdr:from>
    <xdr:to>
      <xdr:col>32</xdr:col>
      <xdr:colOff>187325</xdr:colOff>
      <xdr:row>76</xdr:row>
      <xdr:rowOff>50820</xdr:rowOff>
    </xdr:to>
    <xdr:cxnSp macro="">
      <xdr:nvCxnSpPr>
        <xdr:cNvPr id="831" name="直線コネクタ 830"/>
        <xdr:cNvCxnSpPr/>
      </xdr:nvCxnSpPr>
      <xdr:spPr>
        <a:xfrm>
          <a:off x="21323300" y="12986974"/>
          <a:ext cx="8382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128224</xdr:rowOff>
    </xdr:from>
    <xdr:to>
      <xdr:col>31</xdr:col>
      <xdr:colOff>34925</xdr:colOff>
      <xdr:row>76</xdr:row>
      <xdr:rowOff>170881</xdr:rowOff>
    </xdr:to>
    <xdr:cxnSp macro="">
      <xdr:nvCxnSpPr>
        <xdr:cNvPr id="834" name="直線コネクタ 833"/>
        <xdr:cNvCxnSpPr/>
      </xdr:nvCxnSpPr>
      <xdr:spPr>
        <a:xfrm flipV="1">
          <a:off x="20434300" y="12986974"/>
          <a:ext cx="889000" cy="2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170881</xdr:rowOff>
    </xdr:from>
    <xdr:to>
      <xdr:col>29</xdr:col>
      <xdr:colOff>517525</xdr:colOff>
      <xdr:row>77</xdr:row>
      <xdr:rowOff>75600</xdr:rowOff>
    </xdr:to>
    <xdr:cxnSp macro="">
      <xdr:nvCxnSpPr>
        <xdr:cNvPr id="837" name="直線コネクタ 836"/>
        <xdr:cNvCxnSpPr/>
      </xdr:nvCxnSpPr>
      <xdr:spPr>
        <a:xfrm flipV="1">
          <a:off x="19545300" y="13201081"/>
          <a:ext cx="8890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75600</xdr:rowOff>
    </xdr:from>
    <xdr:to>
      <xdr:col>28</xdr:col>
      <xdr:colOff>314325</xdr:colOff>
      <xdr:row>77</xdr:row>
      <xdr:rowOff>80401</xdr:rowOff>
    </xdr:to>
    <xdr:cxnSp macro="">
      <xdr:nvCxnSpPr>
        <xdr:cNvPr id="840" name="直線コネクタ 839"/>
        <xdr:cNvCxnSpPr/>
      </xdr:nvCxnSpPr>
      <xdr:spPr>
        <a:xfrm flipV="1">
          <a:off x="18656300" y="1327725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20</xdr:rowOff>
    </xdr:from>
    <xdr:to>
      <xdr:col>32</xdr:col>
      <xdr:colOff>238125</xdr:colOff>
      <xdr:row>76</xdr:row>
      <xdr:rowOff>101620</xdr:rowOff>
    </xdr:to>
    <xdr:sp macro="" textlink="">
      <xdr:nvSpPr>
        <xdr:cNvPr id="850" name="円/楕円 849"/>
        <xdr:cNvSpPr/>
      </xdr:nvSpPr>
      <xdr:spPr>
        <a:xfrm>
          <a:off x="22110700" y="130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149897</xdr:rowOff>
    </xdr:from>
    <xdr:ext cx="534377" cy="259045"/>
    <xdr:sp macro="" textlink="">
      <xdr:nvSpPr>
        <xdr:cNvPr id="851" name="繰出金該当値テキスト"/>
        <xdr:cNvSpPr txBox="1"/>
      </xdr:nvSpPr>
      <xdr:spPr>
        <a:xfrm>
          <a:off x="22212300" y="130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77424</xdr:rowOff>
    </xdr:from>
    <xdr:to>
      <xdr:col>31</xdr:col>
      <xdr:colOff>85725</xdr:colOff>
      <xdr:row>76</xdr:row>
      <xdr:rowOff>7575</xdr:rowOff>
    </xdr:to>
    <xdr:sp macro="" textlink="">
      <xdr:nvSpPr>
        <xdr:cNvPr id="852" name="円/楕円 851"/>
        <xdr:cNvSpPr/>
      </xdr:nvSpPr>
      <xdr:spPr>
        <a:xfrm>
          <a:off x="21272500" y="12936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170152</xdr:rowOff>
    </xdr:from>
    <xdr:ext cx="534377" cy="259045"/>
    <xdr:sp macro="" textlink="">
      <xdr:nvSpPr>
        <xdr:cNvPr id="853" name="テキスト ボックス 852"/>
        <xdr:cNvSpPr txBox="1"/>
      </xdr:nvSpPr>
      <xdr:spPr>
        <a:xfrm>
          <a:off x="21056111" y="130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120081</xdr:rowOff>
    </xdr:from>
    <xdr:to>
      <xdr:col>29</xdr:col>
      <xdr:colOff>568325</xdr:colOff>
      <xdr:row>77</xdr:row>
      <xdr:rowOff>50231</xdr:rowOff>
    </xdr:to>
    <xdr:sp macro="" textlink="">
      <xdr:nvSpPr>
        <xdr:cNvPr id="854" name="円/楕円 853"/>
        <xdr:cNvSpPr/>
      </xdr:nvSpPr>
      <xdr:spPr>
        <a:xfrm>
          <a:off x="20383500" y="13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41358</xdr:rowOff>
    </xdr:from>
    <xdr:ext cx="534377" cy="259045"/>
    <xdr:sp macro="" textlink="">
      <xdr:nvSpPr>
        <xdr:cNvPr id="855" name="テキスト ボックス 854"/>
        <xdr:cNvSpPr txBox="1"/>
      </xdr:nvSpPr>
      <xdr:spPr>
        <a:xfrm>
          <a:off x="20167111" y="1324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24800</xdr:rowOff>
    </xdr:from>
    <xdr:to>
      <xdr:col>28</xdr:col>
      <xdr:colOff>365125</xdr:colOff>
      <xdr:row>77</xdr:row>
      <xdr:rowOff>126400</xdr:rowOff>
    </xdr:to>
    <xdr:sp macro="" textlink="">
      <xdr:nvSpPr>
        <xdr:cNvPr id="856" name="円/楕円 855"/>
        <xdr:cNvSpPr/>
      </xdr:nvSpPr>
      <xdr:spPr>
        <a:xfrm>
          <a:off x="19494500" y="132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117527</xdr:rowOff>
    </xdr:from>
    <xdr:ext cx="534377" cy="259045"/>
    <xdr:sp macro="" textlink="">
      <xdr:nvSpPr>
        <xdr:cNvPr id="857" name="テキスト ボックス 856"/>
        <xdr:cNvSpPr txBox="1"/>
      </xdr:nvSpPr>
      <xdr:spPr>
        <a:xfrm>
          <a:off x="19278111" y="1331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29601</xdr:rowOff>
    </xdr:from>
    <xdr:to>
      <xdr:col>27</xdr:col>
      <xdr:colOff>161925</xdr:colOff>
      <xdr:row>77</xdr:row>
      <xdr:rowOff>131201</xdr:rowOff>
    </xdr:to>
    <xdr:sp macro="" textlink="">
      <xdr:nvSpPr>
        <xdr:cNvPr id="858" name="円/楕円 857"/>
        <xdr:cNvSpPr/>
      </xdr:nvSpPr>
      <xdr:spPr>
        <a:xfrm>
          <a:off x="18605500" y="132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122328</xdr:rowOff>
    </xdr:from>
    <xdr:ext cx="534377" cy="259045"/>
    <xdr:sp macro="" textlink="">
      <xdr:nvSpPr>
        <xdr:cNvPr id="859" name="テキスト ボックス 858"/>
        <xdr:cNvSpPr txBox="1"/>
      </xdr:nvSpPr>
      <xdr:spPr>
        <a:xfrm>
          <a:off x="18389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人件費については、指定管理者制度の積極的な導入などにより、減少傾向にあり、類似団体平均を下回る水準で推移している。物件費については、平成</a:t>
          </a:r>
          <a:r>
            <a:rPr kumimoji="1" lang="en-US" altLang="ja-JP" sz="1300">
              <a:latin typeface="ＭＳ Ｐゴシック"/>
            </a:rPr>
            <a:t>27</a:t>
          </a:r>
          <a:r>
            <a:rPr kumimoji="1" lang="ja-JP" altLang="en-US" sz="1300">
              <a:latin typeface="ＭＳ Ｐゴシック"/>
            </a:rPr>
            <a:t>年度に小学校の指導書を改定したことなどにより大きく増加したほか、指定管理者制度の積極的な導入に伴う委託料の増加等により、増加傾向にある。しかし、指定管理者制度の導入により、物件費の上昇よりも人件費の抑制に寄与していることから、引き続き同制度の効果的な活用を図るとともに、事務の効率化を図るなど、物件費の抑制に努めていく。扶助費については、少子高齢化の進行により増加傾向にあり、今後も増加が見込まれることから、引き続き支援を行いながら、効率的な財政運営に努める。補助費等については、平成</a:t>
          </a:r>
          <a:r>
            <a:rPr kumimoji="1" lang="en-US" altLang="ja-JP" sz="1300">
              <a:latin typeface="ＭＳ Ｐゴシック"/>
            </a:rPr>
            <a:t>27</a:t>
          </a:r>
          <a:r>
            <a:rPr kumimoji="1" lang="ja-JP" altLang="en-US" sz="1300">
              <a:latin typeface="ＭＳ Ｐゴシック"/>
            </a:rPr>
            <a:t>年度に大手自動車会社への市税等過誤納金払戻金が発生した影響で大きく増加したが、その後は経常的な補助金の見直し等により減少に転じている。今後も引き続き、補助金の必要性等をよく検討したうえで、必要な見直しを行うなど、適正な執行に努める。普通建設事業費については、新規整備が減少傾向にある中、市営住宅鵜ノ木団地の集約建替えに伴う費用等により、更新整備に係る費用が増加している。今後も既存施設の老朽化対策等により更新整備に係る費用の増加が見込まれる。公債費については、狭山市駅西口地区市街地再開発事業にかかる市債の償還が本格的に開始したことなどにより、前年度より増加した。今後も引き続き起債対象事業の適切な選択を行い、世代間負担の公平化を図り、財政の健全性を確保した運営に努めていく。積立金については、歳出経費の抑制の中、財政調整基金の積立金が増加となった。繰出金については、平成</a:t>
          </a:r>
          <a:r>
            <a:rPr kumimoji="1" lang="en-US" altLang="ja-JP" sz="1300">
              <a:latin typeface="ＭＳ Ｐゴシック"/>
            </a:rPr>
            <a:t>27</a:t>
          </a:r>
          <a:r>
            <a:rPr kumimoji="1" lang="ja-JP" altLang="en-US" sz="1300">
              <a:latin typeface="ＭＳ Ｐゴシック"/>
            </a:rPr>
            <a:t>年度に国民健康保険特別会計への繰出金が大きく増加し、平成</a:t>
          </a:r>
          <a:r>
            <a:rPr kumimoji="1" lang="en-US" altLang="ja-JP" sz="1300">
              <a:latin typeface="ＭＳ Ｐゴシック"/>
            </a:rPr>
            <a:t>28</a:t>
          </a:r>
          <a:r>
            <a:rPr kumimoji="1" lang="ja-JP" altLang="en-US" sz="1300">
              <a:latin typeface="ＭＳ Ｐゴシック"/>
            </a:rPr>
            <a:t>年度は減少に転じたが増加傾向にある。引き続き税収を主な財源とする普通会計の負担を減らすよう適正な執行に努める。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153,054
150,960
48.99
46,240,907
44,624,148
1,462,712
27,139,004
39,656,160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11793</xdr:rowOff>
    </xdr:from>
    <xdr:to>
      <xdr:col>6</xdr:col>
      <xdr:colOff>511175</xdr:colOff>
      <xdr:row>35</xdr:row>
      <xdr:rowOff>158750</xdr:rowOff>
    </xdr:to>
    <xdr:cxnSp macro="">
      <xdr:nvCxnSpPr>
        <xdr:cNvPr id="63" name="直線コネクタ 62"/>
        <xdr:cNvCxnSpPr/>
      </xdr:nvCxnSpPr>
      <xdr:spPr>
        <a:xfrm>
          <a:off x="3797300" y="60125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121030</xdr:rowOff>
    </xdr:from>
    <xdr:ext cx="469744" cy="259045"/>
    <xdr:sp macro="" textlink="">
      <xdr:nvSpPr>
        <xdr:cNvPr id="64" name="議会費平均値テキスト"/>
        <xdr:cNvSpPr txBox="1"/>
      </xdr:nvSpPr>
      <xdr:spPr>
        <a:xfrm>
          <a:off x="4686300" y="595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11793</xdr:rowOff>
    </xdr:from>
    <xdr:to>
      <xdr:col>5</xdr:col>
      <xdr:colOff>358775</xdr:colOff>
      <xdr:row>35</xdr:row>
      <xdr:rowOff>46627</xdr:rowOff>
    </xdr:to>
    <xdr:cxnSp macro="">
      <xdr:nvCxnSpPr>
        <xdr:cNvPr id="66" name="直線コネクタ 65"/>
        <xdr:cNvCxnSpPr/>
      </xdr:nvCxnSpPr>
      <xdr:spPr>
        <a:xfrm flipV="1">
          <a:off x="2908300" y="6012543"/>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38843</xdr:rowOff>
    </xdr:from>
    <xdr:ext cx="469744" cy="259045"/>
    <xdr:sp macro="" textlink="">
      <xdr:nvSpPr>
        <xdr:cNvPr id="68" name="テキスト ボックス 67"/>
        <xdr:cNvSpPr txBox="1"/>
      </xdr:nvSpPr>
      <xdr:spPr>
        <a:xfrm>
          <a:off x="3562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46627</xdr:rowOff>
    </xdr:from>
    <xdr:to>
      <xdr:col>4</xdr:col>
      <xdr:colOff>155575</xdr:colOff>
      <xdr:row>35</xdr:row>
      <xdr:rowOff>85816</xdr:rowOff>
    </xdr:to>
    <xdr:cxnSp macro="">
      <xdr:nvCxnSpPr>
        <xdr:cNvPr id="69" name="直線コネクタ 68"/>
        <xdr:cNvCxnSpPr/>
      </xdr:nvCxnSpPr>
      <xdr:spPr>
        <a:xfrm flipV="1">
          <a:off x="2019300" y="60473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71664</xdr:rowOff>
    </xdr:from>
    <xdr:to>
      <xdr:col>2</xdr:col>
      <xdr:colOff>638175</xdr:colOff>
      <xdr:row>35</xdr:row>
      <xdr:rowOff>85816</xdr:rowOff>
    </xdr:to>
    <xdr:cxnSp macro="">
      <xdr:nvCxnSpPr>
        <xdr:cNvPr id="72" name="直線コネクタ 71"/>
        <xdr:cNvCxnSpPr/>
      </xdr:nvCxnSpPr>
      <xdr:spPr>
        <a:xfrm>
          <a:off x="1130300" y="607241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79120</xdr:rowOff>
    </xdr:from>
    <xdr:ext cx="469744" cy="259045"/>
    <xdr:sp macro="" textlink="">
      <xdr:nvSpPr>
        <xdr:cNvPr id="74" name="テキスト ボックス 73"/>
        <xdr:cNvSpPr txBox="1"/>
      </xdr:nvSpPr>
      <xdr:spPr>
        <a:xfrm>
          <a:off x="1784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107950</xdr:rowOff>
    </xdr:from>
    <xdr:to>
      <xdr:col>6</xdr:col>
      <xdr:colOff>561975</xdr:colOff>
      <xdr:row>36</xdr:row>
      <xdr:rowOff>38100</xdr:rowOff>
    </xdr:to>
    <xdr:sp macro="" textlink="">
      <xdr:nvSpPr>
        <xdr:cNvPr id="82" name="円/楕円 81"/>
        <xdr:cNvSpPr/>
      </xdr:nvSpPr>
      <xdr:spPr>
        <a:xfrm>
          <a:off x="45847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86377</xdr:rowOff>
    </xdr:from>
    <xdr:ext cx="469744" cy="259045"/>
    <xdr:sp macro="" textlink="">
      <xdr:nvSpPr>
        <xdr:cNvPr id="83" name="議会費該当値テキスト"/>
        <xdr:cNvSpPr txBox="1"/>
      </xdr:nvSpPr>
      <xdr:spPr>
        <a:xfrm>
          <a:off x="46863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132443</xdr:rowOff>
    </xdr:from>
    <xdr:to>
      <xdr:col>5</xdr:col>
      <xdr:colOff>409575</xdr:colOff>
      <xdr:row>35</xdr:row>
      <xdr:rowOff>62593</xdr:rowOff>
    </xdr:to>
    <xdr:sp macro="" textlink="">
      <xdr:nvSpPr>
        <xdr:cNvPr id="84" name="円/楕円 83"/>
        <xdr:cNvSpPr/>
      </xdr:nvSpPr>
      <xdr:spPr>
        <a:xfrm>
          <a:off x="3746500" y="59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53720</xdr:rowOff>
    </xdr:from>
    <xdr:ext cx="469744" cy="259045"/>
    <xdr:sp macro="" textlink="">
      <xdr:nvSpPr>
        <xdr:cNvPr id="85" name="テキスト ボックス 84"/>
        <xdr:cNvSpPr txBox="1"/>
      </xdr:nvSpPr>
      <xdr:spPr>
        <a:xfrm>
          <a:off x="3562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167277</xdr:rowOff>
    </xdr:from>
    <xdr:to>
      <xdr:col>4</xdr:col>
      <xdr:colOff>206375</xdr:colOff>
      <xdr:row>35</xdr:row>
      <xdr:rowOff>97427</xdr:rowOff>
    </xdr:to>
    <xdr:sp macro="" textlink="">
      <xdr:nvSpPr>
        <xdr:cNvPr id="86" name="円/楕円 85"/>
        <xdr:cNvSpPr/>
      </xdr:nvSpPr>
      <xdr:spPr>
        <a:xfrm>
          <a:off x="2857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88554</xdr:rowOff>
    </xdr:from>
    <xdr:ext cx="469744" cy="259045"/>
    <xdr:sp macro="" textlink="">
      <xdr:nvSpPr>
        <xdr:cNvPr id="87" name="テキスト ボックス 86"/>
        <xdr:cNvSpPr txBox="1"/>
      </xdr:nvSpPr>
      <xdr:spPr>
        <a:xfrm>
          <a:off x="2673427" y="6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35016</xdr:rowOff>
    </xdr:from>
    <xdr:to>
      <xdr:col>3</xdr:col>
      <xdr:colOff>3175</xdr:colOff>
      <xdr:row>35</xdr:row>
      <xdr:rowOff>136616</xdr:rowOff>
    </xdr:to>
    <xdr:sp macro="" textlink="">
      <xdr:nvSpPr>
        <xdr:cNvPr id="88" name="円/楕円 87"/>
        <xdr:cNvSpPr/>
      </xdr:nvSpPr>
      <xdr:spPr>
        <a:xfrm>
          <a:off x="1968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127743</xdr:rowOff>
    </xdr:from>
    <xdr:ext cx="469744" cy="259045"/>
    <xdr:sp macro="" textlink="">
      <xdr:nvSpPr>
        <xdr:cNvPr id="89" name="テキスト ボックス 88"/>
        <xdr:cNvSpPr txBox="1"/>
      </xdr:nvSpPr>
      <xdr:spPr>
        <a:xfrm>
          <a:off x="1784427"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20864</xdr:rowOff>
    </xdr:from>
    <xdr:to>
      <xdr:col>1</xdr:col>
      <xdr:colOff>485775</xdr:colOff>
      <xdr:row>35</xdr:row>
      <xdr:rowOff>122464</xdr:rowOff>
    </xdr:to>
    <xdr:sp macro="" textlink="">
      <xdr:nvSpPr>
        <xdr:cNvPr id="90" name="円/楕円 89"/>
        <xdr:cNvSpPr/>
      </xdr:nvSpPr>
      <xdr:spPr>
        <a:xfrm>
          <a:off x="1079500" y="60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113591</xdr:rowOff>
    </xdr:from>
    <xdr:ext cx="469744" cy="259045"/>
    <xdr:sp macro="" textlink="">
      <xdr:nvSpPr>
        <xdr:cNvPr id="91" name="テキスト ボックス 90"/>
        <xdr:cNvSpPr txBox="1"/>
      </xdr:nvSpPr>
      <xdr:spPr>
        <a:xfrm>
          <a:off x="895427"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41002</xdr:rowOff>
    </xdr:from>
    <xdr:to>
      <xdr:col>6</xdr:col>
      <xdr:colOff>511175</xdr:colOff>
      <xdr:row>57</xdr:row>
      <xdr:rowOff>53022</xdr:rowOff>
    </xdr:to>
    <xdr:cxnSp macro="">
      <xdr:nvCxnSpPr>
        <xdr:cNvPr id="121" name="直線コネクタ 120"/>
        <xdr:cNvCxnSpPr/>
      </xdr:nvCxnSpPr>
      <xdr:spPr>
        <a:xfrm>
          <a:off x="3797300" y="9813652"/>
          <a:ext cx="8382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142253</xdr:rowOff>
    </xdr:from>
    <xdr:to>
      <xdr:col>5</xdr:col>
      <xdr:colOff>358775</xdr:colOff>
      <xdr:row>57</xdr:row>
      <xdr:rowOff>41002</xdr:rowOff>
    </xdr:to>
    <xdr:cxnSp macro="">
      <xdr:nvCxnSpPr>
        <xdr:cNvPr id="124" name="直線コネクタ 123"/>
        <xdr:cNvCxnSpPr/>
      </xdr:nvCxnSpPr>
      <xdr:spPr>
        <a:xfrm>
          <a:off x="2908300" y="9743453"/>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34734</xdr:rowOff>
    </xdr:from>
    <xdr:to>
      <xdr:col>4</xdr:col>
      <xdr:colOff>155575</xdr:colOff>
      <xdr:row>56</xdr:row>
      <xdr:rowOff>142253</xdr:rowOff>
    </xdr:to>
    <xdr:cxnSp macro="">
      <xdr:nvCxnSpPr>
        <xdr:cNvPr id="127" name="直線コネクタ 126"/>
        <xdr:cNvCxnSpPr/>
      </xdr:nvCxnSpPr>
      <xdr:spPr>
        <a:xfrm>
          <a:off x="2019300" y="9635934"/>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34734</xdr:rowOff>
    </xdr:from>
    <xdr:to>
      <xdr:col>2</xdr:col>
      <xdr:colOff>638175</xdr:colOff>
      <xdr:row>57</xdr:row>
      <xdr:rowOff>28753</xdr:rowOff>
    </xdr:to>
    <xdr:cxnSp macro="">
      <xdr:nvCxnSpPr>
        <xdr:cNvPr id="130" name="直線コネクタ 129"/>
        <xdr:cNvCxnSpPr/>
      </xdr:nvCxnSpPr>
      <xdr:spPr>
        <a:xfrm flipV="1">
          <a:off x="1130300" y="9635934"/>
          <a:ext cx="889000" cy="16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2222</xdr:rowOff>
    </xdr:from>
    <xdr:to>
      <xdr:col>6</xdr:col>
      <xdr:colOff>561975</xdr:colOff>
      <xdr:row>57</xdr:row>
      <xdr:rowOff>103822</xdr:rowOff>
    </xdr:to>
    <xdr:sp macro="" textlink="">
      <xdr:nvSpPr>
        <xdr:cNvPr id="140" name="円/楕円 139"/>
        <xdr:cNvSpPr/>
      </xdr:nvSpPr>
      <xdr:spPr>
        <a:xfrm>
          <a:off x="4584700" y="9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152099</xdr:rowOff>
    </xdr:from>
    <xdr:ext cx="534377" cy="259045"/>
    <xdr:sp macro="" textlink="">
      <xdr:nvSpPr>
        <xdr:cNvPr id="141" name="総務費該当値テキスト"/>
        <xdr:cNvSpPr txBox="1"/>
      </xdr:nvSpPr>
      <xdr:spPr>
        <a:xfrm>
          <a:off x="4686300" y="97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161652</xdr:rowOff>
    </xdr:from>
    <xdr:to>
      <xdr:col>5</xdr:col>
      <xdr:colOff>409575</xdr:colOff>
      <xdr:row>57</xdr:row>
      <xdr:rowOff>91802</xdr:rowOff>
    </xdr:to>
    <xdr:sp macro="" textlink="">
      <xdr:nvSpPr>
        <xdr:cNvPr id="142" name="円/楕円 141"/>
        <xdr:cNvSpPr/>
      </xdr:nvSpPr>
      <xdr:spPr>
        <a:xfrm>
          <a:off x="3746500" y="97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108329</xdr:rowOff>
    </xdr:from>
    <xdr:ext cx="534377" cy="259045"/>
    <xdr:sp macro="" textlink="">
      <xdr:nvSpPr>
        <xdr:cNvPr id="143" name="テキスト ボックス 142"/>
        <xdr:cNvSpPr txBox="1"/>
      </xdr:nvSpPr>
      <xdr:spPr>
        <a:xfrm>
          <a:off x="3530111" y="95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91453</xdr:rowOff>
    </xdr:from>
    <xdr:to>
      <xdr:col>4</xdr:col>
      <xdr:colOff>206375</xdr:colOff>
      <xdr:row>57</xdr:row>
      <xdr:rowOff>21603</xdr:rowOff>
    </xdr:to>
    <xdr:sp macro="" textlink="">
      <xdr:nvSpPr>
        <xdr:cNvPr id="144" name="円/楕円 143"/>
        <xdr:cNvSpPr/>
      </xdr:nvSpPr>
      <xdr:spPr>
        <a:xfrm>
          <a:off x="2857500" y="96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38130</xdr:rowOff>
    </xdr:from>
    <xdr:ext cx="534377" cy="259045"/>
    <xdr:sp macro="" textlink="">
      <xdr:nvSpPr>
        <xdr:cNvPr id="145" name="テキスト ボックス 144"/>
        <xdr:cNvSpPr txBox="1"/>
      </xdr:nvSpPr>
      <xdr:spPr>
        <a:xfrm>
          <a:off x="2641111" y="94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155384</xdr:rowOff>
    </xdr:from>
    <xdr:to>
      <xdr:col>3</xdr:col>
      <xdr:colOff>3175</xdr:colOff>
      <xdr:row>56</xdr:row>
      <xdr:rowOff>85534</xdr:rowOff>
    </xdr:to>
    <xdr:sp macro="" textlink="">
      <xdr:nvSpPr>
        <xdr:cNvPr id="146" name="円/楕円 145"/>
        <xdr:cNvSpPr/>
      </xdr:nvSpPr>
      <xdr:spPr>
        <a:xfrm>
          <a:off x="1968500" y="95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76661</xdr:rowOff>
    </xdr:from>
    <xdr:ext cx="534377" cy="259045"/>
    <xdr:sp macro="" textlink="">
      <xdr:nvSpPr>
        <xdr:cNvPr id="147" name="テキスト ボックス 146"/>
        <xdr:cNvSpPr txBox="1"/>
      </xdr:nvSpPr>
      <xdr:spPr>
        <a:xfrm>
          <a:off x="1752111" y="96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149403</xdr:rowOff>
    </xdr:from>
    <xdr:to>
      <xdr:col>1</xdr:col>
      <xdr:colOff>485775</xdr:colOff>
      <xdr:row>57</xdr:row>
      <xdr:rowOff>79553</xdr:rowOff>
    </xdr:to>
    <xdr:sp macro="" textlink="">
      <xdr:nvSpPr>
        <xdr:cNvPr id="148" name="円/楕円 147"/>
        <xdr:cNvSpPr/>
      </xdr:nvSpPr>
      <xdr:spPr>
        <a:xfrm>
          <a:off x="1079500" y="97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70680</xdr:rowOff>
    </xdr:from>
    <xdr:ext cx="534377" cy="259045"/>
    <xdr:sp macro="" textlink="">
      <xdr:nvSpPr>
        <xdr:cNvPr id="149" name="テキスト ボックス 148"/>
        <xdr:cNvSpPr txBox="1"/>
      </xdr:nvSpPr>
      <xdr:spPr>
        <a:xfrm>
          <a:off x="863111" y="98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50975</xdr:rowOff>
    </xdr:from>
    <xdr:to>
      <xdr:col>6</xdr:col>
      <xdr:colOff>511175</xdr:colOff>
      <xdr:row>78</xdr:row>
      <xdr:rowOff>53325</xdr:rowOff>
    </xdr:to>
    <xdr:cxnSp macro="">
      <xdr:nvCxnSpPr>
        <xdr:cNvPr id="177" name="直線コネクタ 176"/>
        <xdr:cNvCxnSpPr/>
      </xdr:nvCxnSpPr>
      <xdr:spPr>
        <a:xfrm>
          <a:off x="3797300" y="13424075"/>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50975</xdr:rowOff>
    </xdr:from>
    <xdr:to>
      <xdr:col>5</xdr:col>
      <xdr:colOff>358775</xdr:colOff>
      <xdr:row>78</xdr:row>
      <xdr:rowOff>83134</xdr:rowOff>
    </xdr:to>
    <xdr:cxnSp macro="">
      <xdr:nvCxnSpPr>
        <xdr:cNvPr id="180" name="直線コネクタ 179"/>
        <xdr:cNvCxnSpPr/>
      </xdr:nvCxnSpPr>
      <xdr:spPr>
        <a:xfrm flipV="1">
          <a:off x="2908300" y="13424075"/>
          <a:ext cx="889000" cy="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83134</xdr:rowOff>
    </xdr:from>
    <xdr:to>
      <xdr:col>4</xdr:col>
      <xdr:colOff>155575</xdr:colOff>
      <xdr:row>78</xdr:row>
      <xdr:rowOff>101364</xdr:rowOff>
    </xdr:to>
    <xdr:cxnSp macro="">
      <xdr:nvCxnSpPr>
        <xdr:cNvPr id="183" name="直線コネクタ 182"/>
        <xdr:cNvCxnSpPr/>
      </xdr:nvCxnSpPr>
      <xdr:spPr>
        <a:xfrm flipV="1">
          <a:off x="2019300" y="13456234"/>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101364</xdr:rowOff>
    </xdr:from>
    <xdr:to>
      <xdr:col>2</xdr:col>
      <xdr:colOff>638175</xdr:colOff>
      <xdr:row>78</xdr:row>
      <xdr:rowOff>119441</xdr:rowOff>
    </xdr:to>
    <xdr:cxnSp macro="">
      <xdr:nvCxnSpPr>
        <xdr:cNvPr id="186" name="直線コネクタ 185"/>
        <xdr:cNvCxnSpPr/>
      </xdr:nvCxnSpPr>
      <xdr:spPr>
        <a:xfrm flipV="1">
          <a:off x="1130300" y="13474464"/>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2525</xdr:rowOff>
    </xdr:from>
    <xdr:to>
      <xdr:col>6</xdr:col>
      <xdr:colOff>561975</xdr:colOff>
      <xdr:row>78</xdr:row>
      <xdr:rowOff>104125</xdr:rowOff>
    </xdr:to>
    <xdr:sp macro="" textlink="">
      <xdr:nvSpPr>
        <xdr:cNvPr id="196" name="円/楕円 195"/>
        <xdr:cNvSpPr/>
      </xdr:nvSpPr>
      <xdr:spPr>
        <a:xfrm>
          <a:off x="4584700" y="133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88902</xdr:rowOff>
    </xdr:from>
    <xdr:ext cx="599010" cy="259045"/>
    <xdr:sp macro="" textlink="">
      <xdr:nvSpPr>
        <xdr:cNvPr id="197" name="民生費該当値テキスト"/>
        <xdr:cNvSpPr txBox="1"/>
      </xdr:nvSpPr>
      <xdr:spPr>
        <a:xfrm>
          <a:off x="4686300" y="1329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175</xdr:rowOff>
    </xdr:from>
    <xdr:to>
      <xdr:col>5</xdr:col>
      <xdr:colOff>409575</xdr:colOff>
      <xdr:row>78</xdr:row>
      <xdr:rowOff>101775</xdr:rowOff>
    </xdr:to>
    <xdr:sp macro="" textlink="">
      <xdr:nvSpPr>
        <xdr:cNvPr id="198" name="円/楕円 197"/>
        <xdr:cNvSpPr/>
      </xdr:nvSpPr>
      <xdr:spPr>
        <a:xfrm>
          <a:off x="3746500" y="133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92902</xdr:rowOff>
    </xdr:from>
    <xdr:ext cx="599010" cy="259045"/>
    <xdr:sp macro="" textlink="">
      <xdr:nvSpPr>
        <xdr:cNvPr id="199" name="テキスト ボックス 198"/>
        <xdr:cNvSpPr txBox="1"/>
      </xdr:nvSpPr>
      <xdr:spPr>
        <a:xfrm>
          <a:off x="3497794" y="1346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32334</xdr:rowOff>
    </xdr:from>
    <xdr:to>
      <xdr:col>4</xdr:col>
      <xdr:colOff>206375</xdr:colOff>
      <xdr:row>78</xdr:row>
      <xdr:rowOff>133934</xdr:rowOff>
    </xdr:to>
    <xdr:sp macro="" textlink="">
      <xdr:nvSpPr>
        <xdr:cNvPr id="200" name="円/楕円 199"/>
        <xdr:cNvSpPr/>
      </xdr:nvSpPr>
      <xdr:spPr>
        <a:xfrm>
          <a:off x="2857500" y="134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125061</xdr:rowOff>
    </xdr:from>
    <xdr:ext cx="599010" cy="259045"/>
    <xdr:sp macro="" textlink="">
      <xdr:nvSpPr>
        <xdr:cNvPr id="201" name="テキスト ボックス 200"/>
        <xdr:cNvSpPr txBox="1"/>
      </xdr:nvSpPr>
      <xdr:spPr>
        <a:xfrm>
          <a:off x="2608794" y="134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50564</xdr:rowOff>
    </xdr:from>
    <xdr:to>
      <xdr:col>3</xdr:col>
      <xdr:colOff>3175</xdr:colOff>
      <xdr:row>78</xdr:row>
      <xdr:rowOff>152164</xdr:rowOff>
    </xdr:to>
    <xdr:sp macro="" textlink="">
      <xdr:nvSpPr>
        <xdr:cNvPr id="202" name="円/楕円 201"/>
        <xdr:cNvSpPr/>
      </xdr:nvSpPr>
      <xdr:spPr>
        <a:xfrm>
          <a:off x="1968500" y="134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143291</xdr:rowOff>
    </xdr:from>
    <xdr:ext cx="599010" cy="259045"/>
    <xdr:sp macro="" textlink="">
      <xdr:nvSpPr>
        <xdr:cNvPr id="203" name="テキスト ボックス 202"/>
        <xdr:cNvSpPr txBox="1"/>
      </xdr:nvSpPr>
      <xdr:spPr>
        <a:xfrm>
          <a:off x="1719794" y="1351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68641</xdr:rowOff>
    </xdr:from>
    <xdr:to>
      <xdr:col>1</xdr:col>
      <xdr:colOff>485775</xdr:colOff>
      <xdr:row>78</xdr:row>
      <xdr:rowOff>170241</xdr:rowOff>
    </xdr:to>
    <xdr:sp macro="" textlink="">
      <xdr:nvSpPr>
        <xdr:cNvPr id="204" name="円/楕円 203"/>
        <xdr:cNvSpPr/>
      </xdr:nvSpPr>
      <xdr:spPr>
        <a:xfrm>
          <a:off x="1079500" y="134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161368</xdr:rowOff>
    </xdr:from>
    <xdr:ext cx="599010" cy="259045"/>
    <xdr:sp macro="" textlink="">
      <xdr:nvSpPr>
        <xdr:cNvPr id="205" name="テキスト ボックス 204"/>
        <xdr:cNvSpPr txBox="1"/>
      </xdr:nvSpPr>
      <xdr:spPr>
        <a:xfrm>
          <a:off x="830794" y="1353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153721</xdr:rowOff>
    </xdr:from>
    <xdr:to>
      <xdr:col>6</xdr:col>
      <xdr:colOff>511175</xdr:colOff>
      <xdr:row>95</xdr:row>
      <xdr:rowOff>166866</xdr:rowOff>
    </xdr:to>
    <xdr:cxnSp macro="">
      <xdr:nvCxnSpPr>
        <xdr:cNvPr id="235" name="直線コネクタ 234"/>
        <xdr:cNvCxnSpPr/>
      </xdr:nvCxnSpPr>
      <xdr:spPr>
        <a:xfrm flipV="1">
          <a:off x="3797300" y="16441471"/>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166866</xdr:rowOff>
    </xdr:from>
    <xdr:to>
      <xdr:col>5</xdr:col>
      <xdr:colOff>358775</xdr:colOff>
      <xdr:row>96</xdr:row>
      <xdr:rowOff>34964</xdr:rowOff>
    </xdr:to>
    <xdr:cxnSp macro="">
      <xdr:nvCxnSpPr>
        <xdr:cNvPr id="238" name="直線コネクタ 237"/>
        <xdr:cNvCxnSpPr/>
      </xdr:nvCxnSpPr>
      <xdr:spPr>
        <a:xfrm flipV="1">
          <a:off x="2908300" y="16454616"/>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34964</xdr:rowOff>
    </xdr:from>
    <xdr:to>
      <xdr:col>4</xdr:col>
      <xdr:colOff>155575</xdr:colOff>
      <xdr:row>96</xdr:row>
      <xdr:rowOff>42011</xdr:rowOff>
    </xdr:to>
    <xdr:cxnSp macro="">
      <xdr:nvCxnSpPr>
        <xdr:cNvPr id="241" name="直線コネクタ 240"/>
        <xdr:cNvCxnSpPr/>
      </xdr:nvCxnSpPr>
      <xdr:spPr>
        <a:xfrm flipV="1">
          <a:off x="2019300" y="16494164"/>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6731</xdr:rowOff>
    </xdr:from>
    <xdr:to>
      <xdr:col>2</xdr:col>
      <xdr:colOff>638175</xdr:colOff>
      <xdr:row>96</xdr:row>
      <xdr:rowOff>42011</xdr:rowOff>
    </xdr:to>
    <xdr:cxnSp macro="">
      <xdr:nvCxnSpPr>
        <xdr:cNvPr id="244" name="直線コネクタ 243"/>
        <xdr:cNvCxnSpPr/>
      </xdr:nvCxnSpPr>
      <xdr:spPr>
        <a:xfrm>
          <a:off x="1130300" y="16465931"/>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102921</xdr:rowOff>
    </xdr:from>
    <xdr:to>
      <xdr:col>6</xdr:col>
      <xdr:colOff>561975</xdr:colOff>
      <xdr:row>96</xdr:row>
      <xdr:rowOff>33071</xdr:rowOff>
    </xdr:to>
    <xdr:sp macro="" textlink="">
      <xdr:nvSpPr>
        <xdr:cNvPr id="254" name="円/楕円 253"/>
        <xdr:cNvSpPr/>
      </xdr:nvSpPr>
      <xdr:spPr>
        <a:xfrm>
          <a:off x="4584700" y="163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81348</xdr:rowOff>
    </xdr:from>
    <xdr:ext cx="534377" cy="259045"/>
    <xdr:sp macro="" textlink="">
      <xdr:nvSpPr>
        <xdr:cNvPr id="255" name="衛生費該当値テキスト"/>
        <xdr:cNvSpPr txBox="1"/>
      </xdr:nvSpPr>
      <xdr:spPr>
        <a:xfrm>
          <a:off x="4686300" y="163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116066</xdr:rowOff>
    </xdr:from>
    <xdr:to>
      <xdr:col>5</xdr:col>
      <xdr:colOff>409575</xdr:colOff>
      <xdr:row>96</xdr:row>
      <xdr:rowOff>46216</xdr:rowOff>
    </xdr:to>
    <xdr:sp macro="" textlink="">
      <xdr:nvSpPr>
        <xdr:cNvPr id="256" name="円/楕円 255"/>
        <xdr:cNvSpPr/>
      </xdr:nvSpPr>
      <xdr:spPr>
        <a:xfrm>
          <a:off x="3746500" y="164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37343</xdr:rowOff>
    </xdr:from>
    <xdr:ext cx="534377" cy="259045"/>
    <xdr:sp macro="" textlink="">
      <xdr:nvSpPr>
        <xdr:cNvPr id="257" name="テキスト ボックス 256"/>
        <xdr:cNvSpPr txBox="1"/>
      </xdr:nvSpPr>
      <xdr:spPr>
        <a:xfrm>
          <a:off x="3530111" y="164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155614</xdr:rowOff>
    </xdr:from>
    <xdr:to>
      <xdr:col>4</xdr:col>
      <xdr:colOff>206375</xdr:colOff>
      <xdr:row>96</xdr:row>
      <xdr:rowOff>85764</xdr:rowOff>
    </xdr:to>
    <xdr:sp macro="" textlink="">
      <xdr:nvSpPr>
        <xdr:cNvPr id="258" name="円/楕円 257"/>
        <xdr:cNvSpPr/>
      </xdr:nvSpPr>
      <xdr:spPr>
        <a:xfrm>
          <a:off x="2857500" y="164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76891</xdr:rowOff>
    </xdr:from>
    <xdr:ext cx="534377" cy="259045"/>
    <xdr:sp macro="" textlink="">
      <xdr:nvSpPr>
        <xdr:cNvPr id="259" name="テキスト ボックス 258"/>
        <xdr:cNvSpPr txBox="1"/>
      </xdr:nvSpPr>
      <xdr:spPr>
        <a:xfrm>
          <a:off x="2641111" y="16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162661</xdr:rowOff>
    </xdr:from>
    <xdr:to>
      <xdr:col>3</xdr:col>
      <xdr:colOff>3175</xdr:colOff>
      <xdr:row>96</xdr:row>
      <xdr:rowOff>92811</xdr:rowOff>
    </xdr:to>
    <xdr:sp macro="" textlink="">
      <xdr:nvSpPr>
        <xdr:cNvPr id="260" name="円/楕円 259"/>
        <xdr:cNvSpPr/>
      </xdr:nvSpPr>
      <xdr:spPr>
        <a:xfrm>
          <a:off x="1968500" y="164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83938</xdr:rowOff>
    </xdr:from>
    <xdr:ext cx="534377" cy="259045"/>
    <xdr:sp macro="" textlink="">
      <xdr:nvSpPr>
        <xdr:cNvPr id="261" name="テキスト ボックス 260"/>
        <xdr:cNvSpPr txBox="1"/>
      </xdr:nvSpPr>
      <xdr:spPr>
        <a:xfrm>
          <a:off x="1752111" y="1654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127381</xdr:rowOff>
    </xdr:from>
    <xdr:to>
      <xdr:col>1</xdr:col>
      <xdr:colOff>485775</xdr:colOff>
      <xdr:row>96</xdr:row>
      <xdr:rowOff>57531</xdr:rowOff>
    </xdr:to>
    <xdr:sp macro="" textlink="">
      <xdr:nvSpPr>
        <xdr:cNvPr id="262" name="円/楕円 261"/>
        <xdr:cNvSpPr/>
      </xdr:nvSpPr>
      <xdr:spPr>
        <a:xfrm>
          <a:off x="1079500" y="1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48658</xdr:rowOff>
    </xdr:from>
    <xdr:ext cx="534377" cy="259045"/>
    <xdr:sp macro="" textlink="">
      <xdr:nvSpPr>
        <xdr:cNvPr id="263" name="テキスト ボックス 262"/>
        <xdr:cNvSpPr txBox="1"/>
      </xdr:nvSpPr>
      <xdr:spPr>
        <a:xfrm>
          <a:off x="863111" y="165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145643</xdr:rowOff>
    </xdr:from>
    <xdr:to>
      <xdr:col>15</xdr:col>
      <xdr:colOff>180975</xdr:colOff>
      <xdr:row>37</xdr:row>
      <xdr:rowOff>4369</xdr:rowOff>
    </xdr:to>
    <xdr:cxnSp macro="">
      <xdr:nvCxnSpPr>
        <xdr:cNvPr id="290" name="直線コネクタ 289"/>
        <xdr:cNvCxnSpPr/>
      </xdr:nvCxnSpPr>
      <xdr:spPr>
        <a:xfrm>
          <a:off x="9639300" y="6317843"/>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96723</xdr:rowOff>
    </xdr:from>
    <xdr:to>
      <xdr:col>14</xdr:col>
      <xdr:colOff>28575</xdr:colOff>
      <xdr:row>36</xdr:row>
      <xdr:rowOff>145643</xdr:rowOff>
    </xdr:to>
    <xdr:cxnSp macro="">
      <xdr:nvCxnSpPr>
        <xdr:cNvPr id="293" name="直線コネクタ 292"/>
        <xdr:cNvCxnSpPr/>
      </xdr:nvCxnSpPr>
      <xdr:spPr>
        <a:xfrm>
          <a:off x="8750300" y="6268923"/>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68834</xdr:rowOff>
    </xdr:from>
    <xdr:to>
      <xdr:col>12</xdr:col>
      <xdr:colOff>511175</xdr:colOff>
      <xdr:row>36</xdr:row>
      <xdr:rowOff>96723</xdr:rowOff>
    </xdr:to>
    <xdr:cxnSp macro="">
      <xdr:nvCxnSpPr>
        <xdr:cNvPr id="296" name="直線コネクタ 295"/>
        <xdr:cNvCxnSpPr/>
      </xdr:nvCxnSpPr>
      <xdr:spPr>
        <a:xfrm>
          <a:off x="7861300" y="624103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137414</xdr:rowOff>
    </xdr:from>
    <xdr:to>
      <xdr:col>11</xdr:col>
      <xdr:colOff>307975</xdr:colOff>
      <xdr:row>36</xdr:row>
      <xdr:rowOff>68834</xdr:rowOff>
    </xdr:to>
    <xdr:cxnSp macro="">
      <xdr:nvCxnSpPr>
        <xdr:cNvPr id="299" name="直線コネクタ 298"/>
        <xdr:cNvCxnSpPr/>
      </xdr:nvCxnSpPr>
      <xdr:spPr>
        <a:xfrm>
          <a:off x="6972300" y="596671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125019</xdr:rowOff>
    </xdr:from>
    <xdr:to>
      <xdr:col>15</xdr:col>
      <xdr:colOff>231775</xdr:colOff>
      <xdr:row>37</xdr:row>
      <xdr:rowOff>55169</xdr:rowOff>
    </xdr:to>
    <xdr:sp macro="" textlink="">
      <xdr:nvSpPr>
        <xdr:cNvPr id="309" name="円/楕円 308"/>
        <xdr:cNvSpPr/>
      </xdr:nvSpPr>
      <xdr:spPr>
        <a:xfrm>
          <a:off x="104267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103446</xdr:rowOff>
    </xdr:from>
    <xdr:ext cx="378565" cy="259045"/>
    <xdr:sp macro="" textlink="">
      <xdr:nvSpPr>
        <xdr:cNvPr id="310" name="労働費該当値テキスト"/>
        <xdr:cNvSpPr txBox="1"/>
      </xdr:nvSpPr>
      <xdr:spPr>
        <a:xfrm>
          <a:off x="10528300" y="6275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94843</xdr:rowOff>
    </xdr:from>
    <xdr:to>
      <xdr:col>14</xdr:col>
      <xdr:colOff>79375</xdr:colOff>
      <xdr:row>37</xdr:row>
      <xdr:rowOff>24993</xdr:rowOff>
    </xdr:to>
    <xdr:sp macro="" textlink="">
      <xdr:nvSpPr>
        <xdr:cNvPr id="311" name="円/楕円 310"/>
        <xdr:cNvSpPr/>
      </xdr:nvSpPr>
      <xdr:spPr>
        <a:xfrm>
          <a:off x="95885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41520</xdr:rowOff>
    </xdr:from>
    <xdr:ext cx="378565" cy="259045"/>
    <xdr:sp macro="" textlink="">
      <xdr:nvSpPr>
        <xdr:cNvPr id="312" name="テキスト ボックス 311"/>
        <xdr:cNvSpPr txBox="1"/>
      </xdr:nvSpPr>
      <xdr:spPr>
        <a:xfrm>
          <a:off x="9450017" y="6042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45923</xdr:rowOff>
    </xdr:from>
    <xdr:to>
      <xdr:col>12</xdr:col>
      <xdr:colOff>561975</xdr:colOff>
      <xdr:row>36</xdr:row>
      <xdr:rowOff>147523</xdr:rowOff>
    </xdr:to>
    <xdr:sp macro="" textlink="">
      <xdr:nvSpPr>
        <xdr:cNvPr id="313" name="円/楕円 312"/>
        <xdr:cNvSpPr/>
      </xdr:nvSpPr>
      <xdr:spPr>
        <a:xfrm>
          <a:off x="8699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138650</xdr:rowOff>
    </xdr:from>
    <xdr:ext cx="378565" cy="259045"/>
    <xdr:sp macro="" textlink="">
      <xdr:nvSpPr>
        <xdr:cNvPr id="314" name="テキスト ボックス 313"/>
        <xdr:cNvSpPr txBox="1"/>
      </xdr:nvSpPr>
      <xdr:spPr>
        <a:xfrm>
          <a:off x="8561017" y="631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18034</xdr:rowOff>
    </xdr:from>
    <xdr:to>
      <xdr:col>11</xdr:col>
      <xdr:colOff>358775</xdr:colOff>
      <xdr:row>36</xdr:row>
      <xdr:rowOff>119634</xdr:rowOff>
    </xdr:to>
    <xdr:sp macro="" textlink="">
      <xdr:nvSpPr>
        <xdr:cNvPr id="315" name="円/楕円 314"/>
        <xdr:cNvSpPr/>
      </xdr:nvSpPr>
      <xdr:spPr>
        <a:xfrm>
          <a:off x="7810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110761</xdr:rowOff>
    </xdr:from>
    <xdr:ext cx="378565" cy="259045"/>
    <xdr:sp macro="" textlink="">
      <xdr:nvSpPr>
        <xdr:cNvPr id="316" name="テキスト ボックス 315"/>
        <xdr:cNvSpPr txBox="1"/>
      </xdr:nvSpPr>
      <xdr:spPr>
        <a:xfrm>
          <a:off x="7672017" y="628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86614</xdr:rowOff>
    </xdr:from>
    <xdr:to>
      <xdr:col>10</xdr:col>
      <xdr:colOff>155575</xdr:colOff>
      <xdr:row>35</xdr:row>
      <xdr:rowOff>16764</xdr:rowOff>
    </xdr:to>
    <xdr:sp macro="" textlink="">
      <xdr:nvSpPr>
        <xdr:cNvPr id="317" name="円/楕円 316"/>
        <xdr:cNvSpPr/>
      </xdr:nvSpPr>
      <xdr:spPr>
        <a:xfrm>
          <a:off x="6921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7891</xdr:rowOff>
    </xdr:from>
    <xdr:ext cx="469744" cy="259045"/>
    <xdr:sp macro="" textlink="">
      <xdr:nvSpPr>
        <xdr:cNvPr id="318" name="テキスト ボックス 317"/>
        <xdr:cNvSpPr txBox="1"/>
      </xdr:nvSpPr>
      <xdr:spPr>
        <a:xfrm>
          <a:off x="6737427" y="60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111963</xdr:rowOff>
    </xdr:from>
    <xdr:to>
      <xdr:col>15</xdr:col>
      <xdr:colOff>180975</xdr:colOff>
      <xdr:row>58</xdr:row>
      <xdr:rowOff>118669</xdr:rowOff>
    </xdr:to>
    <xdr:cxnSp macro="">
      <xdr:nvCxnSpPr>
        <xdr:cNvPr id="347" name="直線コネクタ 346"/>
        <xdr:cNvCxnSpPr/>
      </xdr:nvCxnSpPr>
      <xdr:spPr>
        <a:xfrm>
          <a:off x="9639300" y="10056063"/>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128727</xdr:rowOff>
    </xdr:from>
    <xdr:to>
      <xdr:col>14</xdr:col>
      <xdr:colOff>28575</xdr:colOff>
      <xdr:row>58</xdr:row>
      <xdr:rowOff>111963</xdr:rowOff>
    </xdr:to>
    <xdr:cxnSp macro="">
      <xdr:nvCxnSpPr>
        <xdr:cNvPr id="350" name="直線コネクタ 349"/>
        <xdr:cNvCxnSpPr/>
      </xdr:nvCxnSpPr>
      <xdr:spPr>
        <a:xfrm>
          <a:off x="8750300" y="9901377"/>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128727</xdr:rowOff>
    </xdr:from>
    <xdr:to>
      <xdr:col>12</xdr:col>
      <xdr:colOff>511175</xdr:colOff>
      <xdr:row>58</xdr:row>
      <xdr:rowOff>132232</xdr:rowOff>
    </xdr:to>
    <xdr:cxnSp macro="">
      <xdr:nvCxnSpPr>
        <xdr:cNvPr id="353" name="直線コネクタ 352"/>
        <xdr:cNvCxnSpPr/>
      </xdr:nvCxnSpPr>
      <xdr:spPr>
        <a:xfrm flipV="1">
          <a:off x="7861300" y="9901377"/>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132232</xdr:rowOff>
    </xdr:from>
    <xdr:to>
      <xdr:col>11</xdr:col>
      <xdr:colOff>307975</xdr:colOff>
      <xdr:row>58</xdr:row>
      <xdr:rowOff>135509</xdr:rowOff>
    </xdr:to>
    <xdr:cxnSp macro="">
      <xdr:nvCxnSpPr>
        <xdr:cNvPr id="356" name="直線コネクタ 355"/>
        <xdr:cNvCxnSpPr/>
      </xdr:nvCxnSpPr>
      <xdr:spPr>
        <a:xfrm flipV="1">
          <a:off x="6972300" y="1007633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67869</xdr:rowOff>
    </xdr:from>
    <xdr:to>
      <xdr:col>15</xdr:col>
      <xdr:colOff>231775</xdr:colOff>
      <xdr:row>58</xdr:row>
      <xdr:rowOff>169469</xdr:rowOff>
    </xdr:to>
    <xdr:sp macro="" textlink="">
      <xdr:nvSpPr>
        <xdr:cNvPr id="366" name="円/楕円 365"/>
        <xdr:cNvSpPr/>
      </xdr:nvSpPr>
      <xdr:spPr>
        <a:xfrm>
          <a:off x="104267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154246</xdr:rowOff>
    </xdr:from>
    <xdr:ext cx="469744" cy="259045"/>
    <xdr:sp macro="" textlink="">
      <xdr:nvSpPr>
        <xdr:cNvPr id="367" name="農林水産業費該当値テキスト"/>
        <xdr:cNvSpPr txBox="1"/>
      </xdr:nvSpPr>
      <xdr:spPr>
        <a:xfrm>
          <a:off x="10528300" y="992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61163</xdr:rowOff>
    </xdr:from>
    <xdr:to>
      <xdr:col>14</xdr:col>
      <xdr:colOff>79375</xdr:colOff>
      <xdr:row>58</xdr:row>
      <xdr:rowOff>162763</xdr:rowOff>
    </xdr:to>
    <xdr:sp macro="" textlink="">
      <xdr:nvSpPr>
        <xdr:cNvPr id="368" name="円/楕円 367"/>
        <xdr:cNvSpPr/>
      </xdr:nvSpPr>
      <xdr:spPr>
        <a:xfrm>
          <a:off x="9588500" y="100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153890</xdr:rowOff>
    </xdr:from>
    <xdr:ext cx="469744" cy="259045"/>
    <xdr:sp macro="" textlink="">
      <xdr:nvSpPr>
        <xdr:cNvPr id="369" name="テキスト ボックス 368"/>
        <xdr:cNvSpPr txBox="1"/>
      </xdr:nvSpPr>
      <xdr:spPr>
        <a:xfrm>
          <a:off x="9404427" y="100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77927</xdr:rowOff>
    </xdr:from>
    <xdr:to>
      <xdr:col>12</xdr:col>
      <xdr:colOff>561975</xdr:colOff>
      <xdr:row>58</xdr:row>
      <xdr:rowOff>8077</xdr:rowOff>
    </xdr:to>
    <xdr:sp macro="" textlink="">
      <xdr:nvSpPr>
        <xdr:cNvPr id="370" name="円/楕円 369"/>
        <xdr:cNvSpPr/>
      </xdr:nvSpPr>
      <xdr:spPr>
        <a:xfrm>
          <a:off x="8699500" y="9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170654</xdr:rowOff>
    </xdr:from>
    <xdr:ext cx="469744" cy="259045"/>
    <xdr:sp macro="" textlink="">
      <xdr:nvSpPr>
        <xdr:cNvPr id="371" name="テキスト ボックス 370"/>
        <xdr:cNvSpPr txBox="1"/>
      </xdr:nvSpPr>
      <xdr:spPr>
        <a:xfrm>
          <a:off x="8515427" y="994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81432</xdr:rowOff>
    </xdr:from>
    <xdr:to>
      <xdr:col>11</xdr:col>
      <xdr:colOff>358775</xdr:colOff>
      <xdr:row>59</xdr:row>
      <xdr:rowOff>11582</xdr:rowOff>
    </xdr:to>
    <xdr:sp macro="" textlink="">
      <xdr:nvSpPr>
        <xdr:cNvPr id="372" name="円/楕円 371"/>
        <xdr:cNvSpPr/>
      </xdr:nvSpPr>
      <xdr:spPr>
        <a:xfrm>
          <a:off x="7810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2709</xdr:rowOff>
    </xdr:from>
    <xdr:ext cx="469744" cy="259045"/>
    <xdr:sp macro="" textlink="">
      <xdr:nvSpPr>
        <xdr:cNvPr id="373" name="テキスト ボックス 372"/>
        <xdr:cNvSpPr txBox="1"/>
      </xdr:nvSpPr>
      <xdr:spPr>
        <a:xfrm>
          <a:off x="7626427" y="1011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84709</xdr:rowOff>
    </xdr:from>
    <xdr:to>
      <xdr:col>10</xdr:col>
      <xdr:colOff>155575</xdr:colOff>
      <xdr:row>59</xdr:row>
      <xdr:rowOff>14859</xdr:rowOff>
    </xdr:to>
    <xdr:sp macro="" textlink="">
      <xdr:nvSpPr>
        <xdr:cNvPr id="374" name="円/楕円 373"/>
        <xdr:cNvSpPr/>
      </xdr:nvSpPr>
      <xdr:spPr>
        <a:xfrm>
          <a:off x="6921500" y="100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5986</xdr:rowOff>
    </xdr:from>
    <xdr:ext cx="469744" cy="259045"/>
    <xdr:sp macro="" textlink="">
      <xdr:nvSpPr>
        <xdr:cNvPr id="375" name="テキスト ボックス 374"/>
        <xdr:cNvSpPr txBox="1"/>
      </xdr:nvSpPr>
      <xdr:spPr>
        <a:xfrm>
          <a:off x="6737427" y="1012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167856</xdr:rowOff>
    </xdr:from>
    <xdr:to>
      <xdr:col>15</xdr:col>
      <xdr:colOff>180975</xdr:colOff>
      <xdr:row>78</xdr:row>
      <xdr:rowOff>45783</xdr:rowOff>
    </xdr:to>
    <xdr:cxnSp macro="">
      <xdr:nvCxnSpPr>
        <xdr:cNvPr id="404" name="直線コネクタ 403"/>
        <xdr:cNvCxnSpPr/>
      </xdr:nvCxnSpPr>
      <xdr:spPr>
        <a:xfrm>
          <a:off x="9639300" y="13369506"/>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167856</xdr:rowOff>
    </xdr:from>
    <xdr:to>
      <xdr:col>14</xdr:col>
      <xdr:colOff>28575</xdr:colOff>
      <xdr:row>78</xdr:row>
      <xdr:rowOff>43687</xdr:rowOff>
    </xdr:to>
    <xdr:cxnSp macro="">
      <xdr:nvCxnSpPr>
        <xdr:cNvPr id="407" name="直線コネクタ 406"/>
        <xdr:cNvCxnSpPr/>
      </xdr:nvCxnSpPr>
      <xdr:spPr>
        <a:xfrm flipV="1">
          <a:off x="8750300" y="13369506"/>
          <a:ext cx="889000" cy="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40411</xdr:rowOff>
    </xdr:from>
    <xdr:to>
      <xdr:col>12</xdr:col>
      <xdr:colOff>511175</xdr:colOff>
      <xdr:row>78</xdr:row>
      <xdr:rowOff>43687</xdr:rowOff>
    </xdr:to>
    <xdr:cxnSp macro="">
      <xdr:nvCxnSpPr>
        <xdr:cNvPr id="410" name="直線コネクタ 409"/>
        <xdr:cNvCxnSpPr/>
      </xdr:nvCxnSpPr>
      <xdr:spPr>
        <a:xfrm>
          <a:off x="7861300" y="13413511"/>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40411</xdr:rowOff>
    </xdr:from>
    <xdr:to>
      <xdr:col>11</xdr:col>
      <xdr:colOff>307975</xdr:colOff>
      <xdr:row>78</xdr:row>
      <xdr:rowOff>56184</xdr:rowOff>
    </xdr:to>
    <xdr:cxnSp macro="">
      <xdr:nvCxnSpPr>
        <xdr:cNvPr id="413" name="直線コネクタ 412"/>
        <xdr:cNvCxnSpPr/>
      </xdr:nvCxnSpPr>
      <xdr:spPr>
        <a:xfrm flipV="1">
          <a:off x="6972300" y="13413511"/>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166433</xdr:rowOff>
    </xdr:from>
    <xdr:to>
      <xdr:col>15</xdr:col>
      <xdr:colOff>231775</xdr:colOff>
      <xdr:row>78</xdr:row>
      <xdr:rowOff>96583</xdr:rowOff>
    </xdr:to>
    <xdr:sp macro="" textlink="">
      <xdr:nvSpPr>
        <xdr:cNvPr id="423" name="円/楕円 422"/>
        <xdr:cNvSpPr/>
      </xdr:nvSpPr>
      <xdr:spPr>
        <a:xfrm>
          <a:off x="10426700" y="133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144860</xdr:rowOff>
    </xdr:from>
    <xdr:ext cx="469744" cy="259045"/>
    <xdr:sp macro="" textlink="">
      <xdr:nvSpPr>
        <xdr:cNvPr id="424" name="商工費該当値テキスト"/>
        <xdr:cNvSpPr txBox="1"/>
      </xdr:nvSpPr>
      <xdr:spPr>
        <a:xfrm>
          <a:off x="10528300" y="133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117056</xdr:rowOff>
    </xdr:from>
    <xdr:to>
      <xdr:col>14</xdr:col>
      <xdr:colOff>79375</xdr:colOff>
      <xdr:row>78</xdr:row>
      <xdr:rowOff>47206</xdr:rowOff>
    </xdr:to>
    <xdr:sp macro="" textlink="">
      <xdr:nvSpPr>
        <xdr:cNvPr id="425" name="円/楕円 424"/>
        <xdr:cNvSpPr/>
      </xdr:nvSpPr>
      <xdr:spPr>
        <a:xfrm>
          <a:off x="9588500" y="133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38333</xdr:rowOff>
    </xdr:from>
    <xdr:ext cx="469744" cy="259045"/>
    <xdr:sp macro="" textlink="">
      <xdr:nvSpPr>
        <xdr:cNvPr id="426" name="テキスト ボックス 425"/>
        <xdr:cNvSpPr txBox="1"/>
      </xdr:nvSpPr>
      <xdr:spPr>
        <a:xfrm>
          <a:off x="9404427" y="1341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164337</xdr:rowOff>
    </xdr:from>
    <xdr:to>
      <xdr:col>12</xdr:col>
      <xdr:colOff>561975</xdr:colOff>
      <xdr:row>78</xdr:row>
      <xdr:rowOff>94487</xdr:rowOff>
    </xdr:to>
    <xdr:sp macro="" textlink="">
      <xdr:nvSpPr>
        <xdr:cNvPr id="427" name="円/楕円 426"/>
        <xdr:cNvSpPr/>
      </xdr:nvSpPr>
      <xdr:spPr>
        <a:xfrm>
          <a:off x="8699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85614</xdr:rowOff>
    </xdr:from>
    <xdr:ext cx="469744" cy="259045"/>
    <xdr:sp macro="" textlink="">
      <xdr:nvSpPr>
        <xdr:cNvPr id="428" name="テキスト ボックス 427"/>
        <xdr:cNvSpPr txBox="1"/>
      </xdr:nvSpPr>
      <xdr:spPr>
        <a:xfrm>
          <a:off x="8515427"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161061</xdr:rowOff>
    </xdr:from>
    <xdr:to>
      <xdr:col>11</xdr:col>
      <xdr:colOff>358775</xdr:colOff>
      <xdr:row>78</xdr:row>
      <xdr:rowOff>91211</xdr:rowOff>
    </xdr:to>
    <xdr:sp macro="" textlink="">
      <xdr:nvSpPr>
        <xdr:cNvPr id="429" name="円/楕円 428"/>
        <xdr:cNvSpPr/>
      </xdr:nvSpPr>
      <xdr:spPr>
        <a:xfrm>
          <a:off x="7810500" y="133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82338</xdr:rowOff>
    </xdr:from>
    <xdr:ext cx="469744" cy="259045"/>
    <xdr:sp macro="" textlink="">
      <xdr:nvSpPr>
        <xdr:cNvPr id="430" name="テキスト ボックス 429"/>
        <xdr:cNvSpPr txBox="1"/>
      </xdr:nvSpPr>
      <xdr:spPr>
        <a:xfrm>
          <a:off x="7626427" y="1345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5384</xdr:rowOff>
    </xdr:from>
    <xdr:to>
      <xdr:col>10</xdr:col>
      <xdr:colOff>155575</xdr:colOff>
      <xdr:row>78</xdr:row>
      <xdr:rowOff>106984</xdr:rowOff>
    </xdr:to>
    <xdr:sp macro="" textlink="">
      <xdr:nvSpPr>
        <xdr:cNvPr id="431" name="円/楕円 430"/>
        <xdr:cNvSpPr/>
      </xdr:nvSpPr>
      <xdr:spPr>
        <a:xfrm>
          <a:off x="6921500" y="13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98111</xdr:rowOff>
    </xdr:from>
    <xdr:ext cx="469744" cy="259045"/>
    <xdr:sp macro="" textlink="">
      <xdr:nvSpPr>
        <xdr:cNvPr id="432" name="テキスト ボックス 431"/>
        <xdr:cNvSpPr txBox="1"/>
      </xdr:nvSpPr>
      <xdr:spPr>
        <a:xfrm>
          <a:off x="6737427" y="134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104907</xdr:rowOff>
    </xdr:from>
    <xdr:to>
      <xdr:col>15</xdr:col>
      <xdr:colOff>180975</xdr:colOff>
      <xdr:row>97</xdr:row>
      <xdr:rowOff>53381</xdr:rowOff>
    </xdr:to>
    <xdr:cxnSp macro="">
      <xdr:nvCxnSpPr>
        <xdr:cNvPr id="460" name="直線コネクタ 459"/>
        <xdr:cNvCxnSpPr/>
      </xdr:nvCxnSpPr>
      <xdr:spPr>
        <a:xfrm flipV="1">
          <a:off x="9639300" y="16564107"/>
          <a:ext cx="838200" cy="1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126167</xdr:rowOff>
    </xdr:from>
    <xdr:to>
      <xdr:col>14</xdr:col>
      <xdr:colOff>28575</xdr:colOff>
      <xdr:row>97</xdr:row>
      <xdr:rowOff>53381</xdr:rowOff>
    </xdr:to>
    <xdr:cxnSp macro="">
      <xdr:nvCxnSpPr>
        <xdr:cNvPr id="463" name="直線コネクタ 462"/>
        <xdr:cNvCxnSpPr/>
      </xdr:nvCxnSpPr>
      <xdr:spPr>
        <a:xfrm>
          <a:off x="8750300" y="16585367"/>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126167</xdr:rowOff>
    </xdr:from>
    <xdr:to>
      <xdr:col>12</xdr:col>
      <xdr:colOff>511175</xdr:colOff>
      <xdr:row>97</xdr:row>
      <xdr:rowOff>147678</xdr:rowOff>
    </xdr:to>
    <xdr:cxnSp macro="">
      <xdr:nvCxnSpPr>
        <xdr:cNvPr id="466" name="直線コネクタ 465"/>
        <xdr:cNvCxnSpPr/>
      </xdr:nvCxnSpPr>
      <xdr:spPr>
        <a:xfrm flipV="1">
          <a:off x="7861300" y="16585367"/>
          <a:ext cx="889000" cy="19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31480</xdr:rowOff>
    </xdr:from>
    <xdr:to>
      <xdr:col>11</xdr:col>
      <xdr:colOff>307975</xdr:colOff>
      <xdr:row>97</xdr:row>
      <xdr:rowOff>147678</xdr:rowOff>
    </xdr:to>
    <xdr:cxnSp macro="">
      <xdr:nvCxnSpPr>
        <xdr:cNvPr id="469" name="直線コネクタ 468"/>
        <xdr:cNvCxnSpPr/>
      </xdr:nvCxnSpPr>
      <xdr:spPr>
        <a:xfrm>
          <a:off x="6972300" y="16319230"/>
          <a:ext cx="889000" cy="45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54107</xdr:rowOff>
    </xdr:from>
    <xdr:to>
      <xdr:col>15</xdr:col>
      <xdr:colOff>231775</xdr:colOff>
      <xdr:row>96</xdr:row>
      <xdr:rowOff>155707</xdr:rowOff>
    </xdr:to>
    <xdr:sp macro="" textlink="">
      <xdr:nvSpPr>
        <xdr:cNvPr id="479" name="円/楕円 478"/>
        <xdr:cNvSpPr/>
      </xdr:nvSpPr>
      <xdr:spPr>
        <a:xfrm>
          <a:off x="10426700" y="165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76984</xdr:rowOff>
    </xdr:from>
    <xdr:ext cx="534377" cy="259045"/>
    <xdr:sp macro="" textlink="">
      <xdr:nvSpPr>
        <xdr:cNvPr id="480" name="土木費該当値テキスト"/>
        <xdr:cNvSpPr txBox="1"/>
      </xdr:nvSpPr>
      <xdr:spPr>
        <a:xfrm>
          <a:off x="10528300" y="163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2581</xdr:rowOff>
    </xdr:from>
    <xdr:to>
      <xdr:col>14</xdr:col>
      <xdr:colOff>79375</xdr:colOff>
      <xdr:row>97</xdr:row>
      <xdr:rowOff>104181</xdr:rowOff>
    </xdr:to>
    <xdr:sp macro="" textlink="">
      <xdr:nvSpPr>
        <xdr:cNvPr id="481" name="円/楕円 480"/>
        <xdr:cNvSpPr/>
      </xdr:nvSpPr>
      <xdr:spPr>
        <a:xfrm>
          <a:off x="9588500" y="166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95308</xdr:rowOff>
    </xdr:from>
    <xdr:ext cx="534377" cy="259045"/>
    <xdr:sp macro="" textlink="">
      <xdr:nvSpPr>
        <xdr:cNvPr id="482" name="テキスト ボックス 481"/>
        <xdr:cNvSpPr txBox="1"/>
      </xdr:nvSpPr>
      <xdr:spPr>
        <a:xfrm>
          <a:off x="9372111" y="1672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75367</xdr:rowOff>
    </xdr:from>
    <xdr:to>
      <xdr:col>12</xdr:col>
      <xdr:colOff>561975</xdr:colOff>
      <xdr:row>97</xdr:row>
      <xdr:rowOff>5517</xdr:rowOff>
    </xdr:to>
    <xdr:sp macro="" textlink="">
      <xdr:nvSpPr>
        <xdr:cNvPr id="483" name="円/楕円 482"/>
        <xdr:cNvSpPr/>
      </xdr:nvSpPr>
      <xdr:spPr>
        <a:xfrm>
          <a:off x="8699500" y="165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168094</xdr:rowOff>
    </xdr:from>
    <xdr:ext cx="534377" cy="259045"/>
    <xdr:sp macro="" textlink="">
      <xdr:nvSpPr>
        <xdr:cNvPr id="484" name="テキスト ボックス 483"/>
        <xdr:cNvSpPr txBox="1"/>
      </xdr:nvSpPr>
      <xdr:spPr>
        <a:xfrm>
          <a:off x="8483111" y="166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96878</xdr:rowOff>
    </xdr:from>
    <xdr:to>
      <xdr:col>11</xdr:col>
      <xdr:colOff>358775</xdr:colOff>
      <xdr:row>98</xdr:row>
      <xdr:rowOff>27028</xdr:rowOff>
    </xdr:to>
    <xdr:sp macro="" textlink="">
      <xdr:nvSpPr>
        <xdr:cNvPr id="485" name="円/楕円 484"/>
        <xdr:cNvSpPr/>
      </xdr:nvSpPr>
      <xdr:spPr>
        <a:xfrm>
          <a:off x="7810500" y="167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18155</xdr:rowOff>
    </xdr:from>
    <xdr:ext cx="534377" cy="259045"/>
    <xdr:sp macro="" textlink="">
      <xdr:nvSpPr>
        <xdr:cNvPr id="486" name="テキスト ボックス 485"/>
        <xdr:cNvSpPr txBox="1"/>
      </xdr:nvSpPr>
      <xdr:spPr>
        <a:xfrm>
          <a:off x="7594111" y="168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152130</xdr:rowOff>
    </xdr:from>
    <xdr:to>
      <xdr:col>10</xdr:col>
      <xdr:colOff>155575</xdr:colOff>
      <xdr:row>95</xdr:row>
      <xdr:rowOff>82280</xdr:rowOff>
    </xdr:to>
    <xdr:sp macro="" textlink="">
      <xdr:nvSpPr>
        <xdr:cNvPr id="487" name="円/楕円 486"/>
        <xdr:cNvSpPr/>
      </xdr:nvSpPr>
      <xdr:spPr>
        <a:xfrm>
          <a:off x="6921500" y="162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98807</xdr:rowOff>
    </xdr:from>
    <xdr:ext cx="534377" cy="259045"/>
    <xdr:sp macro="" textlink="">
      <xdr:nvSpPr>
        <xdr:cNvPr id="488" name="テキスト ボックス 487"/>
        <xdr:cNvSpPr txBox="1"/>
      </xdr:nvSpPr>
      <xdr:spPr>
        <a:xfrm>
          <a:off x="6705111" y="160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12827</xdr:rowOff>
    </xdr:from>
    <xdr:to>
      <xdr:col>23</xdr:col>
      <xdr:colOff>517525</xdr:colOff>
      <xdr:row>35</xdr:row>
      <xdr:rowOff>82931</xdr:rowOff>
    </xdr:to>
    <xdr:cxnSp macro="">
      <xdr:nvCxnSpPr>
        <xdr:cNvPr id="518" name="直線コネクタ 517"/>
        <xdr:cNvCxnSpPr/>
      </xdr:nvCxnSpPr>
      <xdr:spPr>
        <a:xfrm>
          <a:off x="15481300" y="6013577"/>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12827</xdr:rowOff>
    </xdr:from>
    <xdr:to>
      <xdr:col>22</xdr:col>
      <xdr:colOff>365125</xdr:colOff>
      <xdr:row>35</xdr:row>
      <xdr:rowOff>92964</xdr:rowOff>
    </xdr:to>
    <xdr:cxnSp macro="">
      <xdr:nvCxnSpPr>
        <xdr:cNvPr id="521" name="直線コネクタ 520"/>
        <xdr:cNvCxnSpPr/>
      </xdr:nvCxnSpPr>
      <xdr:spPr>
        <a:xfrm flipV="1">
          <a:off x="14592300" y="6013577"/>
          <a:ext cx="889000" cy="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92964</xdr:rowOff>
    </xdr:from>
    <xdr:to>
      <xdr:col>21</xdr:col>
      <xdr:colOff>161925</xdr:colOff>
      <xdr:row>36</xdr:row>
      <xdr:rowOff>82550</xdr:rowOff>
    </xdr:to>
    <xdr:cxnSp macro="">
      <xdr:nvCxnSpPr>
        <xdr:cNvPr id="524" name="直線コネクタ 523"/>
        <xdr:cNvCxnSpPr/>
      </xdr:nvCxnSpPr>
      <xdr:spPr>
        <a:xfrm flipV="1">
          <a:off x="13703300" y="6093714"/>
          <a:ext cx="889000" cy="1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82550</xdr:rowOff>
    </xdr:from>
    <xdr:to>
      <xdr:col>19</xdr:col>
      <xdr:colOff>644525</xdr:colOff>
      <xdr:row>37</xdr:row>
      <xdr:rowOff>1016</xdr:rowOff>
    </xdr:to>
    <xdr:cxnSp macro="">
      <xdr:nvCxnSpPr>
        <xdr:cNvPr id="527" name="直線コネクタ 526"/>
        <xdr:cNvCxnSpPr/>
      </xdr:nvCxnSpPr>
      <xdr:spPr>
        <a:xfrm flipV="1">
          <a:off x="12814300" y="6254750"/>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32131</xdr:rowOff>
    </xdr:from>
    <xdr:to>
      <xdr:col>23</xdr:col>
      <xdr:colOff>568325</xdr:colOff>
      <xdr:row>35</xdr:row>
      <xdr:rowOff>133731</xdr:rowOff>
    </xdr:to>
    <xdr:sp macro="" textlink="">
      <xdr:nvSpPr>
        <xdr:cNvPr id="537" name="円/楕円 536"/>
        <xdr:cNvSpPr/>
      </xdr:nvSpPr>
      <xdr:spPr>
        <a:xfrm>
          <a:off x="16268700" y="60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55008</xdr:rowOff>
    </xdr:from>
    <xdr:ext cx="534377" cy="259045"/>
    <xdr:sp macro="" textlink="">
      <xdr:nvSpPr>
        <xdr:cNvPr id="538" name="消防費該当値テキスト"/>
        <xdr:cNvSpPr txBox="1"/>
      </xdr:nvSpPr>
      <xdr:spPr>
        <a:xfrm>
          <a:off x="16370300" y="58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133477</xdr:rowOff>
    </xdr:from>
    <xdr:to>
      <xdr:col>22</xdr:col>
      <xdr:colOff>415925</xdr:colOff>
      <xdr:row>35</xdr:row>
      <xdr:rowOff>63627</xdr:rowOff>
    </xdr:to>
    <xdr:sp macro="" textlink="">
      <xdr:nvSpPr>
        <xdr:cNvPr id="539" name="円/楕円 538"/>
        <xdr:cNvSpPr/>
      </xdr:nvSpPr>
      <xdr:spPr>
        <a:xfrm>
          <a:off x="154305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80154</xdr:rowOff>
    </xdr:from>
    <xdr:ext cx="534377" cy="259045"/>
    <xdr:sp macro="" textlink="">
      <xdr:nvSpPr>
        <xdr:cNvPr id="540" name="テキスト ボックス 539"/>
        <xdr:cNvSpPr txBox="1"/>
      </xdr:nvSpPr>
      <xdr:spPr>
        <a:xfrm>
          <a:off x="15214111" y="57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42164</xdr:rowOff>
    </xdr:from>
    <xdr:to>
      <xdr:col>21</xdr:col>
      <xdr:colOff>212725</xdr:colOff>
      <xdr:row>35</xdr:row>
      <xdr:rowOff>143764</xdr:rowOff>
    </xdr:to>
    <xdr:sp macro="" textlink="">
      <xdr:nvSpPr>
        <xdr:cNvPr id="541" name="円/楕円 540"/>
        <xdr:cNvSpPr/>
      </xdr:nvSpPr>
      <xdr:spPr>
        <a:xfrm>
          <a:off x="14541500" y="60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160291</xdr:rowOff>
    </xdr:from>
    <xdr:ext cx="534377" cy="259045"/>
    <xdr:sp macro="" textlink="">
      <xdr:nvSpPr>
        <xdr:cNvPr id="542" name="テキスト ボックス 541"/>
        <xdr:cNvSpPr txBox="1"/>
      </xdr:nvSpPr>
      <xdr:spPr>
        <a:xfrm>
          <a:off x="14325111" y="58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31750</xdr:rowOff>
    </xdr:from>
    <xdr:to>
      <xdr:col>20</xdr:col>
      <xdr:colOff>9525</xdr:colOff>
      <xdr:row>36</xdr:row>
      <xdr:rowOff>133350</xdr:rowOff>
    </xdr:to>
    <xdr:sp macro="" textlink="">
      <xdr:nvSpPr>
        <xdr:cNvPr id="543" name="円/楕円 542"/>
        <xdr:cNvSpPr/>
      </xdr:nvSpPr>
      <xdr:spPr>
        <a:xfrm>
          <a:off x="13652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124477</xdr:rowOff>
    </xdr:from>
    <xdr:ext cx="534377" cy="259045"/>
    <xdr:sp macro="" textlink="">
      <xdr:nvSpPr>
        <xdr:cNvPr id="544" name="テキスト ボックス 543"/>
        <xdr:cNvSpPr txBox="1"/>
      </xdr:nvSpPr>
      <xdr:spPr>
        <a:xfrm>
          <a:off x="13436111" y="629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121666</xdr:rowOff>
    </xdr:from>
    <xdr:to>
      <xdr:col>18</xdr:col>
      <xdr:colOff>492125</xdr:colOff>
      <xdr:row>37</xdr:row>
      <xdr:rowOff>51816</xdr:rowOff>
    </xdr:to>
    <xdr:sp macro="" textlink="">
      <xdr:nvSpPr>
        <xdr:cNvPr id="545" name="円/楕円 544"/>
        <xdr:cNvSpPr/>
      </xdr:nvSpPr>
      <xdr:spPr>
        <a:xfrm>
          <a:off x="12763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42943</xdr:rowOff>
    </xdr:from>
    <xdr:ext cx="534377" cy="259045"/>
    <xdr:sp macro="" textlink="">
      <xdr:nvSpPr>
        <xdr:cNvPr id="546" name="テキスト ボックス 545"/>
        <xdr:cNvSpPr txBox="1"/>
      </xdr:nvSpPr>
      <xdr:spPr>
        <a:xfrm>
          <a:off x="12547111" y="63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83103</xdr:rowOff>
    </xdr:from>
    <xdr:to>
      <xdr:col>23</xdr:col>
      <xdr:colOff>517525</xdr:colOff>
      <xdr:row>58</xdr:row>
      <xdr:rowOff>48146</xdr:rowOff>
    </xdr:to>
    <xdr:cxnSp macro="">
      <xdr:nvCxnSpPr>
        <xdr:cNvPr id="576" name="直線コネクタ 575"/>
        <xdr:cNvCxnSpPr/>
      </xdr:nvCxnSpPr>
      <xdr:spPr>
        <a:xfrm>
          <a:off x="15481300" y="9855753"/>
          <a:ext cx="838200" cy="1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83103</xdr:rowOff>
    </xdr:from>
    <xdr:to>
      <xdr:col>22</xdr:col>
      <xdr:colOff>365125</xdr:colOff>
      <xdr:row>57</xdr:row>
      <xdr:rowOff>86227</xdr:rowOff>
    </xdr:to>
    <xdr:cxnSp macro="">
      <xdr:nvCxnSpPr>
        <xdr:cNvPr id="579" name="直線コネクタ 578"/>
        <xdr:cNvCxnSpPr/>
      </xdr:nvCxnSpPr>
      <xdr:spPr>
        <a:xfrm flipV="1">
          <a:off x="14592300" y="985575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86227</xdr:rowOff>
    </xdr:from>
    <xdr:to>
      <xdr:col>21</xdr:col>
      <xdr:colOff>161925</xdr:colOff>
      <xdr:row>57</xdr:row>
      <xdr:rowOff>154063</xdr:rowOff>
    </xdr:to>
    <xdr:cxnSp macro="">
      <xdr:nvCxnSpPr>
        <xdr:cNvPr id="582" name="直線コネクタ 581"/>
        <xdr:cNvCxnSpPr/>
      </xdr:nvCxnSpPr>
      <xdr:spPr>
        <a:xfrm flipV="1">
          <a:off x="13703300" y="9858877"/>
          <a:ext cx="88900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14884</xdr:rowOff>
    </xdr:from>
    <xdr:to>
      <xdr:col>19</xdr:col>
      <xdr:colOff>644525</xdr:colOff>
      <xdr:row>57</xdr:row>
      <xdr:rowOff>154063</xdr:rowOff>
    </xdr:to>
    <xdr:cxnSp macro="">
      <xdr:nvCxnSpPr>
        <xdr:cNvPr id="585" name="直線コネクタ 584"/>
        <xdr:cNvCxnSpPr/>
      </xdr:nvCxnSpPr>
      <xdr:spPr>
        <a:xfrm>
          <a:off x="12814300" y="9787534"/>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89" name="テキスト ボックス 588"/>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168796</xdr:rowOff>
    </xdr:from>
    <xdr:to>
      <xdr:col>23</xdr:col>
      <xdr:colOff>568325</xdr:colOff>
      <xdr:row>58</xdr:row>
      <xdr:rowOff>98946</xdr:rowOff>
    </xdr:to>
    <xdr:sp macro="" textlink="">
      <xdr:nvSpPr>
        <xdr:cNvPr id="595" name="円/楕円 594"/>
        <xdr:cNvSpPr/>
      </xdr:nvSpPr>
      <xdr:spPr>
        <a:xfrm>
          <a:off x="16268700" y="99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83723</xdr:rowOff>
    </xdr:from>
    <xdr:ext cx="534377" cy="259045"/>
    <xdr:sp macro="" textlink="">
      <xdr:nvSpPr>
        <xdr:cNvPr id="596" name="教育費該当値テキスト"/>
        <xdr:cNvSpPr txBox="1"/>
      </xdr:nvSpPr>
      <xdr:spPr>
        <a:xfrm>
          <a:off x="16370300" y="985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32303</xdr:rowOff>
    </xdr:from>
    <xdr:to>
      <xdr:col>22</xdr:col>
      <xdr:colOff>415925</xdr:colOff>
      <xdr:row>57</xdr:row>
      <xdr:rowOff>133903</xdr:rowOff>
    </xdr:to>
    <xdr:sp macro="" textlink="">
      <xdr:nvSpPr>
        <xdr:cNvPr id="597" name="円/楕円 596"/>
        <xdr:cNvSpPr/>
      </xdr:nvSpPr>
      <xdr:spPr>
        <a:xfrm>
          <a:off x="15430500" y="98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125030</xdr:rowOff>
    </xdr:from>
    <xdr:ext cx="534377" cy="259045"/>
    <xdr:sp macro="" textlink="">
      <xdr:nvSpPr>
        <xdr:cNvPr id="598" name="テキスト ボックス 597"/>
        <xdr:cNvSpPr txBox="1"/>
      </xdr:nvSpPr>
      <xdr:spPr>
        <a:xfrm>
          <a:off x="15214111" y="98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35427</xdr:rowOff>
    </xdr:from>
    <xdr:to>
      <xdr:col>21</xdr:col>
      <xdr:colOff>212725</xdr:colOff>
      <xdr:row>57</xdr:row>
      <xdr:rowOff>137027</xdr:rowOff>
    </xdr:to>
    <xdr:sp macro="" textlink="">
      <xdr:nvSpPr>
        <xdr:cNvPr id="599" name="円/楕円 598"/>
        <xdr:cNvSpPr/>
      </xdr:nvSpPr>
      <xdr:spPr>
        <a:xfrm>
          <a:off x="14541500" y="98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128154</xdr:rowOff>
    </xdr:from>
    <xdr:ext cx="534377" cy="259045"/>
    <xdr:sp macro="" textlink="">
      <xdr:nvSpPr>
        <xdr:cNvPr id="600" name="テキスト ボックス 599"/>
        <xdr:cNvSpPr txBox="1"/>
      </xdr:nvSpPr>
      <xdr:spPr>
        <a:xfrm>
          <a:off x="14325111" y="99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103263</xdr:rowOff>
    </xdr:from>
    <xdr:to>
      <xdr:col>20</xdr:col>
      <xdr:colOff>9525</xdr:colOff>
      <xdr:row>58</xdr:row>
      <xdr:rowOff>33413</xdr:rowOff>
    </xdr:to>
    <xdr:sp macro="" textlink="">
      <xdr:nvSpPr>
        <xdr:cNvPr id="601" name="円/楕円 600"/>
        <xdr:cNvSpPr/>
      </xdr:nvSpPr>
      <xdr:spPr>
        <a:xfrm>
          <a:off x="13652500" y="98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24540</xdr:rowOff>
    </xdr:from>
    <xdr:ext cx="534377" cy="259045"/>
    <xdr:sp macro="" textlink="">
      <xdr:nvSpPr>
        <xdr:cNvPr id="602" name="テキスト ボックス 601"/>
        <xdr:cNvSpPr txBox="1"/>
      </xdr:nvSpPr>
      <xdr:spPr>
        <a:xfrm>
          <a:off x="13436111" y="99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135534</xdr:rowOff>
    </xdr:from>
    <xdr:to>
      <xdr:col>18</xdr:col>
      <xdr:colOff>492125</xdr:colOff>
      <xdr:row>57</xdr:row>
      <xdr:rowOff>65684</xdr:rowOff>
    </xdr:to>
    <xdr:sp macro="" textlink="">
      <xdr:nvSpPr>
        <xdr:cNvPr id="603" name="円/楕円 602"/>
        <xdr:cNvSpPr/>
      </xdr:nvSpPr>
      <xdr:spPr>
        <a:xfrm>
          <a:off x="12763500" y="97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82211</xdr:rowOff>
    </xdr:from>
    <xdr:ext cx="534377" cy="259045"/>
    <xdr:sp macro="" textlink="">
      <xdr:nvSpPr>
        <xdr:cNvPr id="604" name="テキスト ボックス 603"/>
        <xdr:cNvSpPr txBox="1"/>
      </xdr:nvSpPr>
      <xdr:spPr>
        <a:xfrm>
          <a:off x="12547111" y="95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92935</xdr:rowOff>
    </xdr:from>
    <xdr:to>
      <xdr:col>23</xdr:col>
      <xdr:colOff>517525</xdr:colOff>
      <xdr:row>79</xdr:row>
      <xdr:rowOff>95972</xdr:rowOff>
    </xdr:to>
    <xdr:cxnSp macro="">
      <xdr:nvCxnSpPr>
        <xdr:cNvPr id="635" name="直線コネクタ 634"/>
        <xdr:cNvCxnSpPr/>
      </xdr:nvCxnSpPr>
      <xdr:spPr>
        <a:xfrm flipV="1">
          <a:off x="15481300" y="13637485"/>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93523</xdr:rowOff>
    </xdr:from>
    <xdr:to>
      <xdr:col>22</xdr:col>
      <xdr:colOff>365125</xdr:colOff>
      <xdr:row>79</xdr:row>
      <xdr:rowOff>95972</xdr:rowOff>
    </xdr:to>
    <xdr:cxnSp macro="">
      <xdr:nvCxnSpPr>
        <xdr:cNvPr id="638" name="直線コネクタ 637"/>
        <xdr:cNvCxnSpPr/>
      </xdr:nvCxnSpPr>
      <xdr:spPr>
        <a:xfrm>
          <a:off x="14592300" y="13638073"/>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93523</xdr:rowOff>
    </xdr:from>
    <xdr:to>
      <xdr:col>21</xdr:col>
      <xdr:colOff>161925</xdr:colOff>
      <xdr:row>79</xdr:row>
      <xdr:rowOff>97180</xdr:rowOff>
    </xdr:to>
    <xdr:cxnSp macro="">
      <xdr:nvCxnSpPr>
        <xdr:cNvPr id="641" name="直線コネクタ 640"/>
        <xdr:cNvCxnSpPr/>
      </xdr:nvCxnSpPr>
      <xdr:spPr>
        <a:xfrm flipV="1">
          <a:off x="13703300" y="136380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68115</xdr:rowOff>
    </xdr:from>
    <xdr:to>
      <xdr:col>19</xdr:col>
      <xdr:colOff>644525</xdr:colOff>
      <xdr:row>79</xdr:row>
      <xdr:rowOff>97180</xdr:rowOff>
    </xdr:to>
    <xdr:cxnSp macro="">
      <xdr:nvCxnSpPr>
        <xdr:cNvPr id="644" name="直線コネクタ 643"/>
        <xdr:cNvCxnSpPr/>
      </xdr:nvCxnSpPr>
      <xdr:spPr>
        <a:xfrm>
          <a:off x="12814300" y="13612665"/>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42135</xdr:rowOff>
    </xdr:from>
    <xdr:to>
      <xdr:col>23</xdr:col>
      <xdr:colOff>568325</xdr:colOff>
      <xdr:row>79</xdr:row>
      <xdr:rowOff>143735</xdr:rowOff>
    </xdr:to>
    <xdr:sp macro="" textlink="">
      <xdr:nvSpPr>
        <xdr:cNvPr id="654" name="円/楕円 653"/>
        <xdr:cNvSpPr/>
      </xdr:nvSpPr>
      <xdr:spPr>
        <a:xfrm>
          <a:off x="16268700" y="135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128512</xdr:rowOff>
    </xdr:from>
    <xdr:ext cx="378565" cy="259045"/>
    <xdr:sp macro="" textlink="">
      <xdr:nvSpPr>
        <xdr:cNvPr id="655" name="災害復旧費該当値テキスト"/>
        <xdr:cNvSpPr txBox="1"/>
      </xdr:nvSpPr>
      <xdr:spPr>
        <a:xfrm>
          <a:off x="16370300" y="13501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45172</xdr:rowOff>
    </xdr:from>
    <xdr:to>
      <xdr:col>22</xdr:col>
      <xdr:colOff>415925</xdr:colOff>
      <xdr:row>79</xdr:row>
      <xdr:rowOff>146772</xdr:rowOff>
    </xdr:to>
    <xdr:sp macro="" textlink="">
      <xdr:nvSpPr>
        <xdr:cNvPr id="656" name="円/楕円 655"/>
        <xdr:cNvSpPr/>
      </xdr:nvSpPr>
      <xdr:spPr>
        <a:xfrm>
          <a:off x="15430500" y="135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137899</xdr:rowOff>
    </xdr:from>
    <xdr:ext cx="313932" cy="259045"/>
    <xdr:sp macro="" textlink="">
      <xdr:nvSpPr>
        <xdr:cNvPr id="657" name="テキスト ボックス 656"/>
        <xdr:cNvSpPr txBox="1"/>
      </xdr:nvSpPr>
      <xdr:spPr>
        <a:xfrm>
          <a:off x="15324333" y="13682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42723</xdr:rowOff>
    </xdr:from>
    <xdr:to>
      <xdr:col>21</xdr:col>
      <xdr:colOff>212725</xdr:colOff>
      <xdr:row>79</xdr:row>
      <xdr:rowOff>144323</xdr:rowOff>
    </xdr:to>
    <xdr:sp macro="" textlink="">
      <xdr:nvSpPr>
        <xdr:cNvPr id="658" name="円/楕円 657"/>
        <xdr:cNvSpPr/>
      </xdr:nvSpPr>
      <xdr:spPr>
        <a:xfrm>
          <a:off x="14541500" y="135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135450</xdr:rowOff>
    </xdr:from>
    <xdr:ext cx="378565" cy="259045"/>
    <xdr:sp macro="" textlink="">
      <xdr:nvSpPr>
        <xdr:cNvPr id="659" name="テキスト ボックス 658"/>
        <xdr:cNvSpPr txBox="1"/>
      </xdr:nvSpPr>
      <xdr:spPr>
        <a:xfrm>
          <a:off x="14403017" y="13680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46380</xdr:rowOff>
    </xdr:from>
    <xdr:to>
      <xdr:col>20</xdr:col>
      <xdr:colOff>9525</xdr:colOff>
      <xdr:row>79</xdr:row>
      <xdr:rowOff>147980</xdr:rowOff>
    </xdr:to>
    <xdr:sp macro="" textlink="">
      <xdr:nvSpPr>
        <xdr:cNvPr id="660" name="円/楕円 659"/>
        <xdr:cNvSpPr/>
      </xdr:nvSpPr>
      <xdr:spPr>
        <a:xfrm>
          <a:off x="13652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139107</xdr:rowOff>
    </xdr:from>
    <xdr:ext cx="313932" cy="259045"/>
    <xdr:sp macro="" textlink="">
      <xdr:nvSpPr>
        <xdr:cNvPr id="661" name="テキスト ボックス 660"/>
        <xdr:cNvSpPr txBox="1"/>
      </xdr:nvSpPr>
      <xdr:spPr>
        <a:xfrm>
          <a:off x="13546333" y="13683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17315</xdr:rowOff>
    </xdr:from>
    <xdr:to>
      <xdr:col>18</xdr:col>
      <xdr:colOff>492125</xdr:colOff>
      <xdr:row>79</xdr:row>
      <xdr:rowOff>118915</xdr:rowOff>
    </xdr:to>
    <xdr:sp macro="" textlink="">
      <xdr:nvSpPr>
        <xdr:cNvPr id="662" name="円/楕円 661"/>
        <xdr:cNvSpPr/>
      </xdr:nvSpPr>
      <xdr:spPr>
        <a:xfrm>
          <a:off x="12763500" y="135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110042</xdr:rowOff>
    </xdr:from>
    <xdr:ext cx="378565" cy="259045"/>
    <xdr:sp macro="" textlink="">
      <xdr:nvSpPr>
        <xdr:cNvPr id="663" name="テキスト ボックス 662"/>
        <xdr:cNvSpPr txBox="1"/>
      </xdr:nvSpPr>
      <xdr:spPr>
        <a:xfrm>
          <a:off x="12625017" y="1365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141776</xdr:rowOff>
    </xdr:from>
    <xdr:to>
      <xdr:col>23</xdr:col>
      <xdr:colOff>517525</xdr:colOff>
      <xdr:row>96</xdr:row>
      <xdr:rowOff>170408</xdr:rowOff>
    </xdr:to>
    <xdr:cxnSp macro="">
      <xdr:nvCxnSpPr>
        <xdr:cNvPr id="692" name="直線コネクタ 691"/>
        <xdr:cNvCxnSpPr/>
      </xdr:nvCxnSpPr>
      <xdr:spPr>
        <a:xfrm flipV="1">
          <a:off x="15481300" y="16600976"/>
          <a:ext cx="8382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145492</xdr:rowOff>
    </xdr:from>
    <xdr:to>
      <xdr:col>22</xdr:col>
      <xdr:colOff>365125</xdr:colOff>
      <xdr:row>96</xdr:row>
      <xdr:rowOff>170408</xdr:rowOff>
    </xdr:to>
    <xdr:cxnSp macro="">
      <xdr:nvCxnSpPr>
        <xdr:cNvPr id="695" name="直線コネクタ 694"/>
        <xdr:cNvCxnSpPr/>
      </xdr:nvCxnSpPr>
      <xdr:spPr>
        <a:xfrm>
          <a:off x="14592300" y="16604692"/>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145492</xdr:rowOff>
    </xdr:from>
    <xdr:to>
      <xdr:col>21</xdr:col>
      <xdr:colOff>161925</xdr:colOff>
      <xdr:row>96</xdr:row>
      <xdr:rowOff>152940</xdr:rowOff>
    </xdr:to>
    <xdr:cxnSp macro="">
      <xdr:nvCxnSpPr>
        <xdr:cNvPr id="698" name="直線コネクタ 697"/>
        <xdr:cNvCxnSpPr/>
      </xdr:nvCxnSpPr>
      <xdr:spPr>
        <a:xfrm flipV="1">
          <a:off x="13703300" y="16604692"/>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139643</xdr:rowOff>
    </xdr:from>
    <xdr:to>
      <xdr:col>19</xdr:col>
      <xdr:colOff>644525</xdr:colOff>
      <xdr:row>96</xdr:row>
      <xdr:rowOff>152940</xdr:rowOff>
    </xdr:to>
    <xdr:cxnSp macro="">
      <xdr:nvCxnSpPr>
        <xdr:cNvPr id="701" name="直線コネクタ 700"/>
        <xdr:cNvCxnSpPr/>
      </xdr:nvCxnSpPr>
      <xdr:spPr>
        <a:xfrm>
          <a:off x="12814300" y="1659884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90976</xdr:rowOff>
    </xdr:from>
    <xdr:to>
      <xdr:col>23</xdr:col>
      <xdr:colOff>568325</xdr:colOff>
      <xdr:row>97</xdr:row>
      <xdr:rowOff>21126</xdr:rowOff>
    </xdr:to>
    <xdr:sp macro="" textlink="">
      <xdr:nvSpPr>
        <xdr:cNvPr id="711" name="円/楕円 710"/>
        <xdr:cNvSpPr/>
      </xdr:nvSpPr>
      <xdr:spPr>
        <a:xfrm>
          <a:off x="16268700" y="165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69403</xdr:rowOff>
    </xdr:from>
    <xdr:ext cx="534377" cy="259045"/>
    <xdr:sp macro="" textlink="">
      <xdr:nvSpPr>
        <xdr:cNvPr id="712" name="公債費該当値テキスト"/>
        <xdr:cNvSpPr txBox="1"/>
      </xdr:nvSpPr>
      <xdr:spPr>
        <a:xfrm>
          <a:off x="16370300" y="165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119608</xdr:rowOff>
    </xdr:from>
    <xdr:to>
      <xdr:col>22</xdr:col>
      <xdr:colOff>415925</xdr:colOff>
      <xdr:row>97</xdr:row>
      <xdr:rowOff>49758</xdr:rowOff>
    </xdr:to>
    <xdr:sp macro="" textlink="">
      <xdr:nvSpPr>
        <xdr:cNvPr id="713" name="円/楕円 712"/>
        <xdr:cNvSpPr/>
      </xdr:nvSpPr>
      <xdr:spPr>
        <a:xfrm>
          <a:off x="154305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40885</xdr:rowOff>
    </xdr:from>
    <xdr:ext cx="534377" cy="259045"/>
    <xdr:sp macro="" textlink="">
      <xdr:nvSpPr>
        <xdr:cNvPr id="714" name="テキスト ボックス 713"/>
        <xdr:cNvSpPr txBox="1"/>
      </xdr:nvSpPr>
      <xdr:spPr>
        <a:xfrm>
          <a:off x="15214111" y="166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94692</xdr:rowOff>
    </xdr:from>
    <xdr:to>
      <xdr:col>21</xdr:col>
      <xdr:colOff>212725</xdr:colOff>
      <xdr:row>97</xdr:row>
      <xdr:rowOff>24842</xdr:rowOff>
    </xdr:to>
    <xdr:sp macro="" textlink="">
      <xdr:nvSpPr>
        <xdr:cNvPr id="715" name="円/楕円 714"/>
        <xdr:cNvSpPr/>
      </xdr:nvSpPr>
      <xdr:spPr>
        <a:xfrm>
          <a:off x="14541500" y="165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15969</xdr:rowOff>
    </xdr:from>
    <xdr:ext cx="534377" cy="259045"/>
    <xdr:sp macro="" textlink="">
      <xdr:nvSpPr>
        <xdr:cNvPr id="716" name="テキスト ボックス 715"/>
        <xdr:cNvSpPr txBox="1"/>
      </xdr:nvSpPr>
      <xdr:spPr>
        <a:xfrm>
          <a:off x="14325111" y="166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102140</xdr:rowOff>
    </xdr:from>
    <xdr:to>
      <xdr:col>20</xdr:col>
      <xdr:colOff>9525</xdr:colOff>
      <xdr:row>97</xdr:row>
      <xdr:rowOff>32290</xdr:rowOff>
    </xdr:to>
    <xdr:sp macro="" textlink="">
      <xdr:nvSpPr>
        <xdr:cNvPr id="717" name="円/楕円 716"/>
        <xdr:cNvSpPr/>
      </xdr:nvSpPr>
      <xdr:spPr>
        <a:xfrm>
          <a:off x="13652500" y="165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23417</xdr:rowOff>
    </xdr:from>
    <xdr:ext cx="534377" cy="259045"/>
    <xdr:sp macro="" textlink="">
      <xdr:nvSpPr>
        <xdr:cNvPr id="718" name="テキスト ボックス 717"/>
        <xdr:cNvSpPr txBox="1"/>
      </xdr:nvSpPr>
      <xdr:spPr>
        <a:xfrm>
          <a:off x="13436111" y="1665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88843</xdr:rowOff>
    </xdr:from>
    <xdr:to>
      <xdr:col>18</xdr:col>
      <xdr:colOff>492125</xdr:colOff>
      <xdr:row>97</xdr:row>
      <xdr:rowOff>18993</xdr:rowOff>
    </xdr:to>
    <xdr:sp macro="" textlink="">
      <xdr:nvSpPr>
        <xdr:cNvPr id="719" name="円/楕円 718"/>
        <xdr:cNvSpPr/>
      </xdr:nvSpPr>
      <xdr:spPr>
        <a:xfrm>
          <a:off x="12763500" y="165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10120</xdr:rowOff>
    </xdr:from>
    <xdr:ext cx="534377" cy="259045"/>
    <xdr:sp macro="" textlink="">
      <xdr:nvSpPr>
        <xdr:cNvPr id="720" name="テキスト ボックス 719"/>
        <xdr:cNvSpPr txBox="1"/>
      </xdr:nvSpPr>
      <xdr:spPr>
        <a:xfrm>
          <a:off x="12547111" y="166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議会費については、掛金率の変動を要因とした議員共済会共済給付負担金の減少などにより、減少に転じている。総務費については、財政調整基金積立金が増加したが、平成</a:t>
          </a:r>
          <a:r>
            <a:rPr kumimoji="1" lang="en-US" altLang="ja-JP" sz="1300">
              <a:latin typeface="ＭＳ Ｐゴシック"/>
            </a:rPr>
            <a:t>27</a:t>
          </a:r>
          <a:r>
            <a:rPr kumimoji="1" lang="ja-JP" altLang="en-US" sz="1300">
              <a:latin typeface="ＭＳ Ｐゴシック"/>
            </a:rPr>
            <a:t>年度に発生した大手自動車会社への市税等過誤納金払戻金の減少が大きく影響し、減少している。民生費については、平成</a:t>
          </a:r>
          <a:r>
            <a:rPr kumimoji="1" lang="en-US" altLang="ja-JP" sz="1300">
              <a:latin typeface="ＭＳ Ｐゴシック"/>
            </a:rPr>
            <a:t>27</a:t>
          </a:r>
          <a:r>
            <a:rPr kumimoji="1" lang="ja-JP" altLang="en-US" sz="1300">
              <a:latin typeface="ＭＳ Ｐゴシック"/>
            </a:rPr>
            <a:t>年度に大きく増加した国民健康保険特別会計への繰出金が減少したことにより、前年度より減少に転じたが、少子高齢化の進行により増加傾向にある。衛生費については、稲荷山環境センターの焼却処理施設改修工事費（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30</a:t>
          </a:r>
          <a:r>
            <a:rPr kumimoji="1" lang="ja-JP" altLang="en-US" sz="1300">
              <a:latin typeface="ＭＳ Ｐゴシック"/>
            </a:rPr>
            <a:t>年度まで</a:t>
          </a:r>
          <a:r>
            <a:rPr kumimoji="1" lang="en-US" altLang="ja-JP" sz="1300">
              <a:latin typeface="ＭＳ Ｐゴシック"/>
            </a:rPr>
            <a:t>5</a:t>
          </a:r>
          <a:r>
            <a:rPr kumimoji="1" lang="ja-JP" altLang="en-US" sz="1300">
              <a:latin typeface="ＭＳ Ｐゴシック"/>
            </a:rPr>
            <a:t>年間の長寿命化工事）の影響により増加傾向にある。農林水産業費については、地方創生加速化交付金を受けた狭山茶振興事業費補助金が皆増となったが、平成</a:t>
          </a:r>
          <a:r>
            <a:rPr kumimoji="1" lang="en-US" altLang="ja-JP" sz="1300">
              <a:latin typeface="ＭＳ Ｐゴシック"/>
            </a:rPr>
            <a:t>27</a:t>
          </a:r>
          <a:r>
            <a:rPr kumimoji="1" lang="ja-JP" altLang="en-US" sz="1300">
              <a:latin typeface="ＭＳ Ｐゴシック"/>
            </a:rPr>
            <a:t>年度に実施した農村環境改善センターの空調設備改修工事費の皆減などにより、前年度より減少している。商工費については、消費喚起・生活支援型交付金を受けた「プレミアム商品券発券事業」の事業終了を受け、前年度より大きく減少している。土木費については、平成</a:t>
          </a:r>
          <a:r>
            <a:rPr kumimoji="1" lang="en-US" altLang="ja-JP" sz="1300">
              <a:latin typeface="ＭＳ Ｐゴシック"/>
            </a:rPr>
            <a:t>24</a:t>
          </a:r>
          <a:r>
            <a:rPr kumimoji="1" lang="ja-JP" altLang="en-US" sz="1300">
              <a:latin typeface="ＭＳ Ｐゴシック"/>
            </a:rPr>
            <a:t>年度より既存の市営住宅</a:t>
          </a:r>
          <a:r>
            <a:rPr kumimoji="1" lang="en-US" altLang="ja-JP" sz="1300">
              <a:latin typeface="ＭＳ Ｐゴシック"/>
            </a:rPr>
            <a:t>3</a:t>
          </a:r>
          <a:r>
            <a:rPr kumimoji="1" lang="ja-JP" altLang="en-US" sz="1300">
              <a:latin typeface="ＭＳ Ｐゴシック"/>
            </a:rPr>
            <a:t>団地を集約して建替える「市営住宅鵜ノ木団地建替事業」により段階的に事業を行っており、増減している状況である。なお、同事業は平成</a:t>
          </a:r>
          <a:r>
            <a:rPr kumimoji="1" lang="en-US" altLang="ja-JP" sz="1300">
              <a:latin typeface="ＭＳ Ｐゴシック"/>
            </a:rPr>
            <a:t>29</a:t>
          </a:r>
          <a:r>
            <a:rPr kumimoji="1" lang="ja-JP" altLang="en-US" sz="1300">
              <a:latin typeface="ＭＳ Ｐゴシック"/>
            </a:rPr>
            <a:t>年度での事業完了を予定している。消防費については、地方創生先行型交付金を受けた「子ども・乳幼児のための防災備蓄品整備事業」の事業完了に伴い、減少に転じたが、今後は防災行政無線のデジタル化工事を予定しており、増加が見込まれる。教育費については、市内小中学校の耐震改修工事を進めてきたことから増加傾向となっている。平成</a:t>
          </a:r>
          <a:r>
            <a:rPr kumimoji="1" lang="en-US" altLang="ja-JP" sz="1300">
              <a:latin typeface="ＭＳ Ｐゴシック"/>
            </a:rPr>
            <a:t>28</a:t>
          </a:r>
          <a:r>
            <a:rPr kumimoji="1" lang="ja-JP" altLang="en-US" sz="1300">
              <a:latin typeface="ＭＳ Ｐゴシック"/>
            </a:rPr>
            <a:t>年度では平成</a:t>
          </a:r>
          <a:r>
            <a:rPr kumimoji="1" lang="en-US" altLang="ja-JP" sz="1300">
              <a:latin typeface="ＭＳ Ｐゴシック"/>
            </a:rPr>
            <a:t>27</a:t>
          </a:r>
          <a:r>
            <a:rPr kumimoji="1" lang="ja-JP" altLang="en-US" sz="1300">
              <a:latin typeface="ＭＳ Ｐゴシック"/>
            </a:rPr>
            <a:t>年度の堀兼学校給食センターの建替えに伴う給食施設取得費（一括支払分）が皆減し減少に転じているが、今後は空調設備の改修工事も予定しており増加することが見込まれる。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大手自動車会社への市税等過誤納金払戻金のような想定外の多額な支出が無く、また、当初予算編成での歳出経費の抑制及び基金繰入金の減額、また、年度中における基金積立額の確保もできたことから、実質単年度収支の赤字が改善され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今後も引き続き、行財政改革を推進するとともに、市税等の収入の確保に努めていく。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一般会計及び特別会計において、実質収支額が増加したことに加え、水道事業会計と下水道事業会計を合わせた資金剰余額が前年度より約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8,640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千円増加したことなどにより、連結実質赤字比率で示す黒字が伸びている状況である。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年度の連結実質赤字比率は、前年度より</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％黒字が伸び△</a:t>
          </a:r>
          <a:r>
            <a:rPr kumimoji="1" lang="en-US" altLang="ja-JP" sz="1400">
              <a:latin typeface="ＭＳ ゴシック" pitchFamily="49" charset="-128"/>
              <a:ea typeface="ＭＳ ゴシック" pitchFamily="49" charset="-128"/>
            </a:rPr>
            <a:t>26.01</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今後も引き続き、収入の安定確保と内部経費の削減に努め、適正な運営を図っていく。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46240907</v>
      </c>
      <c r="BO4" s="411"/>
      <c r="BP4" s="411"/>
      <c r="BQ4" s="411"/>
      <c r="BR4" s="411"/>
      <c r="BS4" s="411"/>
      <c r="BT4" s="411"/>
      <c r="BU4" s="412"/>
      <c r="BV4" s="410">
        <v>46689778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4.0999999999999996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44624148</v>
      </c>
      <c r="BO5" s="416"/>
      <c r="BP5" s="416"/>
      <c r="BQ5" s="416"/>
      <c r="BR5" s="416"/>
      <c r="BS5" s="416"/>
      <c r="BT5" s="416"/>
      <c r="BU5" s="417"/>
      <c r="BV5" s="415">
        <v>45325124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91.9</v>
      </c>
      <c r="CU5" s="386"/>
      <c r="CV5" s="386"/>
      <c r="CW5" s="386"/>
      <c r="CX5" s="386"/>
      <c r="CY5" s="386"/>
      <c r="CZ5" s="386"/>
      <c r="DA5" s="387"/>
      <c r="DB5" s="385">
        <v>91.1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1616759</v>
      </c>
      <c r="BO6" s="416"/>
      <c r="BP6" s="416"/>
      <c r="BQ6" s="416"/>
      <c r="BR6" s="416"/>
      <c r="BS6" s="416"/>
      <c r="BT6" s="416"/>
      <c r="BU6" s="417"/>
      <c r="BV6" s="415">
        <v>1364654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98.6</v>
      </c>
      <c r="CU6" s="562"/>
      <c r="CV6" s="562"/>
      <c r="CW6" s="562"/>
      <c r="CX6" s="562"/>
      <c r="CY6" s="562"/>
      <c r="CZ6" s="562"/>
      <c r="DA6" s="563"/>
      <c r="DB6" s="561">
        <v>98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154047</v>
      </c>
      <c r="BO7" s="416"/>
      <c r="BP7" s="416"/>
      <c r="BQ7" s="416"/>
      <c r="BR7" s="416"/>
      <c r="BS7" s="416"/>
      <c r="BT7" s="416"/>
      <c r="BU7" s="417"/>
      <c r="BV7" s="415">
        <v>255257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27139004</v>
      </c>
      <c r="CU7" s="416"/>
      <c r="CV7" s="416"/>
      <c r="CW7" s="416"/>
      <c r="CX7" s="416"/>
      <c r="CY7" s="416"/>
      <c r="CZ7" s="416"/>
      <c r="DA7" s="417"/>
      <c r="DB7" s="415">
        <v>27196504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1462712</v>
      </c>
      <c r="BO8" s="416"/>
      <c r="BP8" s="416"/>
      <c r="BQ8" s="416"/>
      <c r="BR8" s="416"/>
      <c r="BS8" s="416"/>
      <c r="BT8" s="416"/>
      <c r="BU8" s="417"/>
      <c r="BV8" s="415">
        <v>1109397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0.89</v>
      </c>
      <c r="CU8" s="525"/>
      <c r="CV8" s="525"/>
      <c r="CW8" s="525"/>
      <c r="CX8" s="525"/>
      <c r="CY8" s="525"/>
      <c r="CZ8" s="525"/>
      <c r="DA8" s="526"/>
      <c r="DB8" s="524">
        <v>0.9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152405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353315</v>
      </c>
      <c r="BO9" s="416"/>
      <c r="BP9" s="416"/>
      <c r="BQ9" s="416"/>
      <c r="BR9" s="416"/>
      <c r="BS9" s="416"/>
      <c r="BT9" s="416"/>
      <c r="BU9" s="417"/>
      <c r="BV9" s="415">
        <v>-811549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v>
      </c>
      <c r="CU9" s="386"/>
      <c r="CV9" s="386"/>
      <c r="CW9" s="386"/>
      <c r="CX9" s="386"/>
      <c r="CY9" s="386"/>
      <c r="CZ9" s="386"/>
      <c r="DA9" s="387"/>
      <c r="DB9" s="385">
        <v>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155727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807684</v>
      </c>
      <c r="BO10" s="416"/>
      <c r="BP10" s="416"/>
      <c r="BQ10" s="416"/>
      <c r="BR10" s="416"/>
      <c r="BS10" s="416"/>
      <c r="BT10" s="416"/>
      <c r="BU10" s="417"/>
      <c r="BV10" s="415">
        <v>370084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153054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1000000</v>
      </c>
      <c r="BO12" s="416"/>
      <c r="BP12" s="416"/>
      <c r="BQ12" s="416"/>
      <c r="BR12" s="416"/>
      <c r="BS12" s="416"/>
      <c r="BT12" s="416"/>
      <c r="BU12" s="417"/>
      <c r="BV12" s="415">
        <v>1000000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150960</v>
      </c>
      <c r="S13" s="517"/>
      <c r="T13" s="517"/>
      <c r="U13" s="517"/>
      <c r="V13" s="518"/>
      <c r="W13" s="504" t="s">
        <v>123</v>
      </c>
      <c r="X13" s="428"/>
      <c r="Y13" s="428"/>
      <c r="Z13" s="428"/>
      <c r="AA13" s="428"/>
      <c r="AB13" s="429"/>
      <c r="AC13" s="391">
        <v>1324</v>
      </c>
      <c r="AD13" s="392"/>
      <c r="AE13" s="392"/>
      <c r="AF13" s="392"/>
      <c r="AG13" s="393"/>
      <c r="AH13" s="391">
        <v>1191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160999</v>
      </c>
      <c r="BO13" s="416"/>
      <c r="BP13" s="416"/>
      <c r="BQ13" s="416"/>
      <c r="BR13" s="416"/>
      <c r="BS13" s="416"/>
      <c r="BT13" s="416"/>
      <c r="BU13" s="417"/>
      <c r="BV13" s="415">
        <v>-1441465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2.8</v>
      </c>
      <c r="CU13" s="386"/>
      <c r="CV13" s="386"/>
      <c r="CW13" s="386"/>
      <c r="CX13" s="386"/>
      <c r="CY13" s="386"/>
      <c r="CZ13" s="386"/>
      <c r="DA13" s="387"/>
      <c r="DB13" s="385">
        <v>2.1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153738</v>
      </c>
      <c r="S14" s="517"/>
      <c r="T14" s="517"/>
      <c r="U14" s="517"/>
      <c r="V14" s="518"/>
      <c r="W14" s="519"/>
      <c r="X14" s="431"/>
      <c r="Y14" s="431"/>
      <c r="Z14" s="431"/>
      <c r="AA14" s="431"/>
      <c r="AB14" s="432"/>
      <c r="AC14" s="509">
        <v>2</v>
      </c>
      <c r="AD14" s="510"/>
      <c r="AE14" s="510"/>
      <c r="AF14" s="510"/>
      <c r="AG14" s="511"/>
      <c r="AH14" s="509">
        <v>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18.399999999999999</v>
      </c>
      <c r="CU14" s="488"/>
      <c r="CV14" s="488"/>
      <c r="CW14" s="488"/>
      <c r="CX14" s="488"/>
      <c r="CY14" s="488"/>
      <c r="CZ14" s="488"/>
      <c r="DA14" s="489"/>
      <c r="DB14" s="520">
        <v>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151694</v>
      </c>
      <c r="S15" s="517"/>
      <c r="T15" s="517"/>
      <c r="U15" s="517"/>
      <c r="V15" s="518"/>
      <c r="W15" s="504" t="s">
        <v>130</v>
      </c>
      <c r="X15" s="428"/>
      <c r="Y15" s="428"/>
      <c r="Z15" s="428"/>
      <c r="AA15" s="428"/>
      <c r="AB15" s="429"/>
      <c r="AC15" s="391">
        <v>16853</v>
      </c>
      <c r="AD15" s="392"/>
      <c r="AE15" s="392"/>
      <c r="AF15" s="392"/>
      <c r="AG15" s="393"/>
      <c r="AH15" s="391">
        <v>18863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17918967</v>
      </c>
      <c r="BO15" s="411"/>
      <c r="BP15" s="411"/>
      <c r="BQ15" s="411"/>
      <c r="BR15" s="411"/>
      <c r="BS15" s="411"/>
      <c r="BT15" s="411"/>
      <c r="BU15" s="412"/>
      <c r="BV15" s="410">
        <v>18061813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25.5</v>
      </c>
      <c r="AD16" s="510"/>
      <c r="AE16" s="510"/>
      <c r="AF16" s="510"/>
      <c r="AG16" s="511"/>
      <c r="AH16" s="509">
        <v>26.7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20139656</v>
      </c>
      <c r="BO16" s="416"/>
      <c r="BP16" s="416"/>
      <c r="BQ16" s="416"/>
      <c r="BR16" s="416"/>
      <c r="BS16" s="416"/>
      <c r="BT16" s="416"/>
      <c r="BU16" s="417"/>
      <c r="BV16" s="415">
        <v>20181345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47936</v>
      </c>
      <c r="AD17" s="392"/>
      <c r="AE17" s="392"/>
      <c r="AF17" s="392"/>
      <c r="AG17" s="393"/>
      <c r="AH17" s="391">
        <v>50599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22880123</v>
      </c>
      <c r="BO17" s="416"/>
      <c r="BP17" s="416"/>
      <c r="BQ17" s="416"/>
      <c r="BR17" s="416"/>
      <c r="BS17" s="416"/>
      <c r="BT17" s="416"/>
      <c r="BU17" s="417"/>
      <c r="BV17" s="415">
        <v>23042542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48.99</v>
      </c>
      <c r="M18" s="480"/>
      <c r="N18" s="480"/>
      <c r="O18" s="480"/>
      <c r="P18" s="480"/>
      <c r="Q18" s="480"/>
      <c r="R18" s="481"/>
      <c r="S18" s="481"/>
      <c r="T18" s="481"/>
      <c r="U18" s="481"/>
      <c r="V18" s="482"/>
      <c r="W18" s="496"/>
      <c r="X18" s="497"/>
      <c r="Y18" s="497"/>
      <c r="Z18" s="497"/>
      <c r="AA18" s="497"/>
      <c r="AB18" s="505"/>
      <c r="AC18" s="379">
        <v>72.5</v>
      </c>
      <c r="AD18" s="380"/>
      <c r="AE18" s="380"/>
      <c r="AF18" s="380"/>
      <c r="AG18" s="483"/>
      <c r="AH18" s="379">
        <v>71.599999999999994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26506787</v>
      </c>
      <c r="BO18" s="416"/>
      <c r="BP18" s="416"/>
      <c r="BQ18" s="416"/>
      <c r="BR18" s="416"/>
      <c r="BS18" s="416"/>
      <c r="BT18" s="416"/>
      <c r="BU18" s="417"/>
      <c r="BV18" s="415">
        <v>26163244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3111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33094905</v>
      </c>
      <c r="BO19" s="416"/>
      <c r="BP19" s="416"/>
      <c r="BQ19" s="416"/>
      <c r="BR19" s="416"/>
      <c r="BS19" s="416"/>
      <c r="BT19" s="416"/>
      <c r="BU19" s="417"/>
      <c r="BV19" s="415">
        <v>34231042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62028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39656160</v>
      </c>
      <c r="BO23" s="416"/>
      <c r="BP23" s="416"/>
      <c r="BQ23" s="416"/>
      <c r="BR23" s="416"/>
      <c r="BS23" s="416"/>
      <c r="BT23" s="416"/>
      <c r="BU23" s="417"/>
      <c r="BV23" s="415">
        <v>39238573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9700</v>
      </c>
      <c r="R24" s="392"/>
      <c r="S24" s="392"/>
      <c r="T24" s="392"/>
      <c r="U24" s="392"/>
      <c r="V24" s="393"/>
      <c r="W24" s="457"/>
      <c r="X24" s="448"/>
      <c r="Y24" s="449"/>
      <c r="Z24" s="388" t="s">
        <v>154</v>
      </c>
      <c r="AA24" s="389"/>
      <c r="AB24" s="389"/>
      <c r="AC24" s="389"/>
      <c r="AD24" s="389"/>
      <c r="AE24" s="389"/>
      <c r="AF24" s="389"/>
      <c r="AG24" s="390"/>
      <c r="AH24" s="391">
        <v>729</v>
      </c>
      <c r="AI24" s="392"/>
      <c r="AJ24" s="392"/>
      <c r="AK24" s="392"/>
      <c r="AL24" s="393"/>
      <c r="AM24" s="391">
        <v>2409345</v>
      </c>
      <c r="AN24" s="392"/>
      <c r="AO24" s="392"/>
      <c r="AP24" s="392"/>
      <c r="AQ24" s="392"/>
      <c r="AR24" s="393"/>
      <c r="AS24" s="391">
        <v>3305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29628373</v>
      </c>
      <c r="BO24" s="416"/>
      <c r="BP24" s="416"/>
      <c r="BQ24" s="416"/>
      <c r="BR24" s="416"/>
      <c r="BS24" s="416"/>
      <c r="BT24" s="416"/>
      <c r="BU24" s="417"/>
      <c r="BV24" s="415">
        <v>28687750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8150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17701106</v>
      </c>
      <c r="BO25" s="411"/>
      <c r="BP25" s="411"/>
      <c r="BQ25" s="411"/>
      <c r="BR25" s="411"/>
      <c r="BS25" s="411"/>
      <c r="BT25" s="411"/>
      <c r="BU25" s="412"/>
      <c r="BV25" s="410">
        <v>20355845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7500</v>
      </c>
      <c r="R26" s="392"/>
      <c r="S26" s="392"/>
      <c r="T26" s="392"/>
      <c r="U26" s="392"/>
      <c r="V26" s="393"/>
      <c r="W26" s="457"/>
      <c r="X26" s="448"/>
      <c r="Y26" s="449"/>
      <c r="Z26" s="388" t="s">
        <v>160</v>
      </c>
      <c r="AA26" s="470"/>
      <c r="AB26" s="470"/>
      <c r="AC26" s="470"/>
      <c r="AD26" s="470"/>
      <c r="AE26" s="470"/>
      <c r="AF26" s="470"/>
      <c r="AG26" s="471"/>
      <c r="AH26" s="391">
        <v>42</v>
      </c>
      <c r="AI26" s="392"/>
      <c r="AJ26" s="392"/>
      <c r="AK26" s="392"/>
      <c r="AL26" s="393"/>
      <c r="AM26" s="391">
        <v>151326</v>
      </c>
      <c r="AN26" s="392"/>
      <c r="AO26" s="392"/>
      <c r="AP26" s="392"/>
      <c r="AQ26" s="392"/>
      <c r="AR26" s="393"/>
      <c r="AS26" s="391">
        <v>3603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60000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5100</v>
      </c>
      <c r="R27" s="392"/>
      <c r="S27" s="392"/>
      <c r="T27" s="392"/>
      <c r="U27" s="392"/>
      <c r="V27" s="393"/>
      <c r="W27" s="457"/>
      <c r="X27" s="448"/>
      <c r="Y27" s="449"/>
      <c r="Z27" s="388" t="s">
        <v>163</v>
      </c>
      <c r="AA27" s="389"/>
      <c r="AB27" s="389"/>
      <c r="AC27" s="389"/>
      <c r="AD27" s="389"/>
      <c r="AE27" s="389"/>
      <c r="AF27" s="389"/>
      <c r="AG27" s="390"/>
      <c r="AH27" s="391">
        <v>22</v>
      </c>
      <c r="AI27" s="392"/>
      <c r="AJ27" s="392"/>
      <c r="AK27" s="392"/>
      <c r="AL27" s="393"/>
      <c r="AM27" s="391">
        <v>84020</v>
      </c>
      <c r="AN27" s="392"/>
      <c r="AO27" s="392"/>
      <c r="AP27" s="392"/>
      <c r="AQ27" s="392"/>
      <c r="AR27" s="393"/>
      <c r="AS27" s="391">
        <v>3819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1041427</v>
      </c>
      <c r="BO27" s="419"/>
      <c r="BP27" s="419"/>
      <c r="BQ27" s="419"/>
      <c r="BR27" s="419"/>
      <c r="BS27" s="419"/>
      <c r="BT27" s="419"/>
      <c r="BU27" s="420"/>
      <c r="BV27" s="418">
        <v>1256526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4600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4143499</v>
      </c>
      <c r="BO28" s="411"/>
      <c r="BP28" s="411"/>
      <c r="BQ28" s="411"/>
      <c r="BR28" s="411"/>
      <c r="BS28" s="411"/>
      <c r="BT28" s="411"/>
      <c r="BU28" s="412"/>
      <c r="BV28" s="410">
        <v>4335815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20</v>
      </c>
      <c r="M29" s="392"/>
      <c r="N29" s="392"/>
      <c r="O29" s="392"/>
      <c r="P29" s="393"/>
      <c r="Q29" s="391">
        <v>4400</v>
      </c>
      <c r="R29" s="392"/>
      <c r="S29" s="392"/>
      <c r="T29" s="392"/>
      <c r="U29" s="392"/>
      <c r="V29" s="393"/>
      <c r="W29" s="458"/>
      <c r="X29" s="459"/>
      <c r="Y29" s="460"/>
      <c r="Z29" s="388" t="s">
        <v>170</v>
      </c>
      <c r="AA29" s="389"/>
      <c r="AB29" s="389"/>
      <c r="AC29" s="389"/>
      <c r="AD29" s="389"/>
      <c r="AE29" s="389"/>
      <c r="AF29" s="389"/>
      <c r="AG29" s="390"/>
      <c r="AH29" s="391">
        <v>751</v>
      </c>
      <c r="AI29" s="392"/>
      <c r="AJ29" s="392"/>
      <c r="AK29" s="392"/>
      <c r="AL29" s="393"/>
      <c r="AM29" s="391">
        <v>2493365</v>
      </c>
      <c r="AN29" s="392"/>
      <c r="AO29" s="392"/>
      <c r="AP29" s="392"/>
      <c r="AQ29" s="392"/>
      <c r="AR29" s="393"/>
      <c r="AS29" s="391">
        <v>3320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3471069</v>
      </c>
      <c r="BO30" s="419"/>
      <c r="BP30" s="419"/>
      <c r="BQ30" s="419"/>
      <c r="BR30" s="419"/>
      <c r="BS30" s="419"/>
      <c r="BT30" s="419"/>
      <c r="BU30" s="420"/>
      <c r="BV30" s="418">
        <v>3212421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埼玉県後期高齢者医療広域連合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狭山市土地開発公社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狭山市駅東口土地区画整理事業特別会計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埼玉県後期高齢者医療広域連合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狭山市勤労者福祉サービスセンター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埼玉県市町村総合事務組合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埼玉県市町村総合事務組合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彩の国さいたま人づくり広域連合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埼玉県都市競艇組合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広域飯能斎場組合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埼玉西部消防組合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525</v>
      </c>
      <c r="D34" s="1184"/>
      <c r="E34" s="1185"/>
      <c r="F34" s="32">
        <v>13.12</v>
      </c>
      <c r="G34" s="33">
        <v>14.38</v>
      </c>
      <c r="H34" s="33">
        <v>14.23</v>
      </c>
      <c r="I34" s="33">
        <v>10.29</v>
      </c>
      <c r="J34" s="34">
        <v>10.93</v>
      </c>
      <c r="K34" s="22"/>
      <c r="L34" s="22"/>
      <c r="M34" s="22"/>
      <c r="N34" s="22"/>
      <c r="O34" s="22"/>
      <c r="P34" s="22"/>
    </row>
    <row r="35" spans="1:16" ht="39" customHeight="1" x14ac:dyDescent="0.15">
      <c r="A35" s="22"/>
      <c r="B35" s="35"/>
      <c r="C35" s="1178" t="s">
        <v>526</v>
      </c>
      <c r="D35" s="1179"/>
      <c r="E35" s="1180"/>
      <c r="F35" s="36">
        <v>3.42</v>
      </c>
      <c r="G35" s="37">
        <v>4.88</v>
      </c>
      <c r="H35" s="37">
        <v>5.04</v>
      </c>
      <c r="I35" s="37">
        <v>5.31</v>
      </c>
      <c r="J35" s="38">
        <v>5.75</v>
      </c>
      <c r="K35" s="22"/>
      <c r="L35" s="22"/>
      <c r="M35" s="22"/>
      <c r="N35" s="22"/>
      <c r="O35" s="22"/>
      <c r="P35" s="22"/>
    </row>
    <row r="36" spans="1:16" ht="39" customHeight="1" x14ac:dyDescent="0.15">
      <c r="A36" s="22"/>
      <c r="B36" s="35"/>
      <c r="C36" s="1178" t="s">
        <v>527</v>
      </c>
      <c r="D36" s="1179"/>
      <c r="E36" s="1180"/>
      <c r="F36" s="36">
        <v>9.09</v>
      </c>
      <c r="G36" s="37">
        <v>7.95</v>
      </c>
      <c r="H36" s="37">
        <v>6.51</v>
      </c>
      <c r="I36" s="37">
        <v>3.76</v>
      </c>
      <c r="J36" s="38">
        <v>4.99</v>
      </c>
      <c r="K36" s="22"/>
      <c r="L36" s="22"/>
      <c r="M36" s="22"/>
      <c r="N36" s="22"/>
      <c r="O36" s="22"/>
      <c r="P36" s="22"/>
    </row>
    <row r="37" spans="1:16" ht="39" customHeight="1" x14ac:dyDescent="0.15">
      <c r="A37" s="22"/>
      <c r="B37" s="35"/>
      <c r="C37" s="1178" t="s">
        <v>528</v>
      </c>
      <c r="D37" s="1179"/>
      <c r="E37" s="1180"/>
      <c r="F37" s="36">
        <v>1.18</v>
      </c>
      <c r="G37" s="37">
        <v>0.96</v>
      </c>
      <c r="H37" s="37">
        <v>1.66</v>
      </c>
      <c r="I37" s="37">
        <v>1.84</v>
      </c>
      <c r="J37" s="38">
        <v>2.68</v>
      </c>
      <c r="K37" s="22"/>
      <c r="L37" s="22"/>
      <c r="M37" s="22"/>
      <c r="N37" s="22"/>
      <c r="O37" s="22"/>
      <c r="P37" s="22"/>
    </row>
    <row r="38" spans="1:16" ht="39" customHeight="1" x14ac:dyDescent="0.15">
      <c r="A38" s="22"/>
      <c r="B38" s="35"/>
      <c r="C38" s="1178" t="s">
        <v>529</v>
      </c>
      <c r="D38" s="1179"/>
      <c r="E38" s="1180"/>
      <c r="F38" s="36">
        <v>4.29</v>
      </c>
      <c r="G38" s="37">
        <v>2.4700000000000002</v>
      </c>
      <c r="H38" s="37">
        <v>1.51</v>
      </c>
      <c r="I38" s="37">
        <v>1.45</v>
      </c>
      <c r="J38" s="38">
        <v>1.19</v>
      </c>
      <c r="K38" s="22"/>
      <c r="L38" s="22"/>
      <c r="M38" s="22"/>
      <c r="N38" s="22"/>
      <c r="O38" s="22"/>
      <c r="P38" s="22"/>
    </row>
    <row r="39" spans="1:16" ht="39" customHeight="1" x14ac:dyDescent="0.15">
      <c r="A39" s="22"/>
      <c r="B39" s="35"/>
      <c r="C39" s="1178" t="s">
        <v>530</v>
      </c>
      <c r="D39" s="1179"/>
      <c r="E39" s="1180"/>
      <c r="F39" s="36">
        <v>0.22</v>
      </c>
      <c r="G39" s="37">
        <v>0.23</v>
      </c>
      <c r="H39" s="37">
        <v>0.59</v>
      </c>
      <c r="I39" s="37">
        <v>0.31</v>
      </c>
      <c r="J39" s="38">
        <v>0.39</v>
      </c>
      <c r="K39" s="22"/>
      <c r="L39" s="22"/>
      <c r="M39" s="22"/>
      <c r="N39" s="22"/>
      <c r="O39" s="22"/>
      <c r="P39" s="22"/>
    </row>
    <row r="40" spans="1:16" ht="39" customHeight="1" x14ac:dyDescent="0.15">
      <c r="A40" s="22"/>
      <c r="B40" s="35"/>
      <c r="C40" s="1178" t="s">
        <v>531</v>
      </c>
      <c r="D40" s="1179"/>
      <c r="E40" s="1180"/>
      <c r="F40" s="36">
        <v>0.08</v>
      </c>
      <c r="G40" s="37">
        <v>7.0000000000000007E-2</v>
      </c>
      <c r="H40" s="37">
        <v>0.05</v>
      </c>
      <c r="I40" s="37">
        <v>0.05</v>
      </c>
      <c r="J40" s="38">
        <v>0.05</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533</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3412</v>
      </c>
      <c r="L45" s="60">
        <v>3296</v>
      </c>
      <c r="M45" s="60">
        <v>3346</v>
      </c>
      <c r="N45" s="60">
        <v>3134</v>
      </c>
      <c r="O45" s="61">
        <v>3350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711</v>
      </c>
      <c r="L48" s="64">
        <v>728</v>
      </c>
      <c r="M48" s="64">
        <v>722</v>
      </c>
      <c r="N48" s="64">
        <v>729</v>
      </c>
      <c r="O48" s="65">
        <v>734</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476</v>
      </c>
      <c r="L49" s="64">
        <v>64</v>
      </c>
      <c r="M49" s="64">
        <v>80</v>
      </c>
      <c r="N49" s="64">
        <v>92</v>
      </c>
      <c r="O49" s="65">
        <v>121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186</v>
      </c>
      <c r="L50" s="64">
        <v>234</v>
      </c>
      <c r="M50" s="64">
        <v>234</v>
      </c>
      <c r="N50" s="64">
        <v>574</v>
      </c>
      <c r="O50" s="65">
        <v>611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3890</v>
      </c>
      <c r="L52" s="64">
        <v>3920</v>
      </c>
      <c r="M52" s="64">
        <v>3997</v>
      </c>
      <c r="N52" s="64">
        <v>3763</v>
      </c>
      <c r="O52" s="65">
        <v>3883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419</v>
      </c>
      <c r="L53" s="69">
        <v>402</v>
      </c>
      <c r="M53" s="69">
        <v>385</v>
      </c>
      <c r="N53" s="69">
        <v>766</v>
      </c>
      <c r="O53" s="70">
        <v>933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38698</v>
      </c>
      <c r="J41" s="83">
        <v>37938</v>
      </c>
      <c r="K41" s="83">
        <v>38618</v>
      </c>
      <c r="L41" s="83">
        <v>39238</v>
      </c>
      <c r="M41" s="84">
        <v>39656</v>
      </c>
    </row>
    <row r="42" spans="2:13" ht="27.75" customHeight="1" x14ac:dyDescent="0.15">
      <c r="B42" s="1204"/>
      <c r="C42" s="1205"/>
      <c r="D42" s="85"/>
      <c r="E42" s="1208" t="s">
        <v>26</v>
      </c>
      <c r="F42" s="1208"/>
      <c r="G42" s="1208"/>
      <c r="H42" s="1209"/>
      <c r="I42" s="86">
        <v>6716</v>
      </c>
      <c r="J42" s="87">
        <v>6552</v>
      </c>
      <c r="K42" s="87">
        <v>5548</v>
      </c>
      <c r="L42" s="87">
        <v>5991</v>
      </c>
      <c r="M42" s="88">
        <v>5242</v>
      </c>
    </row>
    <row r="43" spans="2:13" ht="27.75" customHeight="1" x14ac:dyDescent="0.15">
      <c r="B43" s="1204"/>
      <c r="C43" s="1205"/>
      <c r="D43" s="85"/>
      <c r="E43" s="1208" t="s">
        <v>27</v>
      </c>
      <c r="F43" s="1208"/>
      <c r="G43" s="1208"/>
      <c r="H43" s="1209"/>
      <c r="I43" s="86">
        <v>7861</v>
      </c>
      <c r="J43" s="87">
        <v>7981</v>
      </c>
      <c r="K43" s="87">
        <v>7552</v>
      </c>
      <c r="L43" s="87">
        <v>7265</v>
      </c>
      <c r="M43" s="88">
        <v>7013</v>
      </c>
    </row>
    <row r="44" spans="2:13" ht="27.75" customHeight="1" x14ac:dyDescent="0.15">
      <c r="B44" s="1204"/>
      <c r="C44" s="1205"/>
      <c r="D44" s="85"/>
      <c r="E44" s="1208" t="s">
        <v>28</v>
      </c>
      <c r="F44" s="1208"/>
      <c r="G44" s="1208"/>
      <c r="H44" s="1209"/>
      <c r="I44" s="86" t="s">
        <v>476</v>
      </c>
      <c r="J44" s="87">
        <v>633</v>
      </c>
      <c r="K44" s="87">
        <v>776</v>
      </c>
      <c r="L44" s="87">
        <v>832</v>
      </c>
      <c r="M44" s="88">
        <v>777</v>
      </c>
    </row>
    <row r="45" spans="2:13" ht="27.75" customHeight="1" x14ac:dyDescent="0.15">
      <c r="B45" s="1204"/>
      <c r="C45" s="1205"/>
      <c r="D45" s="85"/>
      <c r="E45" s="1208" t="s">
        <v>29</v>
      </c>
      <c r="F45" s="1208"/>
      <c r="G45" s="1208"/>
      <c r="H45" s="1209"/>
      <c r="I45" s="86">
        <v>5764</v>
      </c>
      <c r="J45" s="87">
        <v>5395</v>
      </c>
      <c r="K45" s="87">
        <v>4759</v>
      </c>
      <c r="L45" s="87">
        <v>4430</v>
      </c>
      <c r="M45" s="88">
        <v>4344</v>
      </c>
    </row>
    <row r="46" spans="2:13" ht="27.75" customHeight="1" x14ac:dyDescent="0.15">
      <c r="B46" s="1204"/>
      <c r="C46" s="1205"/>
      <c r="D46" s="89"/>
      <c r="E46" s="1208" t="s">
        <v>30</v>
      </c>
      <c r="F46" s="1208"/>
      <c r="G46" s="1208"/>
      <c r="H46" s="1209"/>
      <c r="I46" s="86">
        <v>13</v>
      </c>
      <c r="J46" s="87">
        <v>2</v>
      </c>
      <c r="K46" s="87" t="s">
        <v>476</v>
      </c>
      <c r="L46" s="87" t="s">
        <v>476</v>
      </c>
      <c r="M46" s="88">
        <v>3</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11110</v>
      </c>
      <c r="J50" s="87">
        <v>10733</v>
      </c>
      <c r="K50" s="87">
        <v>9960</v>
      </c>
      <c r="L50" s="87">
        <v>8946</v>
      </c>
      <c r="M50" s="88">
        <v>9141</v>
      </c>
    </row>
    <row r="51" spans="2:13" ht="27.75" customHeight="1" x14ac:dyDescent="0.15">
      <c r="B51" s="1204"/>
      <c r="C51" s="1205"/>
      <c r="D51" s="85"/>
      <c r="E51" s="1208" t="s">
        <v>36</v>
      </c>
      <c r="F51" s="1208"/>
      <c r="G51" s="1208"/>
      <c r="H51" s="1209"/>
      <c r="I51" s="86">
        <v>9279</v>
      </c>
      <c r="J51" s="87">
        <v>8611</v>
      </c>
      <c r="K51" s="87">
        <v>7856</v>
      </c>
      <c r="L51" s="87">
        <v>6806</v>
      </c>
      <c r="M51" s="88">
        <v>6669</v>
      </c>
    </row>
    <row r="52" spans="2:13" ht="27.75" customHeight="1" x14ac:dyDescent="0.15">
      <c r="B52" s="1206"/>
      <c r="C52" s="1207"/>
      <c r="D52" s="85"/>
      <c r="E52" s="1208" t="s">
        <v>37</v>
      </c>
      <c r="F52" s="1208"/>
      <c r="G52" s="1208"/>
      <c r="H52" s="1209"/>
      <c r="I52" s="86">
        <v>37235</v>
      </c>
      <c r="J52" s="87">
        <v>37191</v>
      </c>
      <c r="K52" s="87">
        <v>37281</v>
      </c>
      <c r="L52" s="87">
        <v>37171</v>
      </c>
      <c r="M52" s="88">
        <v>36801</v>
      </c>
    </row>
    <row r="53" spans="2:13" ht="27.75" customHeight="1" thickBot="1" x14ac:dyDescent="0.2">
      <c r="B53" s="1210" t="s">
        <v>21</v>
      </c>
      <c r="C53" s="1211"/>
      <c r="D53" s="92"/>
      <c r="E53" s="1212" t="s">
        <v>38</v>
      </c>
      <c r="F53" s="1212"/>
      <c r="G53" s="1212"/>
      <c r="H53" s="1213"/>
      <c r="I53" s="93">
        <v>1428</v>
      </c>
      <c r="J53" s="94">
        <v>1966</v>
      </c>
      <c r="K53" s="94">
        <v>2157</v>
      </c>
      <c r="L53" s="94">
        <v>4833</v>
      </c>
      <c r="M53" s="95">
        <v>4424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61"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549</v>
      </c>
      <c r="H51" s="1246"/>
      <c r="I51" s="1251" t="s">
        <v>550</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555</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551</v>
      </c>
      <c r="H55" s="1226"/>
      <c r="I55" s="1231" t="s">
        <v>550</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555</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33" t="s">
        <v>556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549</v>
      </c>
      <c r="H73" s="1246"/>
      <c r="I73" s="1251" t="s">
        <v>550</v>
      </c>
      <c r="J73" s="1251"/>
      <c r="K73" s="1232">
        <v>6</v>
      </c>
      <c r="L73" s="1232">
        <v>8.1</v>
      </c>
      <c r="M73" s="1221">
        <v>9.1</v>
      </c>
      <c r="N73" s="1221">
        <v>20</v>
      </c>
      <c r="O73" s="1221">
        <v>18.399999999999999</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554</v>
      </c>
      <c r="J75" s="1231"/>
      <c r="K75" s="1253">
        <v>3.7</v>
      </c>
      <c r="L75" s="1253">
        <v>2</v>
      </c>
      <c r="M75" s="1253">
        <v>1.6</v>
      </c>
      <c r="N75" s="1253">
        <v>2.1</v>
      </c>
      <c r="O75" s="1253">
        <v>2.8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551</v>
      </c>
      <c r="H77" s="1226"/>
      <c r="I77" s="1231" t="s">
        <v>550</v>
      </c>
      <c r="J77" s="1231"/>
      <c r="K77" s="1232">
        <v>42</v>
      </c>
      <c r="L77" s="1232">
        <v>32.6</v>
      </c>
      <c r="M77" s="1221">
        <v>30.5</v>
      </c>
      <c r="N77" s="1221">
        <v>25.4</v>
      </c>
      <c r="O77" s="1221">
        <v>16.600000000000001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554</v>
      </c>
      <c r="J79" s="1223"/>
      <c r="K79" s="1224">
        <v>6.8</v>
      </c>
      <c r="L79" s="1224">
        <v>5.9</v>
      </c>
      <c r="M79" s="1224">
        <v>5.2</v>
      </c>
      <c r="N79" s="1224">
        <v>4.8</v>
      </c>
      <c r="O79" s="1224">
        <v>3.6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46174</v>
      </c>
      <c r="E3" s="118"/>
      <c r="F3" s="119">
        <v>39425</v>
      </c>
      <c r="G3" s="120"/>
      <c r="H3" s="121"/>
    </row>
    <row r="4" spans="1:8" x14ac:dyDescent="0.15">
      <c r="A4" s="122"/>
      <c r="B4" s="123"/>
      <c r="C4" s="124"/>
      <c r="D4" s="125">
        <v>27382</v>
      </c>
      <c r="E4" s="126"/>
      <c r="F4" s="127">
        <v>22414</v>
      </c>
      <c r="G4" s="128"/>
      <c r="H4" s="129"/>
    </row>
    <row r="5" spans="1:8" x14ac:dyDescent="0.15">
      <c r="A5" s="110" t="s">
        <v>510</v>
      </c>
      <c r="B5" s="115"/>
      <c r="C5" s="116"/>
      <c r="D5" s="117">
        <v>24726</v>
      </c>
      <c r="E5" s="118"/>
      <c r="F5" s="119">
        <v>43141</v>
      </c>
      <c r="G5" s="120"/>
      <c r="H5" s="121"/>
    </row>
    <row r="6" spans="1:8" x14ac:dyDescent="0.15">
      <c r="A6" s="122"/>
      <c r="B6" s="123"/>
      <c r="C6" s="124"/>
      <c r="D6" s="125">
        <v>16961</v>
      </c>
      <c r="E6" s="126"/>
      <c r="F6" s="127">
        <v>21887</v>
      </c>
      <c r="G6" s="128"/>
      <c r="H6" s="129"/>
    </row>
    <row r="7" spans="1:8" x14ac:dyDescent="0.15">
      <c r="A7" s="110" t="s">
        <v>511</v>
      </c>
      <c r="B7" s="115"/>
      <c r="C7" s="116"/>
      <c r="D7" s="117">
        <v>38985</v>
      </c>
      <c r="E7" s="118"/>
      <c r="F7" s="119">
        <v>45117</v>
      </c>
      <c r="G7" s="120"/>
      <c r="H7" s="121"/>
    </row>
    <row r="8" spans="1:8" x14ac:dyDescent="0.15">
      <c r="A8" s="122"/>
      <c r="B8" s="123"/>
      <c r="C8" s="124"/>
      <c r="D8" s="125">
        <v>28978</v>
      </c>
      <c r="E8" s="126"/>
      <c r="F8" s="127">
        <v>25589</v>
      </c>
      <c r="G8" s="128"/>
      <c r="H8" s="129"/>
    </row>
    <row r="9" spans="1:8" x14ac:dyDescent="0.15">
      <c r="A9" s="110" t="s">
        <v>512</v>
      </c>
      <c r="B9" s="115"/>
      <c r="C9" s="116"/>
      <c r="D9" s="117">
        <v>31579</v>
      </c>
      <c r="E9" s="118"/>
      <c r="F9" s="119">
        <v>39951</v>
      </c>
      <c r="G9" s="120"/>
      <c r="H9" s="121"/>
    </row>
    <row r="10" spans="1:8" x14ac:dyDescent="0.15">
      <c r="A10" s="122"/>
      <c r="B10" s="123"/>
      <c r="C10" s="124"/>
      <c r="D10" s="125">
        <v>23546</v>
      </c>
      <c r="E10" s="126"/>
      <c r="F10" s="127">
        <v>22555</v>
      </c>
      <c r="G10" s="128"/>
      <c r="H10" s="129"/>
    </row>
    <row r="11" spans="1:8" x14ac:dyDescent="0.15">
      <c r="A11" s="110" t="s">
        <v>513</v>
      </c>
      <c r="B11" s="115"/>
      <c r="C11" s="116"/>
      <c r="D11" s="117">
        <v>30326</v>
      </c>
      <c r="E11" s="118"/>
      <c r="F11" s="119">
        <v>39893</v>
      </c>
      <c r="G11" s="120"/>
      <c r="H11" s="121"/>
    </row>
    <row r="12" spans="1:8" x14ac:dyDescent="0.15">
      <c r="A12" s="122"/>
      <c r="B12" s="123"/>
      <c r="C12" s="130"/>
      <c r="D12" s="125">
        <v>19487</v>
      </c>
      <c r="E12" s="126"/>
      <c r="F12" s="127">
        <v>26170</v>
      </c>
      <c r="G12" s="128"/>
      <c r="H12" s="129"/>
    </row>
    <row r="13" spans="1:8" x14ac:dyDescent="0.15">
      <c r="A13" s="110"/>
      <c r="B13" s="115"/>
      <c r="C13" s="131"/>
      <c r="D13" s="132">
        <v>34358</v>
      </c>
      <c r="E13" s="133"/>
      <c r="F13" s="134">
        <v>41505</v>
      </c>
      <c r="G13" s="135"/>
      <c r="H13" s="121"/>
    </row>
    <row r="14" spans="1:8" x14ac:dyDescent="0.15">
      <c r="A14" s="122"/>
      <c r="B14" s="123"/>
      <c r="C14" s="124"/>
      <c r="D14" s="125">
        <v>23271</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9.32</v>
      </c>
      <c r="C19" s="136">
        <f>ROUND(VALUE(SUBSTITUTE(実質収支比率等に係る経年分析!G$48,"▲","-")),2)</f>
        <v>8.18</v>
      </c>
      <c r="D19" s="136">
        <f>ROUND(VALUE(SUBSTITUTE(実質収支比率等に係る経年分析!H$48,"▲","-")),2)</f>
        <v>7.11</v>
      </c>
      <c r="E19" s="136">
        <f>ROUND(VALUE(SUBSTITUTE(実質収支比率等に係る経年分析!I$48,"▲","-")),2)</f>
        <v>4.08</v>
      </c>
      <c r="F19" s="136">
        <f>ROUND(VALUE(SUBSTITUTE(実質収支比率等に係る経年分析!J$48,"▲","-")),2)</f>
        <v>5.39</v>
      </c>
    </row>
    <row r="20" spans="1:11" x14ac:dyDescent="0.15">
      <c r="A20" s="136" t="s">
        <v>43</v>
      </c>
      <c r="B20" s="136">
        <f>ROUND(VALUE(SUBSTITUTE(実質収支比率等に係る経年分析!F$47,"▲","-")),2)</f>
        <v>17.329999999999998</v>
      </c>
      <c r="C20" s="136">
        <f>ROUND(VALUE(SUBSTITUTE(実質収支比率等に係る経年分析!G$47,"▲","-")),2)</f>
        <v>17.79</v>
      </c>
      <c r="D20" s="136">
        <f>ROUND(VALUE(SUBSTITUTE(実質収支比率等に係る経年分析!H$47,"▲","-")),2)</f>
        <v>18.38</v>
      </c>
      <c r="E20" s="136">
        <f>ROUND(VALUE(SUBSTITUTE(実質収支比率等に係る経年分析!I$47,"▲","-")),2)</f>
        <v>15.94</v>
      </c>
      <c r="F20" s="136">
        <f>ROUND(VALUE(SUBSTITUTE(実質収支比率等に係る経年分析!J$47,"▲","-")),2)</f>
        <v>15.27</v>
      </c>
    </row>
    <row r="21" spans="1:11" x14ac:dyDescent="0.15">
      <c r="A21" s="136" t="s">
        <v>44</v>
      </c>
      <c r="B21" s="136">
        <f>IF(ISNUMBER(VALUE(SUBSTITUTE(実質収支比率等に係る経年分析!F$49,"▲","-"))),ROUND(VALUE(SUBSTITUTE(実質収支比率等に係る経年分析!F$49,"▲","-")),2),NA())</f>
        <v>-1.61</v>
      </c>
      <c r="C21" s="136">
        <f>IF(ISNUMBER(VALUE(SUBSTITUTE(実質収支比率等に係る経年分析!G$49,"▲","-"))),ROUND(VALUE(SUBSTITUTE(実質収支比率等に係る経年分析!G$49,"▲","-")),2),NA())</f>
        <v>-0.05</v>
      </c>
      <c r="D21" s="136">
        <f>IF(ISNUMBER(VALUE(SUBSTITUTE(実質収支比率等に係る経年分析!H$49,"▲","-"))),ROUND(VALUE(SUBSTITUTE(実質収支比率等に係る経年分析!H$49,"▲","-")),2),NA())</f>
        <v>-0.86</v>
      </c>
      <c r="E21" s="136">
        <f>IF(ISNUMBER(VALUE(SUBSTITUTE(実質収支比率等に係る経年分析!I$49,"▲","-"))),ROUND(VALUE(SUBSTITUTE(実質収支比率等に係る経年分析!I$49,"▲","-")),2),NA())</f>
        <v>-5.3</v>
      </c>
      <c r="F21" s="136">
        <f>IF(ISNUMBER(VALUE(SUBSTITUTE(実質収支比率等に係る経年分析!J$49,"▲","-"))),ROUND(VALUE(SUBSTITUTE(実質収支比率等に係る経年分析!J$49,"▲","-")),2),NA())</f>
        <v>0.59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狭山市駅東口土地区画整理事業特別会計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0.39</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4.29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2.4700000000000002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2.68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4.99</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3890</v>
      </c>
      <c r="E42" s="138"/>
      <c r="F42" s="138"/>
      <c r="G42" s="138">
        <f>'実質公債費比率（分子）の構造'!L$52</f>
        <v>3920</v>
      </c>
      <c r="H42" s="138"/>
      <c r="I42" s="138"/>
      <c r="J42" s="138">
        <f>'実質公債費比率（分子）の構造'!M$52</f>
        <v>3997</v>
      </c>
      <c r="K42" s="138"/>
      <c r="L42" s="138"/>
      <c r="M42" s="138">
        <f>'実質公債費比率（分子）の構造'!N$52</f>
        <v>3763</v>
      </c>
      <c r="N42" s="138"/>
      <c r="O42" s="138"/>
      <c r="P42" s="138">
        <f>'実質公債費比率（分子）の構造'!O$52</f>
        <v>3883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186</v>
      </c>
      <c r="C44" s="138"/>
      <c r="D44" s="138"/>
      <c r="E44" s="138">
        <f>'実質公債費比率（分子）の構造'!L$50</f>
        <v>234</v>
      </c>
      <c r="F44" s="138"/>
      <c r="G44" s="138"/>
      <c r="H44" s="138">
        <f>'実質公債費比率（分子）の構造'!M$50</f>
        <v>234</v>
      </c>
      <c r="I44" s="138"/>
      <c r="J44" s="138"/>
      <c r="K44" s="138">
        <f>'実質公債費比率（分子）の構造'!N$50</f>
        <v>574</v>
      </c>
      <c r="L44" s="138"/>
      <c r="M44" s="138"/>
      <c r="N44" s="138">
        <f>'実質公債費比率（分子）の構造'!O$50</f>
        <v>611</v>
      </c>
      <c r="O44" s="138"/>
      <c r="P44" s="138"/>
    </row>
    <row r="45" spans="1:16" x14ac:dyDescent="0.15">
      <c r="A45" s="138" t="s">
        <v>54</v>
      </c>
      <c r="B45" s="138" t="str">
        <f>'実質公債費比率（分子）の構造'!K$49</f>
        <v>-</v>
      </c>
      <c r="C45" s="138"/>
      <c r="D45" s="138"/>
      <c r="E45" s="138">
        <f>'実質公債費比率（分子）の構造'!L$49</f>
        <v>64</v>
      </c>
      <c r="F45" s="138"/>
      <c r="G45" s="138"/>
      <c r="H45" s="138">
        <f>'実質公債費比率（分子）の構造'!M$49</f>
        <v>80</v>
      </c>
      <c r="I45" s="138"/>
      <c r="J45" s="138"/>
      <c r="K45" s="138">
        <f>'実質公債費比率（分子）の構造'!N$49</f>
        <v>92</v>
      </c>
      <c r="L45" s="138"/>
      <c r="M45" s="138"/>
      <c r="N45" s="138">
        <f>'実質公債費比率（分子）の構造'!O$49</f>
        <v>121</v>
      </c>
      <c r="O45" s="138"/>
      <c r="P45" s="138"/>
    </row>
    <row r="46" spans="1:16" x14ac:dyDescent="0.15">
      <c r="A46" s="138" t="s">
        <v>55</v>
      </c>
      <c r="B46" s="138">
        <f>'実質公債費比率（分子）の構造'!K$48</f>
        <v>711</v>
      </c>
      <c r="C46" s="138"/>
      <c r="D46" s="138"/>
      <c r="E46" s="138">
        <f>'実質公債費比率（分子）の構造'!L$48</f>
        <v>728</v>
      </c>
      <c r="F46" s="138"/>
      <c r="G46" s="138"/>
      <c r="H46" s="138">
        <f>'実質公債費比率（分子）の構造'!M$48</f>
        <v>722</v>
      </c>
      <c r="I46" s="138"/>
      <c r="J46" s="138"/>
      <c r="K46" s="138">
        <f>'実質公債費比率（分子）の構造'!N$48</f>
        <v>729</v>
      </c>
      <c r="L46" s="138"/>
      <c r="M46" s="138"/>
      <c r="N46" s="138">
        <f>'実質公債費比率（分子）の構造'!O$48</f>
        <v>734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3412</v>
      </c>
      <c r="C49" s="138"/>
      <c r="D49" s="138"/>
      <c r="E49" s="138">
        <f>'実質公債費比率（分子）の構造'!L$45</f>
        <v>3296</v>
      </c>
      <c r="F49" s="138"/>
      <c r="G49" s="138"/>
      <c r="H49" s="138">
        <f>'実質公債費比率（分子）の構造'!M$45</f>
        <v>3346</v>
      </c>
      <c r="I49" s="138"/>
      <c r="J49" s="138"/>
      <c r="K49" s="138">
        <f>'実質公債費比率（分子）の構造'!N$45</f>
        <v>3134</v>
      </c>
      <c r="L49" s="138"/>
      <c r="M49" s="138"/>
      <c r="N49" s="138">
        <f>'実質公債費比率（分子）の構造'!O$45</f>
        <v>3350</v>
      </c>
      <c r="O49" s="138"/>
      <c r="P49" s="138"/>
    </row>
    <row r="50" spans="1:16" x14ac:dyDescent="0.15">
      <c r="A50" s="138" t="s">
        <v>59</v>
      </c>
      <c r="B50" s="138" t="e">
        <f>NA()</f>
        <v>#N/A</v>
      </c>
      <c r="C50" s="138">
        <f>IF(ISNUMBER('実質公債費比率（分子）の構造'!K$53),'実質公債費比率（分子）の構造'!K$53,NA())</f>
        <v>419</v>
      </c>
      <c r="D50" s="138" t="e">
        <f>NA()</f>
        <v>#N/A</v>
      </c>
      <c r="E50" s="138" t="e">
        <f>NA()</f>
        <v>#N/A</v>
      </c>
      <c r="F50" s="138">
        <f>IF(ISNUMBER('実質公債費比率（分子）の構造'!L$53),'実質公債費比率（分子）の構造'!L$53,NA())</f>
        <v>402</v>
      </c>
      <c r="G50" s="138" t="e">
        <f>NA()</f>
        <v>#N/A</v>
      </c>
      <c r="H50" s="138" t="e">
        <f>NA()</f>
        <v>#N/A</v>
      </c>
      <c r="I50" s="138">
        <f>IF(ISNUMBER('実質公債費比率（分子）の構造'!M$53),'実質公債費比率（分子）の構造'!M$53,NA())</f>
        <v>385</v>
      </c>
      <c r="J50" s="138" t="e">
        <f>NA()</f>
        <v>#N/A</v>
      </c>
      <c r="K50" s="138" t="e">
        <f>NA()</f>
        <v>#N/A</v>
      </c>
      <c r="L50" s="138">
        <f>IF(ISNUMBER('実質公債費比率（分子）の構造'!N$53),'実質公債費比率（分子）の構造'!N$53,NA())</f>
        <v>766</v>
      </c>
      <c r="M50" s="138" t="e">
        <f>NA()</f>
        <v>#N/A</v>
      </c>
      <c r="N50" s="138" t="e">
        <f>NA()</f>
        <v>#N/A</v>
      </c>
      <c r="O50" s="138">
        <f>IF(ISNUMBER('実質公債費比率（分子）の構造'!O$53),'実質公債費比率（分子）の構造'!O$53,NA())</f>
        <v>933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37235</v>
      </c>
      <c r="E56" s="137"/>
      <c r="F56" s="137"/>
      <c r="G56" s="137">
        <f>'将来負担比率（分子）の構造'!J$52</f>
        <v>37191</v>
      </c>
      <c r="H56" s="137"/>
      <c r="I56" s="137"/>
      <c r="J56" s="137">
        <f>'将来負担比率（分子）の構造'!K$52</f>
        <v>37281</v>
      </c>
      <c r="K56" s="137"/>
      <c r="L56" s="137"/>
      <c r="M56" s="137">
        <f>'将来負担比率（分子）の構造'!L$52</f>
        <v>37171</v>
      </c>
      <c r="N56" s="137"/>
      <c r="O56" s="137"/>
      <c r="P56" s="137">
        <f>'将来負担比率（分子）の構造'!M$52</f>
        <v>36801</v>
      </c>
    </row>
    <row r="57" spans="1:16" x14ac:dyDescent="0.15">
      <c r="A57" s="137" t="s">
        <v>36</v>
      </c>
      <c r="B57" s="137"/>
      <c r="C57" s="137"/>
      <c r="D57" s="137">
        <f>'将来負担比率（分子）の構造'!I$51</f>
        <v>9279</v>
      </c>
      <c r="E57" s="137"/>
      <c r="F57" s="137"/>
      <c r="G57" s="137">
        <f>'将来負担比率（分子）の構造'!J$51</f>
        <v>8611</v>
      </c>
      <c r="H57" s="137"/>
      <c r="I57" s="137"/>
      <c r="J57" s="137">
        <f>'将来負担比率（分子）の構造'!K$51</f>
        <v>7856</v>
      </c>
      <c r="K57" s="137"/>
      <c r="L57" s="137"/>
      <c r="M57" s="137">
        <f>'将来負担比率（分子）の構造'!L$51</f>
        <v>6806</v>
      </c>
      <c r="N57" s="137"/>
      <c r="O57" s="137"/>
      <c r="P57" s="137">
        <f>'将来負担比率（分子）の構造'!M$51</f>
        <v>6669</v>
      </c>
    </row>
    <row r="58" spans="1:16" x14ac:dyDescent="0.15">
      <c r="A58" s="137" t="s">
        <v>35</v>
      </c>
      <c r="B58" s="137"/>
      <c r="C58" s="137"/>
      <c r="D58" s="137">
        <f>'将来負担比率（分子）の構造'!I$50</f>
        <v>11110</v>
      </c>
      <c r="E58" s="137"/>
      <c r="F58" s="137"/>
      <c r="G58" s="137">
        <f>'将来負担比率（分子）の構造'!J$50</f>
        <v>10733</v>
      </c>
      <c r="H58" s="137"/>
      <c r="I58" s="137"/>
      <c r="J58" s="137">
        <f>'将来負担比率（分子）の構造'!K$50</f>
        <v>9960</v>
      </c>
      <c r="K58" s="137"/>
      <c r="L58" s="137"/>
      <c r="M58" s="137">
        <f>'将来負担比率（分子）の構造'!L$50</f>
        <v>8946</v>
      </c>
      <c r="N58" s="137"/>
      <c r="O58" s="137"/>
      <c r="P58" s="137">
        <f>'将来負担比率（分子）の構造'!M$50</f>
        <v>9141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v>
      </c>
      <c r="C61" s="137"/>
      <c r="D61" s="137"/>
      <c r="E61" s="137">
        <f>'将来負担比率（分子）の構造'!J$46</f>
        <v>2</v>
      </c>
      <c r="F61" s="137"/>
      <c r="G61" s="137"/>
      <c r="H61" s="137" t="str">
        <f>'将来負担比率（分子）の構造'!K$46</f>
        <v>-</v>
      </c>
      <c r="I61" s="137"/>
      <c r="J61" s="137"/>
      <c r="K61" s="137" t="str">
        <f>'将来負担比率（分子）の構造'!L$46</f>
        <v>-</v>
      </c>
      <c r="L61" s="137"/>
      <c r="M61" s="137"/>
      <c r="N61" s="137">
        <f>'将来負担比率（分子）の構造'!M$46</f>
        <v>3</v>
      </c>
      <c r="O61" s="137"/>
      <c r="P61" s="137"/>
    </row>
    <row r="62" spans="1:16" x14ac:dyDescent="0.15">
      <c r="A62" s="137" t="s">
        <v>29</v>
      </c>
      <c r="B62" s="137">
        <f>'将来負担比率（分子）の構造'!I$45</f>
        <v>5764</v>
      </c>
      <c r="C62" s="137"/>
      <c r="D62" s="137"/>
      <c r="E62" s="137">
        <f>'将来負担比率（分子）の構造'!J$45</f>
        <v>5395</v>
      </c>
      <c r="F62" s="137"/>
      <c r="G62" s="137"/>
      <c r="H62" s="137">
        <f>'将来負担比率（分子）の構造'!K$45</f>
        <v>4759</v>
      </c>
      <c r="I62" s="137"/>
      <c r="J62" s="137"/>
      <c r="K62" s="137">
        <f>'将来負担比率（分子）の構造'!L$45</f>
        <v>4430</v>
      </c>
      <c r="L62" s="137"/>
      <c r="M62" s="137"/>
      <c r="N62" s="137">
        <f>'将来負担比率（分子）の構造'!M$45</f>
        <v>4344</v>
      </c>
      <c r="O62" s="137"/>
      <c r="P62" s="137"/>
    </row>
    <row r="63" spans="1:16" x14ac:dyDescent="0.15">
      <c r="A63" s="137" t="s">
        <v>28</v>
      </c>
      <c r="B63" s="137" t="str">
        <f>'将来負担比率（分子）の構造'!I$44</f>
        <v>-</v>
      </c>
      <c r="C63" s="137"/>
      <c r="D63" s="137"/>
      <c r="E63" s="137">
        <f>'将来負担比率（分子）の構造'!J$44</f>
        <v>633</v>
      </c>
      <c r="F63" s="137"/>
      <c r="G63" s="137"/>
      <c r="H63" s="137">
        <f>'将来負担比率（分子）の構造'!K$44</f>
        <v>776</v>
      </c>
      <c r="I63" s="137"/>
      <c r="J63" s="137"/>
      <c r="K63" s="137">
        <f>'将来負担比率（分子）の構造'!L$44</f>
        <v>832</v>
      </c>
      <c r="L63" s="137"/>
      <c r="M63" s="137"/>
      <c r="N63" s="137">
        <f>'将来負担比率（分子）の構造'!M$44</f>
        <v>777</v>
      </c>
      <c r="O63" s="137"/>
      <c r="P63" s="137"/>
    </row>
    <row r="64" spans="1:16" x14ac:dyDescent="0.15">
      <c r="A64" s="137" t="s">
        <v>27</v>
      </c>
      <c r="B64" s="137">
        <f>'将来負担比率（分子）の構造'!I$43</f>
        <v>7861</v>
      </c>
      <c r="C64" s="137"/>
      <c r="D64" s="137"/>
      <c r="E64" s="137">
        <f>'将来負担比率（分子）の構造'!J$43</f>
        <v>7981</v>
      </c>
      <c r="F64" s="137"/>
      <c r="G64" s="137"/>
      <c r="H64" s="137">
        <f>'将来負担比率（分子）の構造'!K$43</f>
        <v>7552</v>
      </c>
      <c r="I64" s="137"/>
      <c r="J64" s="137"/>
      <c r="K64" s="137">
        <f>'将来負担比率（分子）の構造'!L$43</f>
        <v>7265</v>
      </c>
      <c r="L64" s="137"/>
      <c r="M64" s="137"/>
      <c r="N64" s="137">
        <f>'将来負担比率（分子）の構造'!M$43</f>
        <v>7013</v>
      </c>
      <c r="O64" s="137"/>
      <c r="P64" s="137"/>
    </row>
    <row r="65" spans="1:16" x14ac:dyDescent="0.15">
      <c r="A65" s="137" t="s">
        <v>26</v>
      </c>
      <c r="B65" s="137">
        <f>'将来負担比率（分子）の構造'!I$42</f>
        <v>6716</v>
      </c>
      <c r="C65" s="137"/>
      <c r="D65" s="137"/>
      <c r="E65" s="137">
        <f>'将来負担比率（分子）の構造'!J$42</f>
        <v>6552</v>
      </c>
      <c r="F65" s="137"/>
      <c r="G65" s="137"/>
      <c r="H65" s="137">
        <f>'将来負担比率（分子）の構造'!K$42</f>
        <v>5548</v>
      </c>
      <c r="I65" s="137"/>
      <c r="J65" s="137"/>
      <c r="K65" s="137">
        <f>'将来負担比率（分子）の構造'!L$42</f>
        <v>5991</v>
      </c>
      <c r="L65" s="137"/>
      <c r="M65" s="137"/>
      <c r="N65" s="137">
        <f>'将来負担比率（分子）の構造'!M$42</f>
        <v>5242</v>
      </c>
      <c r="O65" s="137"/>
      <c r="P65" s="137"/>
    </row>
    <row r="66" spans="1:16" x14ac:dyDescent="0.15">
      <c r="A66" s="137" t="s">
        <v>25</v>
      </c>
      <c r="B66" s="137">
        <f>'将来負担比率（分子）の構造'!I$41</f>
        <v>38698</v>
      </c>
      <c r="C66" s="137"/>
      <c r="D66" s="137"/>
      <c r="E66" s="137">
        <f>'将来負担比率（分子）の構造'!J$41</f>
        <v>37938</v>
      </c>
      <c r="F66" s="137"/>
      <c r="G66" s="137"/>
      <c r="H66" s="137">
        <f>'将来負担比率（分子）の構造'!K$41</f>
        <v>38618</v>
      </c>
      <c r="I66" s="137"/>
      <c r="J66" s="137"/>
      <c r="K66" s="137">
        <f>'将来負担比率（分子）の構造'!L$41</f>
        <v>39238</v>
      </c>
      <c r="L66" s="137"/>
      <c r="M66" s="137"/>
      <c r="N66" s="137">
        <f>'将来負担比率（分子）の構造'!M$41</f>
        <v>39656</v>
      </c>
      <c r="O66" s="137"/>
      <c r="P66" s="137"/>
    </row>
    <row r="67" spans="1:16" x14ac:dyDescent="0.15">
      <c r="A67" s="137" t="s">
        <v>63</v>
      </c>
      <c r="B67" s="137" t="e">
        <f>NA()</f>
        <v>#N/A</v>
      </c>
      <c r="C67" s="137">
        <f>IF(ISNUMBER('将来負担比率（分子）の構造'!I$53), IF('将来負担比率（分子）の構造'!I$53 &lt; 0, 0, '将来負担比率（分子）の構造'!I$53), NA())</f>
        <v>1428</v>
      </c>
      <c r="D67" s="137" t="e">
        <f>NA()</f>
        <v>#N/A</v>
      </c>
      <c r="E67" s="137" t="e">
        <f>NA()</f>
        <v>#N/A</v>
      </c>
      <c r="F67" s="137">
        <f>IF(ISNUMBER('将来負担比率（分子）の構造'!J$53), IF('将来負担比率（分子）の構造'!J$53 &lt; 0, 0, '将来負担比率（分子）の構造'!J$53), NA())</f>
        <v>1966</v>
      </c>
      <c r="G67" s="137" t="e">
        <f>NA()</f>
        <v>#N/A</v>
      </c>
      <c r="H67" s="137" t="e">
        <f>NA()</f>
        <v>#N/A</v>
      </c>
      <c r="I67" s="137">
        <f>IF(ISNUMBER('将来負担比率（分子）の構造'!K$53), IF('将来負担比率（分子）の構造'!K$53 &lt; 0, 0, '将来負担比率（分子）の構造'!K$53), NA())</f>
        <v>2157</v>
      </c>
      <c r="J67" s="137" t="e">
        <f>NA()</f>
        <v>#N/A</v>
      </c>
      <c r="K67" s="137" t="e">
        <f>NA()</f>
        <v>#N/A</v>
      </c>
      <c r="L67" s="137">
        <f>IF(ISNUMBER('将来負担比率（分子）の構造'!L$53), IF('将来負担比率（分子）の構造'!L$53 &lt; 0, 0, '将来負担比率（分子）の構造'!L$53), NA())</f>
        <v>4833</v>
      </c>
      <c r="M67" s="137" t="e">
        <f>NA()</f>
        <v>#N/A</v>
      </c>
      <c r="N67" s="137" t="e">
        <f>NA()</f>
        <v>#N/A</v>
      </c>
      <c r="O67" s="137">
        <f>IF(ISNUMBER('将来負担比率（分子）の構造'!M$53), IF('将来負担比率（分子）の構造'!M$53 &lt; 0, 0, '将来負担比率（分子）の構造'!M$53), NA())</f>
        <v>4424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21653307</v>
      </c>
      <c r="S5" s="671"/>
      <c r="T5" s="671"/>
      <c r="U5" s="671"/>
      <c r="V5" s="671"/>
      <c r="W5" s="671"/>
      <c r="X5" s="671"/>
      <c r="Y5" s="718"/>
      <c r="Z5" s="731">
        <v>46.8</v>
      </c>
      <c r="AA5" s="731"/>
      <c r="AB5" s="731"/>
      <c r="AC5" s="731"/>
      <c r="AD5" s="732">
        <v>20632633</v>
      </c>
      <c r="AE5" s="732"/>
      <c r="AF5" s="732"/>
      <c r="AG5" s="732"/>
      <c r="AH5" s="732"/>
      <c r="AI5" s="732"/>
      <c r="AJ5" s="732"/>
      <c r="AK5" s="732"/>
      <c r="AL5" s="719">
        <v>76.7</v>
      </c>
      <c r="AM5" s="688"/>
      <c r="AN5" s="688"/>
      <c r="AO5" s="720"/>
      <c r="AP5" s="707" t="s">
        <v>209</v>
      </c>
      <c r="AQ5" s="708"/>
      <c r="AR5" s="708"/>
      <c r="AS5" s="708"/>
      <c r="AT5" s="708"/>
      <c r="AU5" s="708"/>
      <c r="AV5" s="708"/>
      <c r="AW5" s="708"/>
      <c r="AX5" s="708"/>
      <c r="AY5" s="708"/>
      <c r="AZ5" s="708"/>
      <c r="BA5" s="708"/>
      <c r="BB5" s="708"/>
      <c r="BC5" s="708"/>
      <c r="BD5" s="708"/>
      <c r="BE5" s="708"/>
      <c r="BF5" s="709"/>
      <c r="BG5" s="620">
        <v>20652399</v>
      </c>
      <c r="BH5" s="621"/>
      <c r="BI5" s="621"/>
      <c r="BJ5" s="621"/>
      <c r="BK5" s="621"/>
      <c r="BL5" s="621"/>
      <c r="BM5" s="621"/>
      <c r="BN5" s="622"/>
      <c r="BO5" s="673">
        <v>95.4</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302797</v>
      </c>
      <c r="S6" s="621"/>
      <c r="T6" s="621"/>
      <c r="U6" s="621"/>
      <c r="V6" s="621"/>
      <c r="W6" s="621"/>
      <c r="X6" s="621"/>
      <c r="Y6" s="622"/>
      <c r="Z6" s="673">
        <v>0.7</v>
      </c>
      <c r="AA6" s="673"/>
      <c r="AB6" s="673"/>
      <c r="AC6" s="673"/>
      <c r="AD6" s="674">
        <v>302797</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20652399</v>
      </c>
      <c r="BH6" s="621"/>
      <c r="BI6" s="621"/>
      <c r="BJ6" s="621"/>
      <c r="BK6" s="621"/>
      <c r="BL6" s="621"/>
      <c r="BM6" s="621"/>
      <c r="BN6" s="622"/>
      <c r="BO6" s="673">
        <v>95.4</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317608</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317608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19645</v>
      </c>
      <c r="S7" s="621"/>
      <c r="T7" s="621"/>
      <c r="U7" s="621"/>
      <c r="V7" s="621"/>
      <c r="W7" s="621"/>
      <c r="X7" s="621"/>
      <c r="Y7" s="622"/>
      <c r="Z7" s="673">
        <v>0</v>
      </c>
      <c r="AA7" s="673"/>
      <c r="AB7" s="673"/>
      <c r="AC7" s="673"/>
      <c r="AD7" s="674">
        <v>19645</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10219535</v>
      </c>
      <c r="BH7" s="621"/>
      <c r="BI7" s="621"/>
      <c r="BJ7" s="621"/>
      <c r="BK7" s="621"/>
      <c r="BL7" s="621"/>
      <c r="BM7" s="621"/>
      <c r="BN7" s="622"/>
      <c r="BO7" s="673">
        <v>47.2</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5747136</v>
      </c>
      <c r="CS7" s="621"/>
      <c r="CT7" s="621"/>
      <c r="CU7" s="621"/>
      <c r="CV7" s="621"/>
      <c r="CW7" s="621"/>
      <c r="CX7" s="621"/>
      <c r="CY7" s="622"/>
      <c r="CZ7" s="673">
        <v>12.9</v>
      </c>
      <c r="DA7" s="673"/>
      <c r="DB7" s="673"/>
      <c r="DC7" s="673"/>
      <c r="DD7" s="626">
        <v>218523</v>
      </c>
      <c r="DE7" s="621"/>
      <c r="DF7" s="621"/>
      <c r="DG7" s="621"/>
      <c r="DH7" s="621"/>
      <c r="DI7" s="621"/>
      <c r="DJ7" s="621"/>
      <c r="DK7" s="621"/>
      <c r="DL7" s="621"/>
      <c r="DM7" s="621"/>
      <c r="DN7" s="621"/>
      <c r="DO7" s="621"/>
      <c r="DP7" s="622"/>
      <c r="DQ7" s="626">
        <v>4839164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81525</v>
      </c>
      <c r="S8" s="621"/>
      <c r="T8" s="621"/>
      <c r="U8" s="621"/>
      <c r="V8" s="621"/>
      <c r="W8" s="621"/>
      <c r="X8" s="621"/>
      <c r="Y8" s="622"/>
      <c r="Z8" s="673">
        <v>0.2</v>
      </c>
      <c r="AA8" s="673"/>
      <c r="AB8" s="673"/>
      <c r="AC8" s="673"/>
      <c r="AD8" s="674">
        <v>81525</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272816</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18196901</v>
      </c>
      <c r="CS8" s="621"/>
      <c r="CT8" s="621"/>
      <c r="CU8" s="621"/>
      <c r="CV8" s="621"/>
      <c r="CW8" s="621"/>
      <c r="CX8" s="621"/>
      <c r="CY8" s="622"/>
      <c r="CZ8" s="673">
        <v>40.799999999999997</v>
      </c>
      <c r="DA8" s="673"/>
      <c r="DB8" s="673"/>
      <c r="DC8" s="673"/>
      <c r="DD8" s="626">
        <v>178252</v>
      </c>
      <c r="DE8" s="621"/>
      <c r="DF8" s="621"/>
      <c r="DG8" s="621"/>
      <c r="DH8" s="621"/>
      <c r="DI8" s="621"/>
      <c r="DJ8" s="621"/>
      <c r="DK8" s="621"/>
      <c r="DL8" s="621"/>
      <c r="DM8" s="621"/>
      <c r="DN8" s="621"/>
      <c r="DO8" s="621"/>
      <c r="DP8" s="622"/>
      <c r="DQ8" s="626">
        <v>10184562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49482</v>
      </c>
      <c r="S9" s="621"/>
      <c r="T9" s="621"/>
      <c r="U9" s="621"/>
      <c r="V9" s="621"/>
      <c r="W9" s="621"/>
      <c r="X9" s="621"/>
      <c r="Y9" s="622"/>
      <c r="Z9" s="673">
        <v>0.1</v>
      </c>
      <c r="AA9" s="673"/>
      <c r="AB9" s="673"/>
      <c r="AC9" s="673"/>
      <c r="AD9" s="674">
        <v>49482</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8483681</v>
      </c>
      <c r="BH9" s="621"/>
      <c r="BI9" s="621"/>
      <c r="BJ9" s="621"/>
      <c r="BK9" s="621"/>
      <c r="BL9" s="621"/>
      <c r="BM9" s="621"/>
      <c r="BN9" s="622"/>
      <c r="BO9" s="673">
        <v>39.200000000000003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3846602</v>
      </c>
      <c r="CS9" s="621"/>
      <c r="CT9" s="621"/>
      <c r="CU9" s="621"/>
      <c r="CV9" s="621"/>
      <c r="CW9" s="621"/>
      <c r="CX9" s="621"/>
      <c r="CY9" s="622"/>
      <c r="CZ9" s="673">
        <v>8.6</v>
      </c>
      <c r="DA9" s="673"/>
      <c r="DB9" s="673"/>
      <c r="DC9" s="673"/>
      <c r="DD9" s="626">
        <v>329727</v>
      </c>
      <c r="DE9" s="621"/>
      <c r="DF9" s="621"/>
      <c r="DG9" s="621"/>
      <c r="DH9" s="621"/>
      <c r="DI9" s="621"/>
      <c r="DJ9" s="621"/>
      <c r="DK9" s="621"/>
      <c r="DL9" s="621"/>
      <c r="DM9" s="621"/>
      <c r="DN9" s="621"/>
      <c r="DO9" s="621"/>
      <c r="DP9" s="622"/>
      <c r="DQ9" s="626">
        <v>3241642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2422645</v>
      </c>
      <c r="S10" s="621"/>
      <c r="T10" s="621"/>
      <c r="U10" s="621"/>
      <c r="V10" s="621"/>
      <c r="W10" s="621"/>
      <c r="X10" s="621"/>
      <c r="Y10" s="622"/>
      <c r="Z10" s="673">
        <v>5.2</v>
      </c>
      <c r="AA10" s="673"/>
      <c r="AB10" s="673"/>
      <c r="AC10" s="673"/>
      <c r="AD10" s="674">
        <v>2422645</v>
      </c>
      <c r="AE10" s="674"/>
      <c r="AF10" s="674"/>
      <c r="AG10" s="674"/>
      <c r="AH10" s="674"/>
      <c r="AI10" s="674"/>
      <c r="AJ10" s="674"/>
      <c r="AK10" s="674"/>
      <c r="AL10" s="643">
        <v>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371809</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102686</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80626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36013</v>
      </c>
      <c r="S11" s="621"/>
      <c r="T11" s="621"/>
      <c r="U11" s="621"/>
      <c r="V11" s="621"/>
      <c r="W11" s="621"/>
      <c r="X11" s="621"/>
      <c r="Y11" s="622"/>
      <c r="Z11" s="673">
        <v>0.1</v>
      </c>
      <c r="AA11" s="673"/>
      <c r="AB11" s="673"/>
      <c r="AC11" s="673"/>
      <c r="AD11" s="674">
        <v>36013</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1091229</v>
      </c>
      <c r="BH11" s="621"/>
      <c r="BI11" s="621"/>
      <c r="BJ11" s="621"/>
      <c r="BK11" s="621"/>
      <c r="BL11" s="621"/>
      <c r="BM11" s="621"/>
      <c r="BN11" s="622"/>
      <c r="BO11" s="673">
        <v>5</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195250</v>
      </c>
      <c r="CS11" s="621"/>
      <c r="CT11" s="621"/>
      <c r="CU11" s="621"/>
      <c r="CV11" s="621"/>
      <c r="CW11" s="621"/>
      <c r="CX11" s="621"/>
      <c r="CY11" s="622"/>
      <c r="CZ11" s="673">
        <v>0.4</v>
      </c>
      <c r="DA11" s="673"/>
      <c r="DB11" s="673"/>
      <c r="DC11" s="673"/>
      <c r="DD11" s="626">
        <v>3514</v>
      </c>
      <c r="DE11" s="621"/>
      <c r="DF11" s="621"/>
      <c r="DG11" s="621"/>
      <c r="DH11" s="621"/>
      <c r="DI11" s="621"/>
      <c r="DJ11" s="621"/>
      <c r="DK11" s="621"/>
      <c r="DL11" s="621"/>
      <c r="DM11" s="621"/>
      <c r="DN11" s="621"/>
      <c r="DO11" s="621"/>
      <c r="DP11" s="622"/>
      <c r="DQ11" s="626">
        <v>179911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9175941</v>
      </c>
      <c r="BH12" s="621"/>
      <c r="BI12" s="621"/>
      <c r="BJ12" s="621"/>
      <c r="BK12" s="621"/>
      <c r="BL12" s="621"/>
      <c r="BM12" s="621"/>
      <c r="BN12" s="622"/>
      <c r="BO12" s="673">
        <v>42.4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683326</v>
      </c>
      <c r="CS12" s="621"/>
      <c r="CT12" s="621"/>
      <c r="CU12" s="621"/>
      <c r="CV12" s="621"/>
      <c r="CW12" s="621"/>
      <c r="CX12" s="621"/>
      <c r="CY12" s="622"/>
      <c r="CZ12" s="673">
        <v>1.5</v>
      </c>
      <c r="DA12" s="673"/>
      <c r="DB12" s="673"/>
      <c r="DC12" s="673"/>
      <c r="DD12" s="626">
        <v>17313</v>
      </c>
      <c r="DE12" s="621"/>
      <c r="DF12" s="621"/>
      <c r="DG12" s="621"/>
      <c r="DH12" s="621"/>
      <c r="DI12" s="621"/>
      <c r="DJ12" s="621"/>
      <c r="DK12" s="621"/>
      <c r="DL12" s="621"/>
      <c r="DM12" s="621"/>
      <c r="DN12" s="621"/>
      <c r="DO12" s="621"/>
      <c r="DP12" s="622"/>
      <c r="DQ12" s="626">
        <v>364225</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100425</v>
      </c>
      <c r="S13" s="621"/>
      <c r="T13" s="621"/>
      <c r="U13" s="621"/>
      <c r="V13" s="621"/>
      <c r="W13" s="621"/>
      <c r="X13" s="621"/>
      <c r="Y13" s="622"/>
      <c r="Z13" s="673">
        <v>0.2</v>
      </c>
      <c r="AA13" s="673"/>
      <c r="AB13" s="673"/>
      <c r="AC13" s="673"/>
      <c r="AD13" s="674">
        <v>100425</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9161566</v>
      </c>
      <c r="BH13" s="621"/>
      <c r="BI13" s="621"/>
      <c r="BJ13" s="621"/>
      <c r="BK13" s="621"/>
      <c r="BL13" s="621"/>
      <c r="BM13" s="621"/>
      <c r="BN13" s="622"/>
      <c r="BO13" s="673">
        <v>42.3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5589854</v>
      </c>
      <c r="CS13" s="621"/>
      <c r="CT13" s="621"/>
      <c r="CU13" s="621"/>
      <c r="CV13" s="621"/>
      <c r="CW13" s="621"/>
      <c r="CX13" s="621"/>
      <c r="CY13" s="622"/>
      <c r="CZ13" s="673">
        <v>12.5</v>
      </c>
      <c r="DA13" s="673"/>
      <c r="DB13" s="673"/>
      <c r="DC13" s="673"/>
      <c r="DD13" s="626">
        <v>2930010</v>
      </c>
      <c r="DE13" s="621"/>
      <c r="DF13" s="621"/>
      <c r="DG13" s="621"/>
      <c r="DH13" s="621"/>
      <c r="DI13" s="621"/>
      <c r="DJ13" s="621"/>
      <c r="DK13" s="621"/>
      <c r="DL13" s="621"/>
      <c r="DM13" s="621"/>
      <c r="DN13" s="621"/>
      <c r="DO13" s="621"/>
      <c r="DP13" s="622"/>
      <c r="DQ13" s="626">
        <v>3345145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244850</v>
      </c>
      <c r="BH14" s="621"/>
      <c r="BI14" s="621"/>
      <c r="BJ14" s="621"/>
      <c r="BK14" s="621"/>
      <c r="BL14" s="621"/>
      <c r="BM14" s="621"/>
      <c r="BN14" s="622"/>
      <c r="BO14" s="673">
        <v>1.1000000000000001</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2157543</v>
      </c>
      <c r="CS14" s="621"/>
      <c r="CT14" s="621"/>
      <c r="CU14" s="621"/>
      <c r="CV14" s="621"/>
      <c r="CW14" s="621"/>
      <c r="CX14" s="621"/>
      <c r="CY14" s="622"/>
      <c r="CZ14" s="673">
        <v>4.8</v>
      </c>
      <c r="DA14" s="673"/>
      <c r="DB14" s="673"/>
      <c r="DC14" s="673"/>
      <c r="DD14" s="626">
        <v>120954</v>
      </c>
      <c r="DE14" s="621"/>
      <c r="DF14" s="621"/>
      <c r="DG14" s="621"/>
      <c r="DH14" s="621"/>
      <c r="DI14" s="621"/>
      <c r="DJ14" s="621"/>
      <c r="DK14" s="621"/>
      <c r="DL14" s="621"/>
      <c r="DM14" s="621"/>
      <c r="DN14" s="621"/>
      <c r="DO14" s="621"/>
      <c r="DP14" s="622"/>
      <c r="DQ14" s="626">
        <v>2060856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100550</v>
      </c>
      <c r="S15" s="621"/>
      <c r="T15" s="621"/>
      <c r="U15" s="621"/>
      <c r="V15" s="621"/>
      <c r="W15" s="621"/>
      <c r="X15" s="621"/>
      <c r="Y15" s="622"/>
      <c r="Z15" s="673">
        <v>0.2</v>
      </c>
      <c r="AA15" s="673"/>
      <c r="AB15" s="673"/>
      <c r="AC15" s="673"/>
      <c r="AD15" s="674">
        <v>100550</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992307</v>
      </c>
      <c r="BH15" s="621"/>
      <c r="BI15" s="621"/>
      <c r="BJ15" s="621"/>
      <c r="BK15" s="621"/>
      <c r="BL15" s="621"/>
      <c r="BM15" s="621"/>
      <c r="BN15" s="622"/>
      <c r="BO15" s="673">
        <v>4.5999999999999996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4408841</v>
      </c>
      <c r="CS15" s="621"/>
      <c r="CT15" s="621"/>
      <c r="CU15" s="621"/>
      <c r="CV15" s="621"/>
      <c r="CW15" s="621"/>
      <c r="CX15" s="621"/>
      <c r="CY15" s="622"/>
      <c r="CZ15" s="673">
        <v>9.9</v>
      </c>
      <c r="DA15" s="673"/>
      <c r="DB15" s="673"/>
      <c r="DC15" s="673"/>
      <c r="DD15" s="626">
        <v>843228</v>
      </c>
      <c r="DE15" s="621"/>
      <c r="DF15" s="621"/>
      <c r="DG15" s="621"/>
      <c r="DH15" s="621"/>
      <c r="DI15" s="621"/>
      <c r="DJ15" s="621"/>
      <c r="DK15" s="621"/>
      <c r="DL15" s="621"/>
      <c r="DM15" s="621"/>
      <c r="DN15" s="621"/>
      <c r="DO15" s="621"/>
      <c r="DP15" s="622"/>
      <c r="DQ15" s="626">
        <v>3561740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2531872</v>
      </c>
      <c r="S16" s="621"/>
      <c r="T16" s="621"/>
      <c r="U16" s="621"/>
      <c r="V16" s="621"/>
      <c r="W16" s="621"/>
      <c r="X16" s="621"/>
      <c r="Y16" s="622"/>
      <c r="Z16" s="673">
        <v>5.5</v>
      </c>
      <c r="AA16" s="673"/>
      <c r="AB16" s="673"/>
      <c r="AC16" s="673"/>
      <c r="AD16" s="674">
        <v>2316134</v>
      </c>
      <c r="AE16" s="674"/>
      <c r="AF16" s="674"/>
      <c r="AG16" s="674"/>
      <c r="AH16" s="674"/>
      <c r="AI16" s="674"/>
      <c r="AJ16" s="674"/>
      <c r="AK16" s="674"/>
      <c r="AL16" s="643">
        <v>8.6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27852</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2316134</v>
      </c>
      <c r="S17" s="621"/>
      <c r="T17" s="621"/>
      <c r="U17" s="621"/>
      <c r="V17" s="621"/>
      <c r="W17" s="621"/>
      <c r="X17" s="621"/>
      <c r="Y17" s="622"/>
      <c r="Z17" s="673">
        <v>5</v>
      </c>
      <c r="AA17" s="673"/>
      <c r="AB17" s="673"/>
      <c r="AC17" s="673"/>
      <c r="AD17" s="674">
        <v>2316134</v>
      </c>
      <c r="AE17" s="674"/>
      <c r="AF17" s="674"/>
      <c r="AG17" s="674"/>
      <c r="AH17" s="674"/>
      <c r="AI17" s="674"/>
      <c r="AJ17" s="674"/>
      <c r="AK17" s="674"/>
      <c r="AL17" s="643">
        <v>8.6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19766</v>
      </c>
      <c r="BH17" s="621"/>
      <c r="BI17" s="621"/>
      <c r="BJ17" s="621"/>
      <c r="BK17" s="621"/>
      <c r="BL17" s="621"/>
      <c r="BM17" s="621"/>
      <c r="BN17" s="622"/>
      <c r="BO17" s="673">
        <v>0.1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3350549</v>
      </c>
      <c r="CS17" s="621"/>
      <c r="CT17" s="621"/>
      <c r="CU17" s="621"/>
      <c r="CV17" s="621"/>
      <c r="CW17" s="621"/>
      <c r="CX17" s="621"/>
      <c r="CY17" s="622"/>
      <c r="CZ17" s="673">
        <v>7.5</v>
      </c>
      <c r="DA17" s="673"/>
      <c r="DB17" s="673"/>
      <c r="DC17" s="673"/>
      <c r="DD17" s="626" t="s">
        <v>111</v>
      </c>
      <c r="DE17" s="621"/>
      <c r="DF17" s="621"/>
      <c r="DG17" s="621"/>
      <c r="DH17" s="621"/>
      <c r="DI17" s="621"/>
      <c r="DJ17" s="621"/>
      <c r="DK17" s="621"/>
      <c r="DL17" s="621"/>
      <c r="DM17" s="621"/>
      <c r="DN17" s="621"/>
      <c r="DO17" s="621"/>
      <c r="DP17" s="622"/>
      <c r="DQ17" s="626">
        <v>3302667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215493</v>
      </c>
      <c r="S18" s="621"/>
      <c r="T18" s="621"/>
      <c r="U18" s="621"/>
      <c r="V18" s="621"/>
      <c r="W18" s="621"/>
      <c r="X18" s="621"/>
      <c r="Y18" s="622"/>
      <c r="Z18" s="673">
        <v>0.5</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245</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1000908</v>
      </c>
      <c r="BH19" s="621"/>
      <c r="BI19" s="621"/>
      <c r="BJ19" s="621"/>
      <c r="BK19" s="621"/>
      <c r="BL19" s="621"/>
      <c r="BM19" s="621"/>
      <c r="BN19" s="622"/>
      <c r="BO19" s="673">
        <v>4.5999999999999996</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27298261</v>
      </c>
      <c r="S20" s="621"/>
      <c r="T20" s="621"/>
      <c r="U20" s="621"/>
      <c r="V20" s="621"/>
      <c r="W20" s="621"/>
      <c r="X20" s="621"/>
      <c r="Y20" s="622"/>
      <c r="Z20" s="673">
        <v>59</v>
      </c>
      <c r="AA20" s="673"/>
      <c r="AB20" s="673"/>
      <c r="AC20" s="673"/>
      <c r="AD20" s="674">
        <v>26061849</v>
      </c>
      <c r="AE20" s="674"/>
      <c r="AF20" s="674"/>
      <c r="AG20" s="674"/>
      <c r="AH20" s="674"/>
      <c r="AI20" s="674"/>
      <c r="AJ20" s="674"/>
      <c r="AK20" s="674"/>
      <c r="AL20" s="643">
        <v>96.9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1000908</v>
      </c>
      <c r="BH20" s="621"/>
      <c r="BI20" s="621"/>
      <c r="BJ20" s="621"/>
      <c r="BK20" s="621"/>
      <c r="BL20" s="621"/>
      <c r="BM20" s="621"/>
      <c r="BN20" s="622"/>
      <c r="BO20" s="673">
        <v>4.5999999999999996</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44624148</v>
      </c>
      <c r="CS20" s="621"/>
      <c r="CT20" s="621"/>
      <c r="CU20" s="621"/>
      <c r="CV20" s="621"/>
      <c r="CW20" s="621"/>
      <c r="CX20" s="621"/>
      <c r="CY20" s="622"/>
      <c r="CZ20" s="673">
        <v>100</v>
      </c>
      <c r="DA20" s="673"/>
      <c r="DB20" s="673"/>
      <c r="DC20" s="673"/>
      <c r="DD20" s="626">
        <v>4641521</v>
      </c>
      <c r="DE20" s="621"/>
      <c r="DF20" s="621"/>
      <c r="DG20" s="621"/>
      <c r="DH20" s="621"/>
      <c r="DI20" s="621"/>
      <c r="DJ20" s="621"/>
      <c r="DK20" s="621"/>
      <c r="DL20" s="621"/>
      <c r="DM20" s="621"/>
      <c r="DN20" s="621"/>
      <c r="DO20" s="621"/>
      <c r="DP20" s="622"/>
      <c r="DQ20" s="626">
        <v>31478146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20327</v>
      </c>
      <c r="S21" s="621"/>
      <c r="T21" s="621"/>
      <c r="U21" s="621"/>
      <c r="V21" s="621"/>
      <c r="W21" s="621"/>
      <c r="X21" s="621"/>
      <c r="Y21" s="622"/>
      <c r="Z21" s="673">
        <v>0</v>
      </c>
      <c r="AA21" s="673"/>
      <c r="AB21" s="673"/>
      <c r="AC21" s="673"/>
      <c r="AD21" s="674">
        <v>20327</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316873</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660614</v>
      </c>
      <c r="S23" s="621"/>
      <c r="T23" s="621"/>
      <c r="U23" s="621"/>
      <c r="V23" s="621"/>
      <c r="W23" s="621"/>
      <c r="X23" s="621"/>
      <c r="Y23" s="622"/>
      <c r="Z23" s="673">
        <v>1.4</v>
      </c>
      <c r="AA23" s="673"/>
      <c r="AB23" s="673"/>
      <c r="AC23" s="673"/>
      <c r="AD23" s="674">
        <v>148473</v>
      </c>
      <c r="AE23" s="674"/>
      <c r="AF23" s="674"/>
      <c r="AG23" s="674"/>
      <c r="AH23" s="674"/>
      <c r="AI23" s="674"/>
      <c r="AJ23" s="674"/>
      <c r="AK23" s="674"/>
      <c r="AL23" s="643">
        <v>0.6</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1000908</v>
      </c>
      <c r="BH23" s="621"/>
      <c r="BI23" s="621"/>
      <c r="BJ23" s="621"/>
      <c r="BK23" s="621"/>
      <c r="BL23" s="621"/>
      <c r="BM23" s="621"/>
      <c r="BN23" s="622"/>
      <c r="BO23" s="673">
        <v>4.5999999999999996</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227433</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21277659</v>
      </c>
      <c r="CS24" s="671"/>
      <c r="CT24" s="671"/>
      <c r="CU24" s="671"/>
      <c r="CV24" s="671"/>
      <c r="CW24" s="671"/>
      <c r="CX24" s="671"/>
      <c r="CY24" s="718"/>
      <c r="CZ24" s="722">
        <v>47.7</v>
      </c>
      <c r="DA24" s="723"/>
      <c r="DB24" s="723"/>
      <c r="DC24" s="724"/>
      <c r="DD24" s="717">
        <v>13922443</v>
      </c>
      <c r="DE24" s="671"/>
      <c r="DF24" s="671"/>
      <c r="DG24" s="671"/>
      <c r="DH24" s="671"/>
      <c r="DI24" s="671"/>
      <c r="DJ24" s="671"/>
      <c r="DK24" s="718"/>
      <c r="DL24" s="717">
        <v>13919206</v>
      </c>
      <c r="DM24" s="671"/>
      <c r="DN24" s="671"/>
      <c r="DO24" s="671"/>
      <c r="DP24" s="671"/>
      <c r="DQ24" s="671"/>
      <c r="DR24" s="671"/>
      <c r="DS24" s="671"/>
      <c r="DT24" s="671"/>
      <c r="DU24" s="671"/>
      <c r="DV24" s="718"/>
      <c r="DW24" s="719">
        <v>48.3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6675051</v>
      </c>
      <c r="S25" s="621"/>
      <c r="T25" s="621"/>
      <c r="U25" s="621"/>
      <c r="V25" s="621"/>
      <c r="W25" s="621"/>
      <c r="X25" s="621"/>
      <c r="Y25" s="622"/>
      <c r="Z25" s="673">
        <v>14.4</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7319788</v>
      </c>
      <c r="CS25" s="639"/>
      <c r="CT25" s="639"/>
      <c r="CU25" s="639"/>
      <c r="CV25" s="639"/>
      <c r="CW25" s="639"/>
      <c r="CX25" s="639"/>
      <c r="CY25" s="640"/>
      <c r="CZ25" s="623">
        <v>16.399999999999999</v>
      </c>
      <c r="DA25" s="641"/>
      <c r="DB25" s="641"/>
      <c r="DC25" s="642"/>
      <c r="DD25" s="626">
        <v>6918812</v>
      </c>
      <c r="DE25" s="639"/>
      <c r="DF25" s="639"/>
      <c r="DG25" s="639"/>
      <c r="DH25" s="639"/>
      <c r="DI25" s="639"/>
      <c r="DJ25" s="639"/>
      <c r="DK25" s="640"/>
      <c r="DL25" s="626">
        <v>6917285</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655615</v>
      </c>
      <c r="S26" s="621"/>
      <c r="T26" s="621"/>
      <c r="U26" s="621"/>
      <c r="V26" s="621"/>
      <c r="W26" s="621"/>
      <c r="X26" s="621"/>
      <c r="Y26" s="622"/>
      <c r="Z26" s="673">
        <v>1.4</v>
      </c>
      <c r="AA26" s="673"/>
      <c r="AB26" s="673"/>
      <c r="AC26" s="673"/>
      <c r="AD26" s="674">
        <v>655615</v>
      </c>
      <c r="AE26" s="674"/>
      <c r="AF26" s="674"/>
      <c r="AG26" s="674"/>
      <c r="AH26" s="674"/>
      <c r="AI26" s="674"/>
      <c r="AJ26" s="674"/>
      <c r="AK26" s="674"/>
      <c r="AL26" s="643">
        <v>2.4</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5145207</v>
      </c>
      <c r="CS26" s="621"/>
      <c r="CT26" s="621"/>
      <c r="CU26" s="621"/>
      <c r="CV26" s="621"/>
      <c r="CW26" s="621"/>
      <c r="CX26" s="621"/>
      <c r="CY26" s="622"/>
      <c r="CZ26" s="623">
        <v>11.5</v>
      </c>
      <c r="DA26" s="641"/>
      <c r="DB26" s="641"/>
      <c r="DC26" s="642"/>
      <c r="DD26" s="626">
        <v>4757190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2532634</v>
      </c>
      <c r="S27" s="621"/>
      <c r="T27" s="621"/>
      <c r="U27" s="621"/>
      <c r="V27" s="621"/>
      <c r="W27" s="621"/>
      <c r="X27" s="621"/>
      <c r="Y27" s="622"/>
      <c r="Z27" s="673">
        <v>5.5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21653307</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10607322</v>
      </c>
      <c r="CS27" s="639"/>
      <c r="CT27" s="639"/>
      <c r="CU27" s="639"/>
      <c r="CV27" s="639"/>
      <c r="CW27" s="639"/>
      <c r="CX27" s="639"/>
      <c r="CY27" s="640"/>
      <c r="CZ27" s="623">
        <v>23.8</v>
      </c>
      <c r="DA27" s="641"/>
      <c r="DB27" s="641"/>
      <c r="DC27" s="642"/>
      <c r="DD27" s="626">
        <v>3700964</v>
      </c>
      <c r="DE27" s="639"/>
      <c r="DF27" s="639"/>
      <c r="DG27" s="639"/>
      <c r="DH27" s="639"/>
      <c r="DI27" s="639"/>
      <c r="DJ27" s="639"/>
      <c r="DK27" s="640"/>
      <c r="DL27" s="626">
        <v>3699254</v>
      </c>
      <c r="DM27" s="639"/>
      <c r="DN27" s="639"/>
      <c r="DO27" s="639"/>
      <c r="DP27" s="639"/>
      <c r="DQ27" s="639"/>
      <c r="DR27" s="639"/>
      <c r="DS27" s="639"/>
      <c r="DT27" s="639"/>
      <c r="DU27" s="639"/>
      <c r="DV27" s="640"/>
      <c r="DW27" s="643">
        <v>12.8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398340</v>
      </c>
      <c r="S28" s="621"/>
      <c r="T28" s="621"/>
      <c r="U28" s="621"/>
      <c r="V28" s="621"/>
      <c r="W28" s="621"/>
      <c r="X28" s="621"/>
      <c r="Y28" s="622"/>
      <c r="Z28" s="673">
        <v>0.9</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3350549</v>
      </c>
      <c r="CS28" s="621"/>
      <c r="CT28" s="621"/>
      <c r="CU28" s="621"/>
      <c r="CV28" s="621"/>
      <c r="CW28" s="621"/>
      <c r="CX28" s="621"/>
      <c r="CY28" s="622"/>
      <c r="CZ28" s="623">
        <v>7.5</v>
      </c>
      <c r="DA28" s="641"/>
      <c r="DB28" s="641"/>
      <c r="DC28" s="642"/>
      <c r="DD28" s="626">
        <v>3302667</v>
      </c>
      <c r="DE28" s="621"/>
      <c r="DF28" s="621"/>
      <c r="DG28" s="621"/>
      <c r="DH28" s="621"/>
      <c r="DI28" s="621"/>
      <c r="DJ28" s="621"/>
      <c r="DK28" s="622"/>
      <c r="DL28" s="626">
        <v>3302667</v>
      </c>
      <c r="DM28" s="621"/>
      <c r="DN28" s="621"/>
      <c r="DO28" s="621"/>
      <c r="DP28" s="621"/>
      <c r="DQ28" s="621"/>
      <c r="DR28" s="621"/>
      <c r="DS28" s="621"/>
      <c r="DT28" s="621"/>
      <c r="DU28" s="621"/>
      <c r="DV28" s="622"/>
      <c r="DW28" s="643">
        <v>11.5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22199</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3350549</v>
      </c>
      <c r="CS29" s="639"/>
      <c r="CT29" s="639"/>
      <c r="CU29" s="639"/>
      <c r="CV29" s="639"/>
      <c r="CW29" s="639"/>
      <c r="CX29" s="639"/>
      <c r="CY29" s="640"/>
      <c r="CZ29" s="623">
        <v>7.5</v>
      </c>
      <c r="DA29" s="641"/>
      <c r="DB29" s="641"/>
      <c r="DC29" s="642"/>
      <c r="DD29" s="626">
        <v>3302667</v>
      </c>
      <c r="DE29" s="639"/>
      <c r="DF29" s="639"/>
      <c r="DG29" s="639"/>
      <c r="DH29" s="639"/>
      <c r="DI29" s="639"/>
      <c r="DJ29" s="639"/>
      <c r="DK29" s="640"/>
      <c r="DL29" s="626">
        <v>3302667</v>
      </c>
      <c r="DM29" s="639"/>
      <c r="DN29" s="639"/>
      <c r="DO29" s="639"/>
      <c r="DP29" s="639"/>
      <c r="DQ29" s="639"/>
      <c r="DR29" s="639"/>
      <c r="DS29" s="639"/>
      <c r="DT29" s="639"/>
      <c r="DU29" s="639"/>
      <c r="DV29" s="640"/>
      <c r="DW29" s="643">
        <v>11.5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1623916</v>
      </c>
      <c r="S30" s="621"/>
      <c r="T30" s="621"/>
      <c r="U30" s="621"/>
      <c r="V30" s="621"/>
      <c r="W30" s="621"/>
      <c r="X30" s="621"/>
      <c r="Y30" s="622"/>
      <c r="Z30" s="673">
        <v>3.5</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98.8</v>
      </c>
      <c r="BH30" s="687"/>
      <c r="BI30" s="687"/>
      <c r="BJ30" s="687"/>
      <c r="BK30" s="687"/>
      <c r="BL30" s="687"/>
      <c r="BM30" s="688">
        <v>95.3</v>
      </c>
      <c r="BN30" s="687"/>
      <c r="BO30" s="687"/>
      <c r="BP30" s="687"/>
      <c r="BQ30" s="689"/>
      <c r="BR30" s="686">
        <v>98.8</v>
      </c>
      <c r="BS30" s="687"/>
      <c r="BT30" s="687"/>
      <c r="BU30" s="687"/>
      <c r="BV30" s="687"/>
      <c r="BW30" s="687"/>
      <c r="BX30" s="688">
        <v>94.6</v>
      </c>
      <c r="BY30" s="687"/>
      <c r="BZ30" s="687"/>
      <c r="CA30" s="687"/>
      <c r="CB30" s="689"/>
      <c r="CD30" s="692"/>
      <c r="CE30" s="693"/>
      <c r="CF30" s="657" t="s">
        <v>292</v>
      </c>
      <c r="CG30" s="654"/>
      <c r="CH30" s="654"/>
      <c r="CI30" s="654"/>
      <c r="CJ30" s="654"/>
      <c r="CK30" s="654"/>
      <c r="CL30" s="654"/>
      <c r="CM30" s="654"/>
      <c r="CN30" s="654"/>
      <c r="CO30" s="654"/>
      <c r="CP30" s="654"/>
      <c r="CQ30" s="655"/>
      <c r="CR30" s="620">
        <v>3019160</v>
      </c>
      <c r="CS30" s="621"/>
      <c r="CT30" s="621"/>
      <c r="CU30" s="621"/>
      <c r="CV30" s="621"/>
      <c r="CW30" s="621"/>
      <c r="CX30" s="621"/>
      <c r="CY30" s="622"/>
      <c r="CZ30" s="623">
        <v>6.8</v>
      </c>
      <c r="DA30" s="641"/>
      <c r="DB30" s="641"/>
      <c r="DC30" s="642"/>
      <c r="DD30" s="626">
        <v>2978371</v>
      </c>
      <c r="DE30" s="621"/>
      <c r="DF30" s="621"/>
      <c r="DG30" s="621"/>
      <c r="DH30" s="621"/>
      <c r="DI30" s="621"/>
      <c r="DJ30" s="621"/>
      <c r="DK30" s="622"/>
      <c r="DL30" s="626">
        <v>2978371</v>
      </c>
      <c r="DM30" s="621"/>
      <c r="DN30" s="621"/>
      <c r="DO30" s="621"/>
      <c r="DP30" s="621"/>
      <c r="DQ30" s="621"/>
      <c r="DR30" s="621"/>
      <c r="DS30" s="621"/>
      <c r="DT30" s="621"/>
      <c r="DU30" s="621"/>
      <c r="DV30" s="622"/>
      <c r="DW30" s="643">
        <v>10.3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1364654</v>
      </c>
      <c r="S31" s="621"/>
      <c r="T31" s="621"/>
      <c r="U31" s="621"/>
      <c r="V31" s="621"/>
      <c r="W31" s="621"/>
      <c r="X31" s="621"/>
      <c r="Y31" s="622"/>
      <c r="Z31" s="673">
        <v>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98.5</v>
      </c>
      <c r="BH31" s="639"/>
      <c r="BI31" s="639"/>
      <c r="BJ31" s="639"/>
      <c r="BK31" s="639"/>
      <c r="BL31" s="639"/>
      <c r="BM31" s="675">
        <v>93.7</v>
      </c>
      <c r="BN31" s="685"/>
      <c r="BO31" s="685"/>
      <c r="BP31" s="685"/>
      <c r="BQ31" s="649"/>
      <c r="BR31" s="684">
        <v>98.5</v>
      </c>
      <c r="BS31" s="639"/>
      <c r="BT31" s="639"/>
      <c r="BU31" s="639"/>
      <c r="BV31" s="639"/>
      <c r="BW31" s="639"/>
      <c r="BX31" s="675">
        <v>92.7</v>
      </c>
      <c r="BY31" s="685"/>
      <c r="BZ31" s="685"/>
      <c r="CA31" s="685"/>
      <c r="CB31" s="649"/>
      <c r="CD31" s="692"/>
      <c r="CE31" s="693"/>
      <c r="CF31" s="657" t="s">
        <v>296</v>
      </c>
      <c r="CG31" s="654"/>
      <c r="CH31" s="654"/>
      <c r="CI31" s="654"/>
      <c r="CJ31" s="654"/>
      <c r="CK31" s="654"/>
      <c r="CL31" s="654"/>
      <c r="CM31" s="654"/>
      <c r="CN31" s="654"/>
      <c r="CO31" s="654"/>
      <c r="CP31" s="654"/>
      <c r="CQ31" s="655"/>
      <c r="CR31" s="620">
        <v>331389</v>
      </c>
      <c r="CS31" s="639"/>
      <c r="CT31" s="639"/>
      <c r="CU31" s="639"/>
      <c r="CV31" s="639"/>
      <c r="CW31" s="639"/>
      <c r="CX31" s="639"/>
      <c r="CY31" s="640"/>
      <c r="CZ31" s="623">
        <v>0.7</v>
      </c>
      <c r="DA31" s="641"/>
      <c r="DB31" s="641"/>
      <c r="DC31" s="642"/>
      <c r="DD31" s="626">
        <v>324296</v>
      </c>
      <c r="DE31" s="639"/>
      <c r="DF31" s="639"/>
      <c r="DG31" s="639"/>
      <c r="DH31" s="639"/>
      <c r="DI31" s="639"/>
      <c r="DJ31" s="639"/>
      <c r="DK31" s="640"/>
      <c r="DL31" s="626">
        <v>324296</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1008243</v>
      </c>
      <c r="S32" s="621"/>
      <c r="T32" s="621"/>
      <c r="U32" s="621"/>
      <c r="V32" s="621"/>
      <c r="W32" s="621"/>
      <c r="X32" s="621"/>
      <c r="Y32" s="622"/>
      <c r="Z32" s="673">
        <v>2.2000000000000002</v>
      </c>
      <c r="AA32" s="673"/>
      <c r="AB32" s="673"/>
      <c r="AC32" s="673"/>
      <c r="AD32" s="674">
        <v>10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96.6</v>
      </c>
      <c r="BN32" s="605"/>
      <c r="BO32" s="605"/>
      <c r="BP32" s="605"/>
      <c r="BQ32" s="662"/>
      <c r="BR32" s="683">
        <v>99</v>
      </c>
      <c r="BS32" s="605"/>
      <c r="BT32" s="605"/>
      <c r="BU32" s="605"/>
      <c r="BV32" s="605"/>
      <c r="BW32" s="605"/>
      <c r="BX32" s="668">
        <v>96.3</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3436747</v>
      </c>
      <c r="S33" s="621"/>
      <c r="T33" s="621"/>
      <c r="U33" s="621"/>
      <c r="V33" s="621"/>
      <c r="W33" s="621"/>
      <c r="X33" s="621"/>
      <c r="Y33" s="622"/>
      <c r="Z33" s="673">
        <v>7.4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18677116</v>
      </c>
      <c r="CS33" s="639"/>
      <c r="CT33" s="639"/>
      <c r="CU33" s="639"/>
      <c r="CV33" s="639"/>
      <c r="CW33" s="639"/>
      <c r="CX33" s="639"/>
      <c r="CY33" s="640"/>
      <c r="CZ33" s="623">
        <v>41.9</v>
      </c>
      <c r="DA33" s="641"/>
      <c r="DB33" s="641"/>
      <c r="DC33" s="642"/>
      <c r="DD33" s="626">
        <v>16050142</v>
      </c>
      <c r="DE33" s="639"/>
      <c r="DF33" s="639"/>
      <c r="DG33" s="639"/>
      <c r="DH33" s="639"/>
      <c r="DI33" s="639"/>
      <c r="DJ33" s="639"/>
      <c r="DK33" s="640"/>
      <c r="DL33" s="626">
        <v>12587581</v>
      </c>
      <c r="DM33" s="639"/>
      <c r="DN33" s="639"/>
      <c r="DO33" s="639"/>
      <c r="DP33" s="639"/>
      <c r="DQ33" s="639"/>
      <c r="DR33" s="639"/>
      <c r="DS33" s="639"/>
      <c r="DT33" s="639"/>
      <c r="DU33" s="639"/>
      <c r="DV33" s="640"/>
      <c r="DW33" s="643">
        <v>43.7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7805681</v>
      </c>
      <c r="CS34" s="621"/>
      <c r="CT34" s="621"/>
      <c r="CU34" s="621"/>
      <c r="CV34" s="621"/>
      <c r="CW34" s="621"/>
      <c r="CX34" s="621"/>
      <c r="CY34" s="622"/>
      <c r="CZ34" s="623">
        <v>17.5</v>
      </c>
      <c r="DA34" s="641"/>
      <c r="DB34" s="641"/>
      <c r="DC34" s="642"/>
      <c r="DD34" s="626">
        <v>6761802</v>
      </c>
      <c r="DE34" s="621"/>
      <c r="DF34" s="621"/>
      <c r="DG34" s="621"/>
      <c r="DH34" s="621"/>
      <c r="DI34" s="621"/>
      <c r="DJ34" s="621"/>
      <c r="DK34" s="622"/>
      <c r="DL34" s="626">
        <v>5672699</v>
      </c>
      <c r="DM34" s="621"/>
      <c r="DN34" s="621"/>
      <c r="DO34" s="621"/>
      <c r="DP34" s="621"/>
      <c r="DQ34" s="621"/>
      <c r="DR34" s="621"/>
      <c r="DS34" s="621"/>
      <c r="DT34" s="621"/>
      <c r="DU34" s="621"/>
      <c r="DV34" s="622"/>
      <c r="DW34" s="643">
        <v>19.7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1942747</v>
      </c>
      <c r="S35" s="621"/>
      <c r="T35" s="621"/>
      <c r="U35" s="621"/>
      <c r="V35" s="621"/>
      <c r="W35" s="621"/>
      <c r="X35" s="621"/>
      <c r="Y35" s="622"/>
      <c r="Z35" s="673">
        <v>4.2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5569161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323265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199929</v>
      </c>
      <c r="CS35" s="639"/>
      <c r="CT35" s="639"/>
      <c r="CU35" s="639"/>
      <c r="CV35" s="639"/>
      <c r="CW35" s="639"/>
      <c r="CX35" s="639"/>
      <c r="CY35" s="640"/>
      <c r="CZ35" s="623">
        <v>0.4</v>
      </c>
      <c r="DA35" s="641"/>
      <c r="DB35" s="641"/>
      <c r="DC35" s="642"/>
      <c r="DD35" s="626">
        <v>188701</v>
      </c>
      <c r="DE35" s="639"/>
      <c r="DF35" s="639"/>
      <c r="DG35" s="639"/>
      <c r="DH35" s="639"/>
      <c r="DI35" s="639"/>
      <c r="DJ35" s="639"/>
      <c r="DK35" s="640"/>
      <c r="DL35" s="626">
        <v>87011</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46240907</v>
      </c>
      <c r="S36" s="661"/>
      <c r="T36" s="661"/>
      <c r="U36" s="661"/>
      <c r="V36" s="661"/>
      <c r="W36" s="661"/>
      <c r="X36" s="661"/>
      <c r="Y36" s="664"/>
      <c r="Z36" s="665">
        <v>100</v>
      </c>
      <c r="AA36" s="665"/>
      <c r="AB36" s="665"/>
      <c r="AC36" s="665"/>
      <c r="AD36" s="666">
        <v>26886274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1056343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-611845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4473592</v>
      </c>
      <c r="CS36" s="621"/>
      <c r="CT36" s="621"/>
      <c r="CU36" s="621"/>
      <c r="CV36" s="621"/>
      <c r="CW36" s="621"/>
      <c r="CX36" s="621"/>
      <c r="CY36" s="622"/>
      <c r="CZ36" s="623">
        <v>10</v>
      </c>
      <c r="DA36" s="641"/>
      <c r="DB36" s="641"/>
      <c r="DC36" s="642"/>
      <c r="DD36" s="626">
        <v>4192415</v>
      </c>
      <c r="DE36" s="621"/>
      <c r="DF36" s="621"/>
      <c r="DG36" s="621"/>
      <c r="DH36" s="621"/>
      <c r="DI36" s="621"/>
      <c r="DJ36" s="621"/>
      <c r="DK36" s="622"/>
      <c r="DL36" s="626">
        <v>3468040</v>
      </c>
      <c r="DM36" s="621"/>
      <c r="DN36" s="621"/>
      <c r="DO36" s="621"/>
      <c r="DP36" s="621"/>
      <c r="DQ36" s="621"/>
      <c r="DR36" s="621"/>
      <c r="DS36" s="621"/>
      <c r="DT36" s="621"/>
      <c r="DU36" s="621"/>
      <c r="DV36" s="622"/>
      <c r="DW36" s="643">
        <v>12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6364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24395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1932178</v>
      </c>
      <c r="CS37" s="639"/>
      <c r="CT37" s="639"/>
      <c r="CU37" s="639"/>
      <c r="CV37" s="639"/>
      <c r="CW37" s="639"/>
      <c r="CX37" s="639"/>
      <c r="CY37" s="640"/>
      <c r="CZ37" s="623">
        <v>4.3</v>
      </c>
      <c r="DA37" s="641"/>
      <c r="DB37" s="641"/>
      <c r="DC37" s="642"/>
      <c r="DD37" s="626">
        <v>1932060</v>
      </c>
      <c r="DE37" s="639"/>
      <c r="DF37" s="639"/>
      <c r="DG37" s="639"/>
      <c r="DH37" s="639"/>
      <c r="DI37" s="639"/>
      <c r="DJ37" s="639"/>
      <c r="DK37" s="640"/>
      <c r="DL37" s="626">
        <v>1932060</v>
      </c>
      <c r="DM37" s="639"/>
      <c r="DN37" s="639"/>
      <c r="DO37" s="639"/>
      <c r="DP37" s="639"/>
      <c r="DQ37" s="639"/>
      <c r="DR37" s="639"/>
      <c r="DS37" s="639"/>
      <c r="DT37" s="639"/>
      <c r="DU37" s="639"/>
      <c r="DV37" s="640"/>
      <c r="DW37" s="643">
        <v>6.7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39886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4506454</v>
      </c>
      <c r="CS38" s="621"/>
      <c r="CT38" s="621"/>
      <c r="CU38" s="621"/>
      <c r="CV38" s="621"/>
      <c r="CW38" s="621"/>
      <c r="CX38" s="621"/>
      <c r="CY38" s="622"/>
      <c r="CZ38" s="623">
        <v>10.1</v>
      </c>
      <c r="DA38" s="641"/>
      <c r="DB38" s="641"/>
      <c r="DC38" s="642"/>
      <c r="DD38" s="626">
        <v>3937053</v>
      </c>
      <c r="DE38" s="621"/>
      <c r="DF38" s="621"/>
      <c r="DG38" s="621"/>
      <c r="DH38" s="621"/>
      <c r="DI38" s="621"/>
      <c r="DJ38" s="621"/>
      <c r="DK38" s="622"/>
      <c r="DL38" s="626">
        <v>3358331</v>
      </c>
      <c r="DM38" s="621"/>
      <c r="DN38" s="621"/>
      <c r="DO38" s="621"/>
      <c r="DP38" s="621"/>
      <c r="DQ38" s="621"/>
      <c r="DR38" s="621"/>
      <c r="DS38" s="621"/>
      <c r="DT38" s="621"/>
      <c r="DU38" s="621"/>
      <c r="DV38" s="622"/>
      <c r="DW38" s="643">
        <v>11.6</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1327952</v>
      </c>
      <c r="CS39" s="639"/>
      <c r="CT39" s="639"/>
      <c r="CU39" s="639"/>
      <c r="CV39" s="639"/>
      <c r="CW39" s="639"/>
      <c r="CX39" s="639"/>
      <c r="CY39" s="640"/>
      <c r="CZ39" s="623">
        <v>3</v>
      </c>
      <c r="DA39" s="641"/>
      <c r="DB39" s="641"/>
      <c r="DC39" s="642"/>
      <c r="DD39" s="626">
        <v>968671</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1487183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363508</v>
      </c>
      <c r="CS40" s="621"/>
      <c r="CT40" s="621"/>
      <c r="CU40" s="621"/>
      <c r="CV40" s="621"/>
      <c r="CW40" s="621"/>
      <c r="CX40" s="621"/>
      <c r="CY40" s="622"/>
      <c r="CZ40" s="623">
        <v>0.8</v>
      </c>
      <c r="DA40" s="641"/>
      <c r="DB40" s="641"/>
      <c r="DC40" s="642"/>
      <c r="DD40" s="626">
        <v>1500</v>
      </c>
      <c r="DE40" s="621"/>
      <c r="DF40" s="621"/>
      <c r="DG40" s="621"/>
      <c r="DH40" s="621"/>
      <c r="DI40" s="621"/>
      <c r="DJ40" s="621"/>
      <c r="DK40" s="622"/>
      <c r="DL40" s="626">
        <v>1500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3019271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4669373</v>
      </c>
      <c r="CS42" s="621"/>
      <c r="CT42" s="621"/>
      <c r="CU42" s="621"/>
      <c r="CV42" s="621"/>
      <c r="CW42" s="621"/>
      <c r="CX42" s="621"/>
      <c r="CY42" s="622"/>
      <c r="CZ42" s="623">
        <v>10.5</v>
      </c>
      <c r="DA42" s="624"/>
      <c r="DB42" s="624"/>
      <c r="DC42" s="625"/>
      <c r="DD42" s="626">
        <v>1505561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168679</v>
      </c>
      <c r="CS43" s="639"/>
      <c r="CT43" s="639"/>
      <c r="CU43" s="639"/>
      <c r="CV43" s="639"/>
      <c r="CW43" s="639"/>
      <c r="CX43" s="639"/>
      <c r="CY43" s="640"/>
      <c r="CZ43" s="623">
        <v>0.4</v>
      </c>
      <c r="DA43" s="641"/>
      <c r="DB43" s="641"/>
      <c r="DC43" s="642"/>
      <c r="DD43" s="626">
        <v>168679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4641521</v>
      </c>
      <c r="CS44" s="621"/>
      <c r="CT44" s="621"/>
      <c r="CU44" s="621"/>
      <c r="CV44" s="621"/>
      <c r="CW44" s="621"/>
      <c r="CX44" s="621"/>
      <c r="CY44" s="622"/>
      <c r="CZ44" s="623">
        <v>10.4</v>
      </c>
      <c r="DA44" s="624"/>
      <c r="DB44" s="624"/>
      <c r="DC44" s="625"/>
      <c r="DD44" s="626">
        <v>1505561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1657041</v>
      </c>
      <c r="CS45" s="639"/>
      <c r="CT45" s="639"/>
      <c r="CU45" s="639"/>
      <c r="CV45" s="639"/>
      <c r="CW45" s="639"/>
      <c r="CX45" s="639"/>
      <c r="CY45" s="640"/>
      <c r="CZ45" s="623">
        <v>3.7</v>
      </c>
      <c r="DA45" s="641"/>
      <c r="DB45" s="641"/>
      <c r="DC45" s="642"/>
      <c r="DD45" s="626">
        <v>53066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2982517</v>
      </c>
      <c r="CS46" s="621"/>
      <c r="CT46" s="621"/>
      <c r="CU46" s="621"/>
      <c r="CV46" s="621"/>
      <c r="CW46" s="621"/>
      <c r="CX46" s="621"/>
      <c r="CY46" s="622"/>
      <c r="CZ46" s="623">
        <v>6.7</v>
      </c>
      <c r="DA46" s="624"/>
      <c r="DB46" s="624"/>
      <c r="DC46" s="625"/>
      <c r="DD46" s="626">
        <v>1450532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27852</v>
      </c>
      <c r="CS47" s="639"/>
      <c r="CT47" s="639"/>
      <c r="CU47" s="639"/>
      <c r="CV47" s="639"/>
      <c r="CW47" s="639"/>
      <c r="CX47" s="639"/>
      <c r="CY47" s="640"/>
      <c r="CZ47" s="623">
        <v>0.1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44624148</v>
      </c>
      <c r="CS49" s="605"/>
      <c r="CT49" s="605"/>
      <c r="CU49" s="605"/>
      <c r="CV49" s="605"/>
      <c r="CW49" s="605"/>
      <c r="CX49" s="605"/>
      <c r="CY49" s="606"/>
      <c r="CZ49" s="607">
        <v>100</v>
      </c>
      <c r="DA49" s="608"/>
      <c r="DB49" s="608"/>
      <c r="DC49" s="609"/>
      <c r="DD49" s="610">
        <v>31478146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CH7" sqref="CH7:CL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46065</v>
      </c>
      <c r="R7" s="1134"/>
      <c r="S7" s="1134"/>
      <c r="T7" s="1134"/>
      <c r="U7" s="1134"/>
      <c r="V7" s="1134">
        <v>44580</v>
      </c>
      <c r="W7" s="1134"/>
      <c r="X7" s="1134"/>
      <c r="Y7" s="1134"/>
      <c r="Z7" s="1134"/>
      <c r="AA7" s="1134">
        <v>1485</v>
      </c>
      <c r="AB7" s="1134"/>
      <c r="AC7" s="1134"/>
      <c r="AD7" s="1134"/>
      <c r="AE7" s="1135"/>
      <c r="AF7" s="1136">
        <v>1357</v>
      </c>
      <c r="AG7" s="1137"/>
      <c r="AH7" s="1137"/>
      <c r="AI7" s="1137"/>
      <c r="AJ7" s="1138"/>
      <c r="AK7" s="1120">
        <v>1624</v>
      </c>
      <c r="AL7" s="1121"/>
      <c r="AM7" s="1121"/>
      <c r="AN7" s="1121"/>
      <c r="AO7" s="1121"/>
      <c r="AP7" s="1121">
        <v>38999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0</v>
      </c>
      <c r="CI7" s="1118"/>
      <c r="CJ7" s="1118"/>
      <c r="CK7" s="1118"/>
      <c r="CL7" s="1119"/>
      <c r="CM7" s="1117">
        <v>33</v>
      </c>
      <c r="CN7" s="1118"/>
      <c r="CO7" s="1118"/>
      <c r="CP7" s="1118"/>
      <c r="CQ7" s="1119"/>
      <c r="CR7" s="1117">
        <v>5</v>
      </c>
      <c r="CS7" s="1118"/>
      <c r="CT7" s="1118"/>
      <c r="CU7" s="1118"/>
      <c r="CV7" s="1119"/>
      <c r="CW7" s="1117"/>
      <c r="CX7" s="1118"/>
      <c r="CY7" s="1118"/>
      <c r="CZ7" s="1118"/>
      <c r="DA7" s="1119"/>
      <c r="DB7" s="1117">
        <v>286</v>
      </c>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447</v>
      </c>
      <c r="R8" s="1073"/>
      <c r="S8" s="1073"/>
      <c r="T8" s="1073"/>
      <c r="U8" s="1073"/>
      <c r="V8" s="1073">
        <v>315</v>
      </c>
      <c r="W8" s="1073"/>
      <c r="X8" s="1073"/>
      <c r="Y8" s="1073"/>
      <c r="Z8" s="1073"/>
      <c r="AA8" s="1073">
        <v>131</v>
      </c>
      <c r="AB8" s="1073"/>
      <c r="AC8" s="1073"/>
      <c r="AD8" s="1073"/>
      <c r="AE8" s="1074"/>
      <c r="AF8" s="1048">
        <v>106</v>
      </c>
      <c r="AG8" s="1049"/>
      <c r="AH8" s="1049"/>
      <c r="AI8" s="1049"/>
      <c r="AJ8" s="1050"/>
      <c r="AK8" s="1115">
        <v>185</v>
      </c>
      <c r="AL8" s="1116"/>
      <c r="AM8" s="1116"/>
      <c r="AN8" s="1116"/>
      <c r="AO8" s="1116"/>
      <c r="AP8" s="1116">
        <v>657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-6</v>
      </c>
      <c r="CI8" s="1019"/>
      <c r="CJ8" s="1019"/>
      <c r="CK8" s="1019"/>
      <c r="CL8" s="1020"/>
      <c r="CM8" s="1018">
        <v>128</v>
      </c>
      <c r="CN8" s="1019"/>
      <c r="CO8" s="1019"/>
      <c r="CP8" s="1019"/>
      <c r="CQ8" s="1020"/>
      <c r="CR8" s="1018">
        <v>100</v>
      </c>
      <c r="CS8" s="1019"/>
      <c r="CT8" s="1019"/>
      <c r="CU8" s="1019"/>
      <c r="CV8" s="1020"/>
      <c r="CW8" s="1018">
        <v>9</v>
      </c>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46327</v>
      </c>
      <c r="R23" s="1098"/>
      <c r="S23" s="1098"/>
      <c r="T23" s="1098"/>
      <c r="U23" s="1098"/>
      <c r="V23" s="1098">
        <v>44710</v>
      </c>
      <c r="W23" s="1098"/>
      <c r="X23" s="1098"/>
      <c r="Y23" s="1098"/>
      <c r="Z23" s="1098"/>
      <c r="AA23" s="1098">
        <v>1617</v>
      </c>
      <c r="AB23" s="1098"/>
      <c r="AC23" s="1098"/>
      <c r="AD23" s="1098"/>
      <c r="AE23" s="1099"/>
      <c r="AF23" s="1100">
        <v>1463</v>
      </c>
      <c r="AG23" s="1098"/>
      <c r="AH23" s="1098"/>
      <c r="AI23" s="1098"/>
      <c r="AJ23" s="1101"/>
      <c r="AK23" s="1102"/>
      <c r="AL23" s="1103"/>
      <c r="AM23" s="1103"/>
      <c r="AN23" s="1103"/>
      <c r="AO23" s="1103"/>
      <c r="AP23" s="1098">
        <v>39656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19725</v>
      </c>
      <c r="R28" s="1083"/>
      <c r="S28" s="1083"/>
      <c r="T28" s="1083"/>
      <c r="U28" s="1083"/>
      <c r="V28" s="1083">
        <v>19401</v>
      </c>
      <c r="W28" s="1083"/>
      <c r="X28" s="1083"/>
      <c r="Y28" s="1083"/>
      <c r="Z28" s="1083"/>
      <c r="AA28" s="1083">
        <v>323</v>
      </c>
      <c r="AB28" s="1083"/>
      <c r="AC28" s="1083"/>
      <c r="AD28" s="1083"/>
      <c r="AE28" s="1084"/>
      <c r="AF28" s="1085">
        <v>323</v>
      </c>
      <c r="AG28" s="1083"/>
      <c r="AH28" s="1083"/>
      <c r="AI28" s="1083"/>
      <c r="AJ28" s="1086"/>
      <c r="AK28" s="1087">
        <v>1370</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9677</v>
      </c>
      <c r="R29" s="1073"/>
      <c r="S29" s="1073"/>
      <c r="T29" s="1073"/>
      <c r="U29" s="1073"/>
      <c r="V29" s="1073">
        <v>8949</v>
      </c>
      <c r="W29" s="1073"/>
      <c r="X29" s="1073"/>
      <c r="Y29" s="1073"/>
      <c r="Z29" s="1073"/>
      <c r="AA29" s="1073">
        <v>729</v>
      </c>
      <c r="AB29" s="1073"/>
      <c r="AC29" s="1073"/>
      <c r="AD29" s="1073"/>
      <c r="AE29" s="1074"/>
      <c r="AF29" s="1048">
        <v>729</v>
      </c>
      <c r="AG29" s="1049"/>
      <c r="AH29" s="1049"/>
      <c r="AI29" s="1049"/>
      <c r="AJ29" s="1050"/>
      <c r="AK29" s="1009">
        <v>1549</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1758</v>
      </c>
      <c r="R30" s="1073"/>
      <c r="S30" s="1073"/>
      <c r="T30" s="1073"/>
      <c r="U30" s="1073"/>
      <c r="V30" s="1073">
        <v>1743</v>
      </c>
      <c r="W30" s="1073"/>
      <c r="X30" s="1073"/>
      <c r="Y30" s="1073"/>
      <c r="Z30" s="1073"/>
      <c r="AA30" s="1073">
        <v>14</v>
      </c>
      <c r="AB30" s="1073"/>
      <c r="AC30" s="1073"/>
      <c r="AD30" s="1073"/>
      <c r="AE30" s="1074"/>
      <c r="AF30" s="1048">
        <v>14</v>
      </c>
      <c r="AG30" s="1049"/>
      <c r="AH30" s="1049"/>
      <c r="AI30" s="1049"/>
      <c r="AJ30" s="1050"/>
      <c r="AK30" s="1009">
        <v>262</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3085</v>
      </c>
      <c r="R31" s="1073"/>
      <c r="S31" s="1073"/>
      <c r="T31" s="1073"/>
      <c r="U31" s="1073"/>
      <c r="V31" s="1073">
        <v>2646</v>
      </c>
      <c r="W31" s="1073"/>
      <c r="X31" s="1073"/>
      <c r="Y31" s="1073"/>
      <c r="Z31" s="1073"/>
      <c r="AA31" s="1073">
        <v>439</v>
      </c>
      <c r="AB31" s="1073"/>
      <c r="AC31" s="1073"/>
      <c r="AD31" s="1073"/>
      <c r="AE31" s="1074"/>
      <c r="AF31" s="1048">
        <v>2969</v>
      </c>
      <c r="AG31" s="1049"/>
      <c r="AH31" s="1049"/>
      <c r="AI31" s="1049"/>
      <c r="AJ31" s="1050"/>
      <c r="AK31" s="1009">
        <v>16</v>
      </c>
      <c r="AL31" s="1000"/>
      <c r="AM31" s="1000"/>
      <c r="AN31" s="1000"/>
      <c r="AO31" s="1000"/>
      <c r="AP31" s="1000">
        <v>2875</v>
      </c>
      <c r="AQ31" s="1000"/>
      <c r="AR31" s="1000"/>
      <c r="AS31" s="1000"/>
      <c r="AT31" s="1000"/>
      <c r="AU31" s="1000">
        <v>11</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3205</v>
      </c>
      <c r="R32" s="1073"/>
      <c r="S32" s="1073"/>
      <c r="T32" s="1073"/>
      <c r="U32" s="1073"/>
      <c r="V32" s="1073">
        <v>3054</v>
      </c>
      <c r="W32" s="1073"/>
      <c r="X32" s="1073"/>
      <c r="Y32" s="1073"/>
      <c r="Z32" s="1073"/>
      <c r="AA32" s="1073">
        <v>150</v>
      </c>
      <c r="AB32" s="1073"/>
      <c r="AC32" s="1073"/>
      <c r="AD32" s="1073"/>
      <c r="AE32" s="1074"/>
      <c r="AF32" s="1048">
        <v>1561</v>
      </c>
      <c r="AG32" s="1049"/>
      <c r="AH32" s="1049"/>
      <c r="AI32" s="1049"/>
      <c r="AJ32" s="1050"/>
      <c r="AK32" s="1009">
        <v>1056</v>
      </c>
      <c r="AL32" s="1000"/>
      <c r="AM32" s="1000"/>
      <c r="AN32" s="1000"/>
      <c r="AO32" s="1000"/>
      <c r="AP32" s="1000">
        <v>14059</v>
      </c>
      <c r="AQ32" s="1000"/>
      <c r="AR32" s="1000"/>
      <c r="AS32" s="1000"/>
      <c r="AT32" s="1000"/>
      <c r="AU32" s="1000">
        <v>7002</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5596</v>
      </c>
      <c r="AG63" s="988"/>
      <c r="AH63" s="988"/>
      <c r="AI63" s="988"/>
      <c r="AJ63" s="1059"/>
      <c r="AK63" s="1060"/>
      <c r="AL63" s="992"/>
      <c r="AM63" s="992"/>
      <c r="AN63" s="992"/>
      <c r="AO63" s="992"/>
      <c r="AP63" s="988">
        <v>16934</v>
      </c>
      <c r="AQ63" s="988"/>
      <c r="AR63" s="988"/>
      <c r="AS63" s="988"/>
      <c r="AT63" s="988"/>
      <c r="AU63" s="988">
        <v>7013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1551</v>
      </c>
      <c r="R68" s="1011"/>
      <c r="S68" s="1011"/>
      <c r="T68" s="1011"/>
      <c r="U68" s="1011"/>
      <c r="V68" s="1011">
        <v>1512</v>
      </c>
      <c r="W68" s="1011"/>
      <c r="X68" s="1011"/>
      <c r="Y68" s="1011"/>
      <c r="Z68" s="1011"/>
      <c r="AA68" s="1011">
        <v>38</v>
      </c>
      <c r="AB68" s="1011"/>
      <c r="AC68" s="1011"/>
      <c r="AD68" s="1011"/>
      <c r="AE68" s="1011"/>
      <c r="AF68" s="1011">
        <v>38</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t="s">
        <v>540</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653580</v>
      </c>
      <c r="R69" s="1000"/>
      <c r="S69" s="1000"/>
      <c r="T69" s="1000"/>
      <c r="U69" s="1000"/>
      <c r="V69" s="1000">
        <v>638626</v>
      </c>
      <c r="W69" s="1000"/>
      <c r="X69" s="1000"/>
      <c r="Y69" s="1000"/>
      <c r="Z69" s="1000"/>
      <c r="AA69" s="1000">
        <v>14954</v>
      </c>
      <c r="AB69" s="1000"/>
      <c r="AC69" s="1000"/>
      <c r="AD69" s="1000"/>
      <c r="AE69" s="1000"/>
      <c r="AF69" s="1000">
        <v>14954</v>
      </c>
      <c r="AG69" s="1000"/>
      <c r="AH69" s="1000"/>
      <c r="AI69" s="1000"/>
      <c r="AJ69" s="1000"/>
      <c r="AK69" s="1000">
        <v>3939</v>
      </c>
      <c r="AL69" s="1000"/>
      <c r="AM69" s="1000"/>
      <c r="AN69" s="1000"/>
      <c r="AO69" s="1000"/>
      <c r="AP69" s="1000"/>
      <c r="AQ69" s="1000"/>
      <c r="AR69" s="1000"/>
      <c r="AS69" s="1000"/>
      <c r="AT69" s="1000"/>
      <c r="AU69" s="1000"/>
      <c r="AV69" s="1000"/>
      <c r="AW69" s="1000"/>
      <c r="AX69" s="1000"/>
      <c r="AY69" s="1000"/>
      <c r="AZ69" s="1001" t="s">
        <v>541</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28888</v>
      </c>
      <c r="R70" s="1000"/>
      <c r="S70" s="1000"/>
      <c r="T70" s="1000"/>
      <c r="U70" s="1000"/>
      <c r="V70" s="1000">
        <v>27514</v>
      </c>
      <c r="W70" s="1000"/>
      <c r="X70" s="1000"/>
      <c r="Y70" s="1000"/>
      <c r="Z70" s="1000"/>
      <c r="AA70" s="1000">
        <v>1374</v>
      </c>
      <c r="AB70" s="1000"/>
      <c r="AC70" s="1000"/>
      <c r="AD70" s="1000"/>
      <c r="AE70" s="1000"/>
      <c r="AF70" s="1000">
        <v>1374</v>
      </c>
      <c r="AG70" s="1000"/>
      <c r="AH70" s="1000"/>
      <c r="AI70" s="1000"/>
      <c r="AJ70" s="1000"/>
      <c r="AK70" s="1000">
        <v>22</v>
      </c>
      <c r="AL70" s="1000"/>
      <c r="AM70" s="1000"/>
      <c r="AN70" s="1000"/>
      <c r="AO70" s="1000"/>
      <c r="AP70" s="1000"/>
      <c r="AQ70" s="1000"/>
      <c r="AR70" s="1000"/>
      <c r="AS70" s="1000"/>
      <c r="AT70" s="1000"/>
      <c r="AU70" s="1000"/>
      <c r="AV70" s="1000"/>
      <c r="AW70" s="1000"/>
      <c r="AX70" s="1000"/>
      <c r="AY70" s="1000"/>
      <c r="AZ70" s="1001" t="s">
        <v>540</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366</v>
      </c>
      <c r="R71" s="1000"/>
      <c r="S71" s="1000"/>
      <c r="T71" s="1000"/>
      <c r="U71" s="1000"/>
      <c r="V71" s="1000">
        <v>149</v>
      </c>
      <c r="W71" s="1000"/>
      <c r="X71" s="1000"/>
      <c r="Y71" s="1000"/>
      <c r="Z71" s="1000"/>
      <c r="AA71" s="1000">
        <v>218</v>
      </c>
      <c r="AB71" s="1000"/>
      <c r="AC71" s="1000"/>
      <c r="AD71" s="1000"/>
      <c r="AE71" s="1000"/>
      <c r="AF71" s="1000">
        <v>218</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t="s">
        <v>542</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437</v>
      </c>
      <c r="R72" s="1000"/>
      <c r="S72" s="1000"/>
      <c r="T72" s="1000"/>
      <c r="U72" s="1000"/>
      <c r="V72" s="1000">
        <v>412</v>
      </c>
      <c r="W72" s="1000"/>
      <c r="X72" s="1000"/>
      <c r="Y72" s="1000"/>
      <c r="Z72" s="1000"/>
      <c r="AA72" s="1000">
        <v>25</v>
      </c>
      <c r="AB72" s="1000"/>
      <c r="AC72" s="1000"/>
      <c r="AD72" s="1000"/>
      <c r="AE72" s="1000"/>
      <c r="AF72" s="1000">
        <v>25</v>
      </c>
      <c r="AG72" s="1000"/>
      <c r="AH72" s="1000"/>
      <c r="AI72" s="1000"/>
      <c r="AJ72" s="1000"/>
      <c r="AK72" s="1000">
        <v>90</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v>62992</v>
      </c>
      <c r="R73" s="1000"/>
      <c r="S73" s="1000"/>
      <c r="T73" s="1000"/>
      <c r="U73" s="1000"/>
      <c r="V73" s="1000">
        <v>59463</v>
      </c>
      <c r="W73" s="1000"/>
      <c r="X73" s="1000"/>
      <c r="Y73" s="1000"/>
      <c r="Z73" s="1000"/>
      <c r="AA73" s="1000">
        <v>3529</v>
      </c>
      <c r="AB73" s="1000"/>
      <c r="AC73" s="1000"/>
      <c r="AD73" s="1000"/>
      <c r="AE73" s="1000"/>
      <c r="AF73" s="1000">
        <v>3529</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154</v>
      </c>
      <c r="R74" s="1000"/>
      <c r="S74" s="1000"/>
      <c r="T74" s="1000"/>
      <c r="U74" s="1000"/>
      <c r="V74" s="1000">
        <v>139</v>
      </c>
      <c r="W74" s="1000"/>
      <c r="X74" s="1000"/>
      <c r="Y74" s="1000"/>
      <c r="Z74" s="1000"/>
      <c r="AA74" s="1000">
        <v>14</v>
      </c>
      <c r="AB74" s="1000"/>
      <c r="AC74" s="1000"/>
      <c r="AD74" s="1000"/>
      <c r="AE74" s="1000"/>
      <c r="AF74" s="1000">
        <v>14</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539</v>
      </c>
      <c r="C75" s="1004"/>
      <c r="D75" s="1004"/>
      <c r="E75" s="1004"/>
      <c r="F75" s="1004"/>
      <c r="G75" s="1004"/>
      <c r="H75" s="1004"/>
      <c r="I75" s="1004"/>
      <c r="J75" s="1004"/>
      <c r="K75" s="1004"/>
      <c r="L75" s="1004"/>
      <c r="M75" s="1004"/>
      <c r="N75" s="1004"/>
      <c r="O75" s="1004"/>
      <c r="P75" s="1005"/>
      <c r="Q75" s="1007">
        <v>10531</v>
      </c>
      <c r="R75" s="1008"/>
      <c r="S75" s="1008"/>
      <c r="T75" s="1008"/>
      <c r="U75" s="1009"/>
      <c r="V75" s="1010">
        <v>10138</v>
      </c>
      <c r="W75" s="1008"/>
      <c r="X75" s="1008"/>
      <c r="Y75" s="1008"/>
      <c r="Z75" s="1009"/>
      <c r="AA75" s="1010">
        <v>393</v>
      </c>
      <c r="AB75" s="1008"/>
      <c r="AC75" s="1008"/>
      <c r="AD75" s="1008"/>
      <c r="AE75" s="1009"/>
      <c r="AF75" s="1010">
        <v>393</v>
      </c>
      <c r="AG75" s="1008"/>
      <c r="AH75" s="1008"/>
      <c r="AI75" s="1008"/>
      <c r="AJ75" s="1009"/>
      <c r="AK75" s="1010"/>
      <c r="AL75" s="1008"/>
      <c r="AM75" s="1008"/>
      <c r="AN75" s="1008"/>
      <c r="AO75" s="1009"/>
      <c r="AP75" s="1010">
        <v>3362</v>
      </c>
      <c r="AQ75" s="1008"/>
      <c r="AR75" s="1008"/>
      <c r="AS75" s="1008"/>
      <c r="AT75" s="1009"/>
      <c r="AU75" s="1010">
        <v>777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20545</v>
      </c>
      <c r="AG88" s="988"/>
      <c r="AH88" s="988"/>
      <c r="AI88" s="988"/>
      <c r="AJ88" s="988"/>
      <c r="AK88" s="992"/>
      <c r="AL88" s="992"/>
      <c r="AM88" s="992"/>
      <c r="AN88" s="992"/>
      <c r="AO88" s="992"/>
      <c r="AP88" s="988">
        <v>3362</v>
      </c>
      <c r="AQ88" s="988"/>
      <c r="AR88" s="988"/>
      <c r="AS88" s="988"/>
      <c r="AT88" s="988"/>
      <c r="AU88" s="988">
        <v>777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105</v>
      </c>
      <c r="CS102" s="980"/>
      <c r="CT102" s="980"/>
      <c r="CU102" s="980"/>
      <c r="CV102" s="981"/>
      <c r="CW102" s="979">
        <v>9</v>
      </c>
      <c r="CX102" s="980"/>
      <c r="CY102" s="980"/>
      <c r="CZ102" s="980"/>
      <c r="DA102" s="981"/>
      <c r="DB102" s="979">
        <v>286</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3346233</v>
      </c>
      <c r="AB110" s="916"/>
      <c r="AC110" s="916"/>
      <c r="AD110" s="916"/>
      <c r="AE110" s="917"/>
      <c r="AF110" s="918">
        <v>3134175</v>
      </c>
      <c r="AG110" s="916"/>
      <c r="AH110" s="916"/>
      <c r="AI110" s="916"/>
      <c r="AJ110" s="917"/>
      <c r="AK110" s="918">
        <v>3350353</v>
      </c>
      <c r="AL110" s="916"/>
      <c r="AM110" s="916"/>
      <c r="AN110" s="916"/>
      <c r="AO110" s="917"/>
      <c r="AP110" s="919">
        <v>14</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38618206</v>
      </c>
      <c r="BR110" s="863"/>
      <c r="BS110" s="863"/>
      <c r="BT110" s="863"/>
      <c r="BU110" s="863"/>
      <c r="BV110" s="863">
        <v>39238381</v>
      </c>
      <c r="BW110" s="863"/>
      <c r="BX110" s="863"/>
      <c r="BY110" s="863"/>
      <c r="BZ110" s="863"/>
      <c r="CA110" s="863">
        <v>39656160</v>
      </c>
      <c r="CB110" s="863"/>
      <c r="CC110" s="863"/>
      <c r="CD110" s="863"/>
      <c r="CE110" s="863"/>
      <c r="CF110" s="887">
        <v>165.3</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1218097</v>
      </c>
      <c r="DH110" s="863"/>
      <c r="DI110" s="863"/>
      <c r="DJ110" s="863"/>
      <c r="DK110" s="863"/>
      <c r="DL110" s="863">
        <v>2048075</v>
      </c>
      <c r="DM110" s="863"/>
      <c r="DN110" s="863"/>
      <c r="DO110" s="863"/>
      <c r="DP110" s="863"/>
      <c r="DQ110" s="863">
        <v>1864977</v>
      </c>
      <c r="DR110" s="863"/>
      <c r="DS110" s="863"/>
      <c r="DT110" s="863"/>
      <c r="DU110" s="863"/>
      <c r="DV110" s="864">
        <v>7.8</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5548296</v>
      </c>
      <c r="BR111" s="835"/>
      <c r="BS111" s="835"/>
      <c r="BT111" s="835"/>
      <c r="BU111" s="835"/>
      <c r="BV111" s="835">
        <v>5990564</v>
      </c>
      <c r="BW111" s="835"/>
      <c r="BX111" s="835"/>
      <c r="BY111" s="835"/>
      <c r="BZ111" s="835"/>
      <c r="CA111" s="835">
        <v>5241566</v>
      </c>
      <c r="CB111" s="835"/>
      <c r="CC111" s="835"/>
      <c r="CD111" s="835"/>
      <c r="CE111" s="835"/>
      <c r="CF111" s="896">
        <v>21.8</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7552241</v>
      </c>
      <c r="BR112" s="835"/>
      <c r="BS112" s="835"/>
      <c r="BT112" s="835"/>
      <c r="BU112" s="835"/>
      <c r="BV112" s="835">
        <v>7265132</v>
      </c>
      <c r="BW112" s="835"/>
      <c r="BX112" s="835"/>
      <c r="BY112" s="835"/>
      <c r="BZ112" s="835"/>
      <c r="CA112" s="835">
        <v>7013015</v>
      </c>
      <c r="CB112" s="835"/>
      <c r="CC112" s="835"/>
      <c r="CD112" s="835"/>
      <c r="CE112" s="835"/>
      <c r="CF112" s="896">
        <v>29.2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721917</v>
      </c>
      <c r="AB113" s="944"/>
      <c r="AC113" s="944"/>
      <c r="AD113" s="944"/>
      <c r="AE113" s="945"/>
      <c r="AF113" s="946">
        <v>728008</v>
      </c>
      <c r="AG113" s="944"/>
      <c r="AH113" s="944"/>
      <c r="AI113" s="944"/>
      <c r="AJ113" s="945"/>
      <c r="AK113" s="946">
        <v>733784</v>
      </c>
      <c r="AL113" s="944"/>
      <c r="AM113" s="944"/>
      <c r="AN113" s="944"/>
      <c r="AO113" s="945"/>
      <c r="AP113" s="947">
        <v>3.1</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776232</v>
      </c>
      <c r="BR113" s="835"/>
      <c r="BS113" s="835"/>
      <c r="BT113" s="835"/>
      <c r="BU113" s="835"/>
      <c r="BV113" s="835">
        <v>832027</v>
      </c>
      <c r="BW113" s="835"/>
      <c r="BX113" s="835"/>
      <c r="BY113" s="835"/>
      <c r="BZ113" s="835"/>
      <c r="CA113" s="835">
        <v>776803</v>
      </c>
      <c r="CB113" s="835"/>
      <c r="CC113" s="835"/>
      <c r="CD113" s="835"/>
      <c r="CE113" s="835"/>
      <c r="CF113" s="896">
        <v>3.2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80374</v>
      </c>
      <c r="AB114" s="798"/>
      <c r="AC114" s="798"/>
      <c r="AD114" s="798"/>
      <c r="AE114" s="799"/>
      <c r="AF114" s="800">
        <v>92121</v>
      </c>
      <c r="AG114" s="798"/>
      <c r="AH114" s="798"/>
      <c r="AI114" s="798"/>
      <c r="AJ114" s="799"/>
      <c r="AK114" s="800">
        <v>120715</v>
      </c>
      <c r="AL114" s="798"/>
      <c r="AM114" s="798"/>
      <c r="AN114" s="798"/>
      <c r="AO114" s="799"/>
      <c r="AP114" s="845">
        <v>0.5</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4759314</v>
      </c>
      <c r="BR114" s="835"/>
      <c r="BS114" s="835"/>
      <c r="BT114" s="835"/>
      <c r="BU114" s="835"/>
      <c r="BV114" s="835">
        <v>4430019</v>
      </c>
      <c r="BW114" s="835"/>
      <c r="BX114" s="835"/>
      <c r="BY114" s="835"/>
      <c r="BZ114" s="835"/>
      <c r="CA114" s="835">
        <v>4343887</v>
      </c>
      <c r="CB114" s="835"/>
      <c r="CC114" s="835"/>
      <c r="CD114" s="835"/>
      <c r="CE114" s="835"/>
      <c r="CF114" s="896">
        <v>18.100000000000001</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234184</v>
      </c>
      <c r="AB115" s="944"/>
      <c r="AC115" s="944"/>
      <c r="AD115" s="944"/>
      <c r="AE115" s="945"/>
      <c r="AF115" s="946">
        <v>573829</v>
      </c>
      <c r="AG115" s="944"/>
      <c r="AH115" s="944"/>
      <c r="AI115" s="944"/>
      <c r="AJ115" s="945"/>
      <c r="AK115" s="946">
        <v>611462</v>
      </c>
      <c r="AL115" s="944"/>
      <c r="AM115" s="944"/>
      <c r="AN115" s="944"/>
      <c r="AO115" s="945"/>
      <c r="AP115" s="947">
        <v>2.5</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v>2888</v>
      </c>
      <c r="CB115" s="835"/>
      <c r="CC115" s="835"/>
      <c r="CD115" s="835"/>
      <c r="CE115" s="835"/>
      <c r="CF115" s="896">
        <v>0</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550827</v>
      </c>
      <c r="DH115" s="798"/>
      <c r="DI115" s="798"/>
      <c r="DJ115" s="798"/>
      <c r="DK115" s="799"/>
      <c r="DL115" s="800">
        <v>509963</v>
      </c>
      <c r="DM115" s="798"/>
      <c r="DN115" s="798"/>
      <c r="DO115" s="798"/>
      <c r="DP115" s="799"/>
      <c r="DQ115" s="800">
        <v>294085</v>
      </c>
      <c r="DR115" s="798"/>
      <c r="DS115" s="798"/>
      <c r="DT115" s="798"/>
      <c r="DU115" s="799"/>
      <c r="DV115" s="845">
        <v>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4382708</v>
      </c>
      <c r="AB117" s="930"/>
      <c r="AC117" s="930"/>
      <c r="AD117" s="930"/>
      <c r="AE117" s="931"/>
      <c r="AF117" s="932">
        <v>4528133</v>
      </c>
      <c r="AG117" s="930"/>
      <c r="AH117" s="930"/>
      <c r="AI117" s="930"/>
      <c r="AJ117" s="931"/>
      <c r="AK117" s="932">
        <v>4816314</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146268</v>
      </c>
      <c r="AB119" s="916"/>
      <c r="AC119" s="916"/>
      <c r="AD119" s="916"/>
      <c r="AE119" s="917"/>
      <c r="AF119" s="918">
        <v>183965</v>
      </c>
      <c r="AG119" s="916"/>
      <c r="AH119" s="916"/>
      <c r="AI119" s="916"/>
      <c r="AJ119" s="917"/>
      <c r="AK119" s="918">
        <v>221943</v>
      </c>
      <c r="AL119" s="916"/>
      <c r="AM119" s="916"/>
      <c r="AN119" s="916"/>
      <c r="AO119" s="917"/>
      <c r="AP119" s="919">
        <v>0.9</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57254289</v>
      </c>
      <c r="BR119" s="866"/>
      <c r="BS119" s="866"/>
      <c r="BT119" s="866"/>
      <c r="BU119" s="866"/>
      <c r="BV119" s="866">
        <v>57756123</v>
      </c>
      <c r="BW119" s="866"/>
      <c r="BX119" s="866"/>
      <c r="BY119" s="866"/>
      <c r="BZ119" s="866"/>
      <c r="CA119" s="866">
        <v>57034319</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3779372</v>
      </c>
      <c r="DH119" s="781"/>
      <c r="DI119" s="781"/>
      <c r="DJ119" s="781"/>
      <c r="DK119" s="782"/>
      <c r="DL119" s="783">
        <v>3432526</v>
      </c>
      <c r="DM119" s="781"/>
      <c r="DN119" s="781"/>
      <c r="DO119" s="781"/>
      <c r="DP119" s="782"/>
      <c r="DQ119" s="783">
        <v>3082504</v>
      </c>
      <c r="DR119" s="781"/>
      <c r="DS119" s="781"/>
      <c r="DT119" s="781"/>
      <c r="DU119" s="782"/>
      <c r="DV119" s="869">
        <v>12.8</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9959734</v>
      </c>
      <c r="BR120" s="863"/>
      <c r="BS120" s="863"/>
      <c r="BT120" s="863"/>
      <c r="BU120" s="863"/>
      <c r="BV120" s="863">
        <v>8946277</v>
      </c>
      <c r="BW120" s="863"/>
      <c r="BX120" s="863"/>
      <c r="BY120" s="863"/>
      <c r="BZ120" s="863"/>
      <c r="CA120" s="863">
        <v>9140740</v>
      </c>
      <c r="CB120" s="863"/>
      <c r="CC120" s="863"/>
      <c r="CD120" s="863"/>
      <c r="CE120" s="863"/>
      <c r="CF120" s="887">
        <v>38.1</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7542912</v>
      </c>
      <c r="DH120" s="863"/>
      <c r="DI120" s="863"/>
      <c r="DJ120" s="863"/>
      <c r="DK120" s="863"/>
      <c r="DL120" s="863">
        <v>7257433</v>
      </c>
      <c r="DM120" s="863"/>
      <c r="DN120" s="863"/>
      <c r="DO120" s="863"/>
      <c r="DP120" s="863"/>
      <c r="DQ120" s="863">
        <v>7001517</v>
      </c>
      <c r="DR120" s="863"/>
      <c r="DS120" s="863"/>
      <c r="DT120" s="863"/>
      <c r="DU120" s="863"/>
      <c r="DV120" s="864">
        <v>29.2</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7856376</v>
      </c>
      <c r="BR121" s="835"/>
      <c r="BS121" s="835"/>
      <c r="BT121" s="835"/>
      <c r="BU121" s="835"/>
      <c r="BV121" s="835">
        <v>6806010</v>
      </c>
      <c r="BW121" s="835"/>
      <c r="BX121" s="835"/>
      <c r="BY121" s="835"/>
      <c r="BZ121" s="835"/>
      <c r="CA121" s="835">
        <v>6669143</v>
      </c>
      <c r="CB121" s="835"/>
      <c r="CC121" s="835"/>
      <c r="CD121" s="835"/>
      <c r="CE121" s="835"/>
      <c r="CF121" s="896">
        <v>27.8</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9329</v>
      </c>
      <c r="DH121" s="835"/>
      <c r="DI121" s="835"/>
      <c r="DJ121" s="835"/>
      <c r="DK121" s="835"/>
      <c r="DL121" s="835">
        <v>7699</v>
      </c>
      <c r="DM121" s="835"/>
      <c r="DN121" s="835"/>
      <c r="DO121" s="835"/>
      <c r="DP121" s="835"/>
      <c r="DQ121" s="835">
        <v>11498</v>
      </c>
      <c r="DR121" s="835"/>
      <c r="DS121" s="835"/>
      <c r="DT121" s="835"/>
      <c r="DU121" s="835"/>
      <c r="DV121" s="812">
        <v>0</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37281153</v>
      </c>
      <c r="BR122" s="866"/>
      <c r="BS122" s="866"/>
      <c r="BT122" s="866"/>
      <c r="BU122" s="866"/>
      <c r="BV122" s="866">
        <v>37170938</v>
      </c>
      <c r="BW122" s="866"/>
      <c r="BX122" s="866"/>
      <c r="BY122" s="866"/>
      <c r="BZ122" s="866"/>
      <c r="CA122" s="866">
        <v>36800661</v>
      </c>
      <c r="CB122" s="866"/>
      <c r="CC122" s="866"/>
      <c r="CD122" s="866"/>
      <c r="CE122" s="866"/>
      <c r="CF122" s="867">
        <v>153.4</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55097263</v>
      </c>
      <c r="BR123" s="854"/>
      <c r="BS123" s="854"/>
      <c r="BT123" s="854"/>
      <c r="BU123" s="854"/>
      <c r="BV123" s="854">
        <v>52923225</v>
      </c>
      <c r="BW123" s="854"/>
      <c r="BX123" s="854"/>
      <c r="BY123" s="854"/>
      <c r="BZ123" s="854"/>
      <c r="CA123" s="854">
        <v>52610544</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9.1</v>
      </c>
      <c r="BR124" s="852"/>
      <c r="BS124" s="852"/>
      <c r="BT124" s="852"/>
      <c r="BU124" s="852"/>
      <c r="BV124" s="852">
        <v>20</v>
      </c>
      <c r="BW124" s="852"/>
      <c r="BX124" s="852"/>
      <c r="BY124" s="852"/>
      <c r="BZ124" s="852"/>
      <c r="CA124" s="852">
        <v>18.399999999999999</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87916</v>
      </c>
      <c r="AB126" s="798"/>
      <c r="AC126" s="798"/>
      <c r="AD126" s="798"/>
      <c r="AE126" s="799"/>
      <c r="AF126" s="800">
        <v>389864</v>
      </c>
      <c r="AG126" s="798"/>
      <c r="AH126" s="798"/>
      <c r="AI126" s="798"/>
      <c r="AJ126" s="799"/>
      <c r="AK126" s="800">
        <v>389519</v>
      </c>
      <c r="AL126" s="798"/>
      <c r="AM126" s="798"/>
      <c r="AN126" s="798"/>
      <c r="AO126" s="799"/>
      <c r="AP126" s="845">
        <v>1.6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657687</v>
      </c>
      <c r="AB128" s="819"/>
      <c r="AC128" s="819"/>
      <c r="AD128" s="819"/>
      <c r="AE128" s="820"/>
      <c r="AF128" s="821">
        <v>721357</v>
      </c>
      <c r="AG128" s="819"/>
      <c r="AH128" s="819"/>
      <c r="AI128" s="819"/>
      <c r="AJ128" s="820"/>
      <c r="AK128" s="821">
        <v>736881</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11.95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v>2888</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27010305</v>
      </c>
      <c r="AB129" s="798"/>
      <c r="AC129" s="798"/>
      <c r="AD129" s="798"/>
      <c r="AE129" s="799"/>
      <c r="AF129" s="800">
        <v>27196504</v>
      </c>
      <c r="AG129" s="798"/>
      <c r="AH129" s="798"/>
      <c r="AI129" s="798"/>
      <c r="AJ129" s="799"/>
      <c r="AK129" s="800">
        <v>27139004</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16.95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3340082</v>
      </c>
      <c r="AB130" s="798"/>
      <c r="AC130" s="798"/>
      <c r="AD130" s="798"/>
      <c r="AE130" s="799"/>
      <c r="AF130" s="800">
        <v>3042510</v>
      </c>
      <c r="AG130" s="798"/>
      <c r="AH130" s="798"/>
      <c r="AI130" s="798"/>
      <c r="AJ130" s="799"/>
      <c r="AK130" s="800">
        <v>3145733</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2.8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23670223</v>
      </c>
      <c r="AB131" s="781"/>
      <c r="AC131" s="781"/>
      <c r="AD131" s="781"/>
      <c r="AE131" s="782"/>
      <c r="AF131" s="783">
        <v>24153994</v>
      </c>
      <c r="AG131" s="781"/>
      <c r="AH131" s="781"/>
      <c r="AI131" s="781"/>
      <c r="AJ131" s="782"/>
      <c r="AK131" s="783">
        <v>23993271</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18.399999999999999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1.626258443</v>
      </c>
      <c r="AB132" s="761"/>
      <c r="AC132" s="761"/>
      <c r="AD132" s="761"/>
      <c r="AE132" s="762"/>
      <c r="AF132" s="763">
        <v>3.1641392310000001</v>
      </c>
      <c r="AG132" s="761"/>
      <c r="AH132" s="761"/>
      <c r="AI132" s="761"/>
      <c r="AJ132" s="762"/>
      <c r="AK132" s="763">
        <v>3.891507748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1.6</v>
      </c>
      <c r="AB133" s="740"/>
      <c r="AC133" s="740"/>
      <c r="AD133" s="740"/>
      <c r="AE133" s="741"/>
      <c r="AF133" s="739">
        <v>2.1</v>
      </c>
      <c r="AG133" s="740"/>
      <c r="AH133" s="740"/>
      <c r="AI133" s="740"/>
      <c r="AJ133" s="741"/>
      <c r="AK133" s="739">
        <v>2.8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link="1"/>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link="1"/>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7319788</v>
      </c>
      <c r="L9" s="266">
        <v>47825</v>
      </c>
      <c r="M9" s="267">
        <v>56186</v>
      </c>
      <c r="N9" s="268">
        <v>-14.9</v>
      </c>
    </row>
    <row r="10" spans="1:16" x14ac:dyDescent="0.15">
      <c r="A10" s="250"/>
      <c r="B10" s="246"/>
      <c r="C10" s="246"/>
      <c r="D10" s="246"/>
      <c r="E10" s="246"/>
      <c r="F10" s="246"/>
      <c r="G10" s="1166" t="s">
        <v>473</v>
      </c>
      <c r="H10" s="1167"/>
      <c r="I10" s="1167"/>
      <c r="J10" s="1168"/>
      <c r="K10" s="269">
        <v>600423</v>
      </c>
      <c r="L10" s="270">
        <v>3923</v>
      </c>
      <c r="M10" s="271">
        <v>3767</v>
      </c>
      <c r="N10" s="272">
        <v>4.0999999999999996</v>
      </c>
    </row>
    <row r="11" spans="1:16" ht="13.5" customHeight="1" x14ac:dyDescent="0.15">
      <c r="A11" s="250"/>
      <c r="B11" s="246"/>
      <c r="C11" s="246"/>
      <c r="D11" s="246"/>
      <c r="E11" s="246"/>
      <c r="F11" s="246"/>
      <c r="G11" s="1166" t="s">
        <v>474</v>
      </c>
      <c r="H11" s="1167"/>
      <c r="I11" s="1167"/>
      <c r="J11" s="1168"/>
      <c r="K11" s="269">
        <v>1530268</v>
      </c>
      <c r="L11" s="270">
        <v>9998</v>
      </c>
      <c r="M11" s="271">
        <v>1509</v>
      </c>
      <c r="N11" s="272">
        <v>562.6</v>
      </c>
    </row>
    <row r="12" spans="1:16" ht="13.5" customHeight="1" x14ac:dyDescent="0.15">
      <c r="A12" s="250"/>
      <c r="B12" s="246"/>
      <c r="C12" s="246"/>
      <c r="D12" s="246"/>
      <c r="E12" s="246"/>
      <c r="F12" s="246"/>
      <c r="G12" s="1166" t="s">
        <v>475</v>
      </c>
      <c r="H12" s="1167"/>
      <c r="I12" s="1167"/>
      <c r="J12" s="1168"/>
      <c r="K12" s="269" t="s">
        <v>476</v>
      </c>
      <c r="L12" s="270" t="s">
        <v>476</v>
      </c>
      <c r="M12" s="271">
        <v>918</v>
      </c>
      <c r="N12" s="272" t="s">
        <v>476</v>
      </c>
    </row>
    <row r="13" spans="1:16" ht="13.5" customHeight="1" x14ac:dyDescent="0.15">
      <c r="A13" s="250"/>
      <c r="B13" s="246"/>
      <c r="C13" s="246"/>
      <c r="D13" s="246"/>
      <c r="E13" s="246"/>
      <c r="F13" s="246"/>
      <c r="G13" s="1166" t="s">
        <v>477</v>
      </c>
      <c r="H13" s="1167"/>
      <c r="I13" s="1167"/>
      <c r="J13" s="1168"/>
      <c r="K13" s="269" t="s">
        <v>476</v>
      </c>
      <c r="L13" s="270" t="s">
        <v>476</v>
      </c>
      <c r="M13" s="271">
        <v>18</v>
      </c>
      <c r="N13" s="272" t="s">
        <v>476</v>
      </c>
    </row>
    <row r="14" spans="1:16" ht="13.5" customHeight="1" x14ac:dyDescent="0.15">
      <c r="A14" s="250"/>
      <c r="B14" s="246"/>
      <c r="C14" s="246"/>
      <c r="D14" s="246"/>
      <c r="E14" s="246"/>
      <c r="F14" s="246"/>
      <c r="G14" s="1166" t="s">
        <v>478</v>
      </c>
      <c r="H14" s="1167"/>
      <c r="I14" s="1167"/>
      <c r="J14" s="1168"/>
      <c r="K14" s="269">
        <v>1707391</v>
      </c>
      <c r="L14" s="270">
        <v>11155</v>
      </c>
      <c r="M14" s="271">
        <v>2305</v>
      </c>
      <c r="N14" s="272">
        <v>383.9</v>
      </c>
    </row>
    <row r="15" spans="1:16" ht="13.5" customHeight="1" x14ac:dyDescent="0.15">
      <c r="A15" s="250"/>
      <c r="B15" s="246"/>
      <c r="C15" s="246"/>
      <c r="D15" s="246"/>
      <c r="E15" s="246"/>
      <c r="F15" s="246"/>
      <c r="G15" s="1166" t="s">
        <v>479</v>
      </c>
      <c r="H15" s="1167"/>
      <c r="I15" s="1167"/>
      <c r="J15" s="1168"/>
      <c r="K15" s="269">
        <v>168679</v>
      </c>
      <c r="L15" s="270">
        <v>1102</v>
      </c>
      <c r="M15" s="271">
        <v>1282</v>
      </c>
      <c r="N15" s="272">
        <v>-14</v>
      </c>
    </row>
    <row r="16" spans="1:16" x14ac:dyDescent="0.15">
      <c r="A16" s="250"/>
      <c r="B16" s="246"/>
      <c r="C16" s="246"/>
      <c r="D16" s="246"/>
      <c r="E16" s="246"/>
      <c r="F16" s="246"/>
      <c r="G16" s="1169" t="s">
        <v>480</v>
      </c>
      <c r="H16" s="1170"/>
      <c r="I16" s="1170"/>
      <c r="J16" s="1171"/>
      <c r="K16" s="270">
        <v>-749681</v>
      </c>
      <c r="L16" s="270">
        <v>-4898</v>
      </c>
      <c r="M16" s="271">
        <v>-4349</v>
      </c>
      <c r="N16" s="272">
        <v>12.6</v>
      </c>
    </row>
    <row r="17" spans="1:16" x14ac:dyDescent="0.15">
      <c r="A17" s="250"/>
      <c r="B17" s="246"/>
      <c r="C17" s="246"/>
      <c r="D17" s="246"/>
      <c r="E17" s="246"/>
      <c r="F17" s="246"/>
      <c r="G17" s="1169" t="s">
        <v>170</v>
      </c>
      <c r="H17" s="1170"/>
      <c r="I17" s="1170"/>
      <c r="J17" s="1171"/>
      <c r="K17" s="270">
        <v>10576868</v>
      </c>
      <c r="L17" s="270">
        <v>69105</v>
      </c>
      <c r="M17" s="271">
        <v>61636</v>
      </c>
      <c r="N17" s="272">
        <v>12.1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4.91</v>
      </c>
      <c r="L21" s="283">
        <v>6.07</v>
      </c>
      <c r="M21" s="284">
        <v>-1.1599999999999999</v>
      </c>
      <c r="N21" s="251"/>
      <c r="O21" s="285"/>
      <c r="P21" s="281"/>
    </row>
    <row r="22" spans="1:16" s="286" customFormat="1" x14ac:dyDescent="0.15">
      <c r="A22" s="281"/>
      <c r="B22" s="251"/>
      <c r="C22" s="251"/>
      <c r="D22" s="251"/>
      <c r="E22" s="251"/>
      <c r="F22" s="251"/>
      <c r="G22" s="1163" t="s">
        <v>486</v>
      </c>
      <c r="H22" s="1164"/>
      <c r="I22" s="1164"/>
      <c r="J22" s="1165"/>
      <c r="K22" s="287">
        <v>101.5</v>
      </c>
      <c r="L22" s="288">
        <v>100.6</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3350353</v>
      </c>
      <c r="L32" s="296">
        <v>21890</v>
      </c>
      <c r="M32" s="297">
        <v>26755</v>
      </c>
      <c r="N32" s="298">
        <v>-18.2</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35</v>
      </c>
      <c r="N34" s="298" t="s">
        <v>476</v>
      </c>
    </row>
    <row r="35" spans="1:16" ht="27" customHeight="1" x14ac:dyDescent="0.15">
      <c r="A35" s="250"/>
      <c r="B35" s="246"/>
      <c r="C35" s="246"/>
      <c r="D35" s="246"/>
      <c r="E35" s="246"/>
      <c r="F35" s="246"/>
      <c r="G35" s="1154" t="s">
        <v>493</v>
      </c>
      <c r="H35" s="1155"/>
      <c r="I35" s="1155"/>
      <c r="J35" s="1156"/>
      <c r="K35" s="296">
        <v>733784</v>
      </c>
      <c r="L35" s="296">
        <v>4794</v>
      </c>
      <c r="M35" s="297">
        <v>6876</v>
      </c>
      <c r="N35" s="298">
        <v>-30.3</v>
      </c>
    </row>
    <row r="36" spans="1:16" ht="27" customHeight="1" x14ac:dyDescent="0.15">
      <c r="A36" s="250"/>
      <c r="B36" s="246"/>
      <c r="C36" s="246"/>
      <c r="D36" s="246"/>
      <c r="E36" s="246"/>
      <c r="F36" s="246"/>
      <c r="G36" s="1154" t="s">
        <v>494</v>
      </c>
      <c r="H36" s="1155"/>
      <c r="I36" s="1155"/>
      <c r="J36" s="1156"/>
      <c r="K36" s="296">
        <v>120715</v>
      </c>
      <c r="L36" s="296">
        <v>789</v>
      </c>
      <c r="M36" s="297">
        <v>711</v>
      </c>
      <c r="N36" s="298">
        <v>11</v>
      </c>
    </row>
    <row r="37" spans="1:16" ht="13.5" customHeight="1" x14ac:dyDescent="0.15">
      <c r="A37" s="250"/>
      <c r="B37" s="246"/>
      <c r="C37" s="246"/>
      <c r="D37" s="246"/>
      <c r="E37" s="246"/>
      <c r="F37" s="246"/>
      <c r="G37" s="1154" t="s">
        <v>495</v>
      </c>
      <c r="H37" s="1155"/>
      <c r="I37" s="1155"/>
      <c r="J37" s="1156"/>
      <c r="K37" s="296">
        <v>611462</v>
      </c>
      <c r="L37" s="296">
        <v>3995</v>
      </c>
      <c r="M37" s="297">
        <v>1771</v>
      </c>
      <c r="N37" s="298">
        <v>125.6</v>
      </c>
    </row>
    <row r="38" spans="1:16" ht="27" customHeight="1" x14ac:dyDescent="0.15">
      <c r="A38" s="250"/>
      <c r="B38" s="246"/>
      <c r="C38" s="246"/>
      <c r="D38" s="246"/>
      <c r="E38" s="246"/>
      <c r="F38" s="246"/>
      <c r="G38" s="1157" t="s">
        <v>496</v>
      </c>
      <c r="H38" s="1158"/>
      <c r="I38" s="1158"/>
      <c r="J38" s="1159"/>
      <c r="K38" s="299" t="s">
        <v>476</v>
      </c>
      <c r="L38" s="299" t="s">
        <v>476</v>
      </c>
      <c r="M38" s="300">
        <v>0</v>
      </c>
      <c r="N38" s="301" t="s">
        <v>476</v>
      </c>
      <c r="O38" s="295"/>
    </row>
    <row r="39" spans="1:16" x14ac:dyDescent="0.15">
      <c r="A39" s="250"/>
      <c r="B39" s="246"/>
      <c r="C39" s="246"/>
      <c r="D39" s="246"/>
      <c r="E39" s="246"/>
      <c r="F39" s="246"/>
      <c r="G39" s="1157" t="s">
        <v>497</v>
      </c>
      <c r="H39" s="1158"/>
      <c r="I39" s="1158"/>
      <c r="J39" s="1159"/>
      <c r="K39" s="302">
        <v>-736881</v>
      </c>
      <c r="L39" s="302">
        <v>-4815</v>
      </c>
      <c r="M39" s="303">
        <v>-7763</v>
      </c>
      <c r="N39" s="304">
        <v>-38</v>
      </c>
      <c r="O39" s="295"/>
    </row>
    <row r="40" spans="1:16" ht="27" customHeight="1" x14ac:dyDescent="0.15">
      <c r="A40" s="250"/>
      <c r="B40" s="246"/>
      <c r="C40" s="246"/>
      <c r="D40" s="246"/>
      <c r="E40" s="246"/>
      <c r="F40" s="246"/>
      <c r="G40" s="1154" t="s">
        <v>498</v>
      </c>
      <c r="H40" s="1155"/>
      <c r="I40" s="1155"/>
      <c r="J40" s="1156"/>
      <c r="K40" s="302">
        <v>-3145733</v>
      </c>
      <c r="L40" s="302">
        <v>-20553</v>
      </c>
      <c r="M40" s="303">
        <v>-22050</v>
      </c>
      <c r="N40" s="304">
        <v>-6.8</v>
      </c>
      <c r="O40" s="295"/>
    </row>
    <row r="41" spans="1:16" x14ac:dyDescent="0.15">
      <c r="A41" s="250"/>
      <c r="B41" s="246"/>
      <c r="C41" s="246"/>
      <c r="D41" s="246"/>
      <c r="E41" s="246"/>
      <c r="F41" s="246"/>
      <c r="G41" s="1160" t="s">
        <v>281</v>
      </c>
      <c r="H41" s="1161"/>
      <c r="I41" s="1161"/>
      <c r="J41" s="1162"/>
      <c r="K41" s="296">
        <v>933700</v>
      </c>
      <c r="L41" s="302">
        <v>6100</v>
      </c>
      <c r="M41" s="303">
        <v>6336</v>
      </c>
      <c r="N41" s="304">
        <v>-3.7</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7167865</v>
      </c>
      <c r="J51" s="322">
        <v>46174</v>
      </c>
      <c r="K51" s="323">
        <v>64.3</v>
      </c>
      <c r="L51" s="324">
        <v>39425</v>
      </c>
      <c r="M51" s="325">
        <v>2.1</v>
      </c>
      <c r="N51" s="326">
        <v>62.2</v>
      </c>
    </row>
    <row r="52" spans="1:14" x14ac:dyDescent="0.15">
      <c r="A52" s="250"/>
      <c r="B52" s="246"/>
      <c r="C52" s="246"/>
      <c r="D52" s="246"/>
      <c r="E52" s="246"/>
      <c r="F52" s="246"/>
      <c r="G52" s="327"/>
      <c r="H52" s="328" t="s">
        <v>509</v>
      </c>
      <c r="I52" s="329">
        <v>4250696</v>
      </c>
      <c r="J52" s="330">
        <v>27382</v>
      </c>
      <c r="K52" s="331">
        <v>14.6</v>
      </c>
      <c r="L52" s="332">
        <v>22414</v>
      </c>
      <c r="M52" s="333">
        <v>-0.1</v>
      </c>
      <c r="N52" s="334">
        <v>14.7</v>
      </c>
    </row>
    <row r="53" spans="1:14" x14ac:dyDescent="0.15">
      <c r="A53" s="250"/>
      <c r="B53" s="246"/>
      <c r="C53" s="246"/>
      <c r="D53" s="246"/>
      <c r="E53" s="246"/>
      <c r="F53" s="246"/>
      <c r="G53" s="312" t="s">
        <v>510</v>
      </c>
      <c r="H53" s="313"/>
      <c r="I53" s="321">
        <v>3826878</v>
      </c>
      <c r="J53" s="322">
        <v>24726</v>
      </c>
      <c r="K53" s="323">
        <v>-46.5</v>
      </c>
      <c r="L53" s="324">
        <v>43141</v>
      </c>
      <c r="M53" s="325">
        <v>9.4</v>
      </c>
      <c r="N53" s="326">
        <v>-55.9</v>
      </c>
    </row>
    <row r="54" spans="1:14" x14ac:dyDescent="0.15">
      <c r="A54" s="250"/>
      <c r="B54" s="246"/>
      <c r="C54" s="246"/>
      <c r="D54" s="246"/>
      <c r="E54" s="246"/>
      <c r="F54" s="246"/>
      <c r="G54" s="327"/>
      <c r="H54" s="328" t="s">
        <v>509</v>
      </c>
      <c r="I54" s="329">
        <v>2625041</v>
      </c>
      <c r="J54" s="330">
        <v>16961</v>
      </c>
      <c r="K54" s="331">
        <v>-38.1</v>
      </c>
      <c r="L54" s="332">
        <v>21887</v>
      </c>
      <c r="M54" s="333">
        <v>-2.4</v>
      </c>
      <c r="N54" s="334">
        <v>-35.700000000000003</v>
      </c>
    </row>
    <row r="55" spans="1:14" x14ac:dyDescent="0.15">
      <c r="A55" s="250"/>
      <c r="B55" s="246"/>
      <c r="C55" s="246"/>
      <c r="D55" s="246"/>
      <c r="E55" s="246"/>
      <c r="F55" s="246"/>
      <c r="G55" s="312" t="s">
        <v>511</v>
      </c>
      <c r="H55" s="313"/>
      <c r="I55" s="321">
        <v>6014971</v>
      </c>
      <c r="J55" s="322">
        <v>38985</v>
      </c>
      <c r="K55" s="323">
        <v>57.7</v>
      </c>
      <c r="L55" s="324">
        <v>45117</v>
      </c>
      <c r="M55" s="325">
        <v>4.5999999999999996</v>
      </c>
      <c r="N55" s="326">
        <v>53.1</v>
      </c>
    </row>
    <row r="56" spans="1:14" x14ac:dyDescent="0.15">
      <c r="A56" s="250"/>
      <c r="B56" s="246"/>
      <c r="C56" s="246"/>
      <c r="D56" s="246"/>
      <c r="E56" s="246"/>
      <c r="F56" s="246"/>
      <c r="G56" s="327"/>
      <c r="H56" s="328" t="s">
        <v>509</v>
      </c>
      <c r="I56" s="329">
        <v>4470913</v>
      </c>
      <c r="J56" s="330">
        <v>28978</v>
      </c>
      <c r="K56" s="331">
        <v>70.900000000000006</v>
      </c>
      <c r="L56" s="332">
        <v>25589</v>
      </c>
      <c r="M56" s="333">
        <v>16.899999999999999</v>
      </c>
      <c r="N56" s="334">
        <v>54</v>
      </c>
    </row>
    <row r="57" spans="1:14" x14ac:dyDescent="0.15">
      <c r="A57" s="250"/>
      <c r="B57" s="246"/>
      <c r="C57" s="246"/>
      <c r="D57" s="246"/>
      <c r="E57" s="246"/>
      <c r="F57" s="246"/>
      <c r="G57" s="312" t="s">
        <v>512</v>
      </c>
      <c r="H57" s="313"/>
      <c r="I57" s="321">
        <v>4854932</v>
      </c>
      <c r="J57" s="322">
        <v>31579</v>
      </c>
      <c r="K57" s="323">
        <v>-19</v>
      </c>
      <c r="L57" s="324">
        <v>39951</v>
      </c>
      <c r="M57" s="325">
        <v>-11.5</v>
      </c>
      <c r="N57" s="326">
        <v>-7.5</v>
      </c>
    </row>
    <row r="58" spans="1:14" x14ac:dyDescent="0.15">
      <c r="A58" s="250"/>
      <c r="B58" s="246"/>
      <c r="C58" s="246"/>
      <c r="D58" s="246"/>
      <c r="E58" s="246"/>
      <c r="F58" s="246"/>
      <c r="G58" s="327"/>
      <c r="H58" s="328" t="s">
        <v>509</v>
      </c>
      <c r="I58" s="329">
        <v>3619972</v>
      </c>
      <c r="J58" s="330">
        <v>23546</v>
      </c>
      <c r="K58" s="331">
        <v>-18.7</v>
      </c>
      <c r="L58" s="332">
        <v>22555</v>
      </c>
      <c r="M58" s="333">
        <v>-11.9</v>
      </c>
      <c r="N58" s="334">
        <v>-6.8</v>
      </c>
    </row>
    <row r="59" spans="1:14" x14ac:dyDescent="0.15">
      <c r="A59" s="250"/>
      <c r="B59" s="246"/>
      <c r="C59" s="246"/>
      <c r="D59" s="246"/>
      <c r="E59" s="246"/>
      <c r="F59" s="246"/>
      <c r="G59" s="312" t="s">
        <v>513</v>
      </c>
      <c r="H59" s="313"/>
      <c r="I59" s="321">
        <v>4641521</v>
      </c>
      <c r="J59" s="322">
        <v>30326</v>
      </c>
      <c r="K59" s="323">
        <v>-4</v>
      </c>
      <c r="L59" s="324">
        <v>39893</v>
      </c>
      <c r="M59" s="325">
        <v>-0.1</v>
      </c>
      <c r="N59" s="326">
        <v>-3.9</v>
      </c>
    </row>
    <row r="60" spans="1:14" x14ac:dyDescent="0.15">
      <c r="A60" s="250"/>
      <c r="B60" s="246"/>
      <c r="C60" s="246"/>
      <c r="D60" s="246"/>
      <c r="E60" s="246"/>
      <c r="F60" s="246"/>
      <c r="G60" s="327"/>
      <c r="H60" s="328" t="s">
        <v>509</v>
      </c>
      <c r="I60" s="335">
        <v>2982517</v>
      </c>
      <c r="J60" s="330">
        <v>19487</v>
      </c>
      <c r="K60" s="331">
        <v>-17.2</v>
      </c>
      <c r="L60" s="332">
        <v>26170</v>
      </c>
      <c r="M60" s="333">
        <v>16</v>
      </c>
      <c r="N60" s="334">
        <v>-33.200000000000003</v>
      </c>
    </row>
    <row r="61" spans="1:14" x14ac:dyDescent="0.15">
      <c r="A61" s="250"/>
      <c r="B61" s="246"/>
      <c r="C61" s="246"/>
      <c r="D61" s="246"/>
      <c r="E61" s="246"/>
      <c r="F61" s="246"/>
      <c r="G61" s="312" t="s">
        <v>514</v>
      </c>
      <c r="H61" s="336"/>
      <c r="I61" s="337">
        <v>5301233</v>
      </c>
      <c r="J61" s="338">
        <v>34358</v>
      </c>
      <c r="K61" s="339">
        <v>10.5</v>
      </c>
      <c r="L61" s="340">
        <v>41505</v>
      </c>
      <c r="M61" s="341">
        <v>0.9</v>
      </c>
      <c r="N61" s="326">
        <v>9.6</v>
      </c>
    </row>
    <row r="62" spans="1:14" x14ac:dyDescent="0.15">
      <c r="A62" s="250"/>
      <c r="B62" s="246"/>
      <c r="C62" s="246"/>
      <c r="D62" s="246"/>
      <c r="E62" s="246"/>
      <c r="F62" s="246"/>
      <c r="G62" s="327"/>
      <c r="H62" s="328" t="s">
        <v>509</v>
      </c>
      <c r="I62" s="329">
        <v>3589828</v>
      </c>
      <c r="J62" s="330">
        <v>23271</v>
      </c>
      <c r="K62" s="331">
        <v>2.2999999999999998</v>
      </c>
      <c r="L62" s="332">
        <v>23723</v>
      </c>
      <c r="M62" s="333">
        <v>3.7</v>
      </c>
      <c r="N62" s="334">
        <v>-1.4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17.329999999999998</v>
      </c>
      <c r="G47" s="12">
        <v>17.79</v>
      </c>
      <c r="H47" s="12">
        <v>18.38</v>
      </c>
      <c r="I47" s="12">
        <v>15.94</v>
      </c>
      <c r="J47" s="13">
        <v>15.27</v>
      </c>
    </row>
    <row r="48" spans="2:10" ht="57.75" customHeight="1" x14ac:dyDescent="0.15">
      <c r="B48" s="14"/>
      <c r="C48" s="1174" t="s">
        <v>4</v>
      </c>
      <c r="D48" s="1174"/>
      <c r="E48" s="1175"/>
      <c r="F48" s="15">
        <v>9.32</v>
      </c>
      <c r="G48" s="16">
        <v>8.18</v>
      </c>
      <c r="H48" s="16">
        <v>7.11</v>
      </c>
      <c r="I48" s="16">
        <v>4.08</v>
      </c>
      <c r="J48" s="17">
        <v>5.39</v>
      </c>
    </row>
    <row r="49" spans="2:10" ht="57.75" customHeight="1" thickBot="1" x14ac:dyDescent="0.2">
      <c r="B49" s="18"/>
      <c r="C49" s="1176" t="s">
        <v>5</v>
      </c>
      <c r="D49" s="1176"/>
      <c r="E49" s="1177"/>
      <c r="F49" s="19" t="s">
        <v>521</v>
      </c>
      <c r="G49" s="20" t="s">
        <v>522</v>
      </c>
      <c r="H49" s="20" t="s">
        <v>523</v>
      </c>
      <c r="I49" s="20" t="s">
        <v>524</v>
      </c>
      <c r="J49" s="21">
        <v>0.59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2018-03-06T08:06:07Z</cp:lastPrinted>
  <dcterms:created xsi:type="dcterms:W3CDTF">2018-01-24T04:14:21Z</dcterms:created>
  <dcterms:modified xsi:type="dcterms:W3CDTF">2019-03-20T01:03:37Z</dcterms:modified>
  <cp:category/>
</cp:coreProperties>
</file>