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79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AF88" i="11" l="1"/>
  <c r="AU63" i="11"/>
  <c r="AP63" i="11"/>
  <c r="AU28" i="11" l="1"/>
  <c r="AK28"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O35" i="9"/>
  <c r="BW35" i="9"/>
  <c r="AM35" i="9"/>
  <c r="CO34" i="9"/>
  <c r="BW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l="1"/>
  <c r="BE35" i="9" s="1"/>
  <c r="AM34" i="9"/>
</calcChain>
</file>

<file path=xl/sharedStrings.xml><?xml version="1.0" encoding="utf-8"?>
<sst xmlns="http://schemas.openxmlformats.org/spreadsheetml/2006/main" count="1068" uniqueCount="562">
  <si>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</si>
  <si>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</si>
  <si>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</si>
  <si>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</si>
  <si>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</si>
  <si>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</si>
  <si>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</si>
  <si>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</si>
  <si>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</si>
  <si>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</si>
  <si>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</si>
  <si>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</si>
  <si>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</si>
  <si>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</si>
  <si>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</si>
  <si>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</si>
  <si>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</si>
  <si>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</si>
  <si>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</si>
  <si>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</si>
  <si>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</si>
  <si>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</si>
  <si>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</si>
  <si>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</si>
  <si>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</si>
  <si>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</si>
  <si>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</si>
  <si>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</si>
  <si>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</si>
  <si>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</si>
  <si>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</si>
  <si>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</si>
  <si>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</si>
  <si>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</si>
  <si>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</si>
  <si>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</si>
  <si>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</si>
  <si>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</si>
  <si>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</si>
  <si>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</si>
  <si>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</si>
  <si>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</si>
  <si>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</si>
  <si>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</si>
  <si>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</si>
  <si>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</si>
  <si>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</si>
  <si>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</si>
  <si>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</si>
  <si>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</si>
  <si>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</si>
  <si>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</si>
  <si>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</si>
  <si>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</si>
  <si>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</si>
  <si>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</si>
  <si>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</si>
  <si>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</si>
  <si>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</si>
  <si>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</si>
  <si>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</si>
  <si>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</si>
  <si>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</si>
  <si>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</si>
  <si>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</si>
  <si>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</si>
  <si>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</si>
  <si>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</si>
  <si>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</si>
  <si>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</si>
  <si>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</si>
  <si>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</si>
  <si>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</si>
  <si>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</si>
  <si>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</si>
  <si>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</si>
  <si>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</si>
  <si>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</si>
  <si>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</si>
  <si>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</si>
  <si>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</si>
  <si>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</si>
  <si>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神川町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</si>
  <si>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</si>
  <si>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</si>
  <si>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</si>
  <si>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</si>
  <si>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</si>
  <si>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</si>
  <si>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</si>
  <si>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</si>
  <si>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</si>
  <si>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</si>
  <si>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</si>
  <si>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</si>
  <si>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</si>
  <si>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</si>
  <si>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</si>
  <si>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</si>
  <si>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</si>
  <si>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</si>
  <si>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</si>
  <si>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</si>
  <si>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</si>
  <si>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</si>
  <si>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</si>
  <si>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</si>
  <si>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</si>
  <si>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</si>
  <si>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</si>
  <si>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</si>
  <si>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</si>
  <si>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</si>
  <si>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</si>
  <si>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</si>
  <si>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</si>
  <si>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</si>
  <si>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</si>
  <si>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</si>
  <si>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</si>
  <si>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</si>
  <si>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</si>
  <si>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</si>
  <si>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</si>
  <si>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</si>
  <si>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</si>
  <si>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</si>
  <si>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</si>
  <si>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</si>
  <si>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</si>
  <si>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</si>
  <si>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</si>
  <si>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</si>
  <si>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</si>
  <si>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</si>
  <si>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</si>
  <si>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</si>
  <si>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</si>
  <si>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</si>
  <si>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</si>
  <si>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</si>
  <si>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</si>
  <si>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</si>
  <si>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</si>
  <si>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</si>
  <si>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</si>
  <si>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</si>
  <si>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</si>
  <si>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</si>
  <si>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</si>
  <si>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</si>
  <si>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</si>
  <si>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</si>
  <si>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</si>
  <si>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</si>
  <si>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</si>
  <si>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</si>
  <si>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</si>
  <si>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</si>
  <si>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</si>
  <si>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</si>
  <si>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</si>
  <si>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</si>
  <si>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</si>
  <si>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</si>
  <si>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</si>
  <si>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</si>
  <si>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</si>
  <si>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</si>
  <si>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</si>
  <si>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</si>
  <si>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</si>
  <si>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</si>
  <si>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</si>
  <si>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</si>
  <si>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</si>
  <si>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</si>
  <si>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</si>
  <si>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</si>
  <si>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</si>
  <si>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</si>
  <si>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</si>
  <si>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</si>
  <si>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</si>
  <si>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</si>
  <si>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</si>
  <si>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</si>
  <si>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</si>
  <si>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</si>
  <si>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</si>
  <si>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</si>
  <si>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</si>
  <si>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</si>
  <si>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</si>
  <si>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</si>
  <si>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</si>
  <si>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</si>
  <si>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</si>
  <si>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埼玉県神川町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</si>
  <si>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</si>
  <si>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</si>
  <si>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</si>
  <si>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</si>
  <si>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</si>
  <si>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</si>
  <si>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</si>
  <si>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</si>
  <si>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</si>
  <si>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</si>
  <si>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</si>
  <si>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</si>
  <si>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</si>
  <si>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</si>
  <si>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</si>
  <si>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</si>
  <si>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</si>
  <si>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</si>
  <si>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</si>
  <si>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</si>
  <si>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</si>
  <si>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</si>
  <si>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</si>
  <si>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</si>
  <si>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</si>
  <si>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</si>
  <si>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</si>
  <si>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</si>
  <si>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</si>
  <si>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</si>
  <si>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</si>
  <si>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</si>
  <si>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</si>
  <si>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</si>
  <si>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</si>
  <si>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</si>
  <si>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</si>
  <si>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</si>
  <si>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</si>
  <si>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</si>
  <si>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</si>
  <si>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</si>
  <si>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</si>
  <si>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</si>
  <si>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</si>
  <si>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</si>
  <si>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</si>
  <si>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</si>
  <si>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</si>
  <si>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</si>
  <si>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</si>
  <si>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</si>
  <si>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</si>
  <si>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</si>
  <si>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</si>
  <si>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</si>
  <si>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</si>
  <si>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</si>
  <si>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</si>
  <si>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</si>
  <si>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</si>
  <si>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</si>
  <si>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</si>
  <si>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</si>
  <si>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</si>
  <si>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</si>
  <si>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</si>
  <si>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</si>
  <si>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</si>
  <si>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</si>
  <si>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</si>
  <si>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</si>
  <si>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</si>
  <si>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</si>
  <si>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</si>
  <si>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</si>
  <si>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</si>
  <si>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</si>
  <si>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</si>
  <si>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</si>
  <si>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</si>
  <si>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</si>
  <si>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</si>
  <si>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</si>
  <si>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</si>
  <si>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</si>
  <si>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</si>
  <si>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</si>
  <si>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</si>
  <si>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</si>
  <si>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</si>
  <si>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</si>
  <si>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</si>
  <si>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</si>
  <si>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</si>
  <si>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</si>
  <si>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</si>
  <si>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</si>
  <si>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</si>
  <si>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</si>
  <si>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</si>
  <si>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</si>
  <si>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</si>
  <si>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</si>
  <si>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</si>
  <si>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</si>
  <si>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</si>
  <si>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</si>
  <si>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</si>
  <si>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</si>
  <si>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</si>
  <si>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</si>
  <si>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</si>
  <si>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</si>
  <si>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</si>
  <si>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</si>
  <si>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</si>
  <si>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</si>
  <si>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</si>
  <si>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</si>
  <si>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</si>
  <si>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</si>
  <si>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</si>
  <si>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</si>
  <si>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</si>
  <si>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</si>
  <si>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</si>
  <si>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</si>
  <si>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</si>
  <si>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</si>
  <si>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</si>
  <si>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</si>
  <si>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</si>
  <si>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</si>
  <si>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</si>
  <si>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</si>
  <si>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</si>
  <si>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</si>
  <si>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</si>
  <si>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</si>
  <si>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</si>
  <si>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</si>
  <si>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</si>
  <si>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</si>
  <si>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</si>
  <si>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</si>
  <si>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</si>
  <si>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</si>
  <si>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埼玉県神川町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</si>
  <si>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</si>
  <si>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</si>
  <si>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</si>
  <si>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</si>
  <si>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</si>
  <si>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</si>
  <si>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</si>
  <si>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</si>
  <si>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</si>
  <si>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</si>
  <si>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</si>
  <si>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</si>
  <si>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</si>
  <si>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</si>
  <si>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</si>
  <si>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</si>
  <si>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</si>
  <si>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</si>
  <si>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</si>
  <si>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</si>
  <si>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住宅資金貸付事業特別会計</t>
    <phoneticPr fontId="5"/>
  </si>
  <si>
    <t>-</t>
    <phoneticPr fontId="5"/>
  </si>
  <si>
    <t>町営バス事業特別会計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</si>
  <si>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</si>
  <si>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</si>
  <si>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</si>
  <si>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</si>
  <si>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</si>
  <si>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</si>
  <si>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</si>
  <si>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</si>
  <si>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</si>
  <si>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</si>
  <si>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</si>
  <si>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</si>
  <si>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</si>
  <si>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</si>
  <si>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</si>
  <si>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</si>
  <si>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</si>
  <si>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</si>
  <si>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公共下水道事業特別会計</t>
    <phoneticPr fontId="5"/>
  </si>
  <si>
    <t>法非適用企業</t>
    <phoneticPr fontId="5"/>
  </si>
  <si>
    <t>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</si>
  <si>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</si>
  <si>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</si>
  <si>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</si>
  <si>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</si>
  <si>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</si>
  <si>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</si>
  <si>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</si>
  <si>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</si>
  <si>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</si>
  <si>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</si>
  <si>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</si>
  <si>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</si>
  <si>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</si>
  <si>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</si>
  <si>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</si>
  <si>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</si>
  <si>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</si>
  <si>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</si>
  <si>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</si>
  <si>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</si>
  <si>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</si>
  <si>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</si>
  <si>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</si>
  <si>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</si>
  <si>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</si>
  <si>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</si>
  <si>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</si>
  <si>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</si>
  <si>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</si>
  <si>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</si>
  <si>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</si>
  <si>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</si>
  <si>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</si>
  <si>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</si>
  <si>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</si>
  <si>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</si>
  <si>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</si>
  <si>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</si>
  <si>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</si>
  <si>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</si>
  <si>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</si>
  <si>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</si>
  <si>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</si>
  <si>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</si>
  <si>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</si>
  <si>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</si>
  <si>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</si>
  <si>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</si>
  <si>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</si>
  <si>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</si>
  <si>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</si>
  <si>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</si>
  <si>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</si>
  <si>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</si>
  <si>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</si>
  <si>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</si>
  <si>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</si>
  <si>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</si>
  <si>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</si>
  <si>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</si>
  <si>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</si>
  <si>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</si>
  <si>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</si>
  <si>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</si>
  <si>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</si>
  <si>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</si>
  <si>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</si>
  <si>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</si>
  <si>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</si>
  <si>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</si>
  <si>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</si>
  <si>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</si>
  <si>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</si>
  <si>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</si>
  <si>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</si>
  <si>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</si>
  <si>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</si>
  <si>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</si>
  <si>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</si>
  <si>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</si>
  <si>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</si>
  <si>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</si>
  <si>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</si>
  <si>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</si>
  <si>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</si>
  <si>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</si>
  <si>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</si>
  <si>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</si>
  <si>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</si>
  <si>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</si>
  <si>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</si>
  <si>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</si>
  <si>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</si>
  <si>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</si>
  <si>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</si>
  <si>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</si>
  <si>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</si>
  <si>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</si>
  <si>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</si>
  <si>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</si>
  <si>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</si>
  <si>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</si>
  <si>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</si>
  <si>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</si>
  <si>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</si>
  <si>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</si>
  <si>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</si>
  <si>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</si>
  <si>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</si>
  <si>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</si>
  <si>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</si>
  <si>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</si>
  <si>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</si>
  <si>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</si>
  <si>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</si>
  <si>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</si>
  <si>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</si>
  <si>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</si>
  <si>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</si>
  <si>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</si>
  <si>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</si>
  <si>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</si>
  <si>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</si>
  <si>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</si>
  <si>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</si>
  <si>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</si>
  <si>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</si>
  <si>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</si>
  <si>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</si>
  <si>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</si>
  <si>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</si>
  <si>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</si>
  <si>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</si>
  <si>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</si>
  <si>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</si>
  <si>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8.55</t>
  </si>
  <si>
    <t>▲ 2.65</t>
  </si>
  <si>
    <t>一般会計</t>
  </si>
  <si>
    <t>水道事業会計</t>
  </si>
  <si>
    <t>国民健康保険特別会計</t>
  </si>
  <si>
    <t>介護保険特別会計</t>
  </si>
  <si>
    <t>公共下水道事業特別会計</t>
  </si>
  <si>
    <t>観光事業特別会計</t>
  </si>
  <si>
    <t>後期高齢者医療特別会計</t>
  </si>
  <si>
    <t>町営バス事業特別会計</t>
  </si>
  <si>
    <t>その他会計（赤字）</t>
  </si>
  <si>
    <t>その他会計（黒字）</t>
  </si>
  <si>
    <t>-</t>
    <phoneticPr fontId="2"/>
  </si>
  <si>
    <t>児玉郡市広域市町村圏組合</t>
    <rPh sb="0" eb="2">
      <t>コダマ</t>
    </rPh>
    <rPh sb="2" eb="4">
      <t>グンシ</t>
    </rPh>
    <rPh sb="4" eb="6">
      <t>コウイキ</t>
    </rPh>
    <rPh sb="6" eb="9">
      <t>シチョウソン</t>
    </rPh>
    <rPh sb="9" eb="10">
      <t>ケン</t>
    </rPh>
    <rPh sb="10" eb="12">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</si>
  <si>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</si>
  <si>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</si>
  <si>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彩の国人づくり広域連合</t>
    <rPh sb="0" eb="1">
      <t>サイ</t>
    </rPh>
    <rPh sb="2" eb="3">
      <t>クニ</t>
    </rPh>
    <rPh sb="3" eb="4">
      <t>ヒト</t>
    </rPh>
    <rPh sb="7" eb="9">
      <t>コウイキ</t>
    </rPh>
    <rPh sb="9" eb="11">
      <t>レンゴウ</t>
    </rPh>
    <phoneticPr fontId="2"/>
  </si>
  <si>
    <t>-</t>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</si>
  <si>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</si>
  <si>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</si>
  <si>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</si>
  <si>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</si>
  <si>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</si>
  <si>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</si>
  <si>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</si>
  <si>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</si>
  <si>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</si>
  <si>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</si>
  <si>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</si>
  <si>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</si>
  <si>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</si>
  <si>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</si>
  <si>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神川町では、平成27年度時点での将来負担比率、固定資産減価償却率ともに類似団体内平均値を大きく下回っている。
　ただし平成28年度において、将来負担比率については大幅な増加が生じる。今後も地方債現在高の増加等による将来負担比率の増が見込まれており、これまで以上に公債費の適正化等に取り組んでいく必要がある。</t>
    <phoneticPr fontId="5"/>
  </si>
  <si>
    <t>有形固定資産減価償却率</t>
    <phoneticPr fontId="5"/>
  </si>
  <si>
    <t>　地方債の現在高は年々増加しているが、特に平成27年度設置の地域振興基金に係る合併特例債発行により、将来負担比率が大きく増加している。この他にも、組合等積立額・積立不足額の増による退職手当負担見込額増加や、組合による緊急防災・減災事業債発行等に係る負担見込額増加も関係している。
　実質公債費比率については年々減少している。平成28年度における減の理由としては、観光事業特別会計における地方債の償還終了により地方債償還財源に充てたと認められる繰入金が減となったことなどが挙げられる。
　将来負担比率、実質公債費比率ともに今後の上昇が想定されており、これまで以上に公債費の適正化に取り組んでいく必要がある。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</si>
</sst>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70317</c:v>
                </c:pt>
                <c:pt idx="1">
                  <c:v>105751</c:v>
                </c:pt>
                <c:pt idx="2">
                  <c:v>158564</c:v>
                </c:pt>
                <c:pt idx="3">
                  <c:v>106092</c:v>
                </c:pt>
                <c:pt idx="4">
                  <c:v>78903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18525</c:v>
                </c:pt>
                <c:pt idx="1">
                  <c:v>65929</c:v>
                </c:pt>
                <c:pt idx="2">
                  <c:v>99509</c:v>
                </c:pt>
                <c:pt idx="3">
                  <c:v>49285</c:v>
                </c:pt>
                <c:pt idx="4">
                  <c:v>41341</c:v>
                </c:pt>
              </c:numCache>
            </c:numRef>
          </c:val>
          <c:smooth val="0"/>
        </c:ser>
        <c:dLbls>
          <c:showLegendKey val="0"/>
          <c:showVal val="0"/>
          <c:showCatName val="0"/>
          <c:showSerName val="0"/>
          <c:showPercent val="0"/>
          <c:showBubbleSize val="0"/>
        </c:dLbls>
        <c:marker val="1"/>
        <c:smooth val="0"/>
        <c:axId val="162212096"/>
        <c:axId val="162230656"/>
      </c:lineChart>
      <c:catAx>
        <c:axId val="162212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230656"/>
        <c:crosses val="autoZero"/>
        <c:auto val="1"/>
        <c:lblAlgn val="ctr"/>
        <c:lblOffset val="100"/>
        <c:tickLblSkip val="1"/>
        <c:tickMarkSkip val="1"/>
        <c:noMultiLvlLbl val="0"/>
      </c:catAx>
      <c:valAx>
        <c:axId val="16223065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212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9.98</c:v>
                </c:pt>
                <c:pt idx="1">
                  <c:v>10.59</c:v>
                </c:pt>
                <c:pt idx="2">
                  <c:v>12.14</c:v>
                </c:pt>
                <c:pt idx="3">
                  <c:v>12.68</c:v>
                </c:pt>
                <c:pt idx="4">
                  <c:v>10.27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31.46</c:v>
                </c:pt>
                <c:pt idx="1">
                  <c:v>22.39</c:v>
                </c:pt>
                <c:pt idx="2">
                  <c:v>24.35</c:v>
                </c:pt>
                <c:pt idx="3">
                  <c:v>27.24</c:v>
                </c:pt>
                <c:pt idx="4">
                  <c:v>27.82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80813824"/>
        <c:axId val="180815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4.0199999999999996</c:v>
                </c:pt>
                <c:pt idx="1">
                  <c:v>-8.5500000000000007</c:v>
                </c:pt>
                <c:pt idx="2">
                  <c:v>3.32</c:v>
                </c:pt>
                <c:pt idx="3">
                  <c:v>3.66</c:v>
                </c:pt>
                <c:pt idx="4">
                  <c:v>-2.65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80813824"/>
        <c:axId val="180815744"/>
      </c:lineChart>
      <c:catAx>
        <c:axId val="18081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0815744"/>
        <c:crosses val="autoZero"/>
        <c:auto val="1"/>
        <c:lblAlgn val="ctr"/>
        <c:lblOffset val="100"/>
        <c:tickLblSkip val="1"/>
        <c:tickMarkSkip val="1"/>
        <c:noMultiLvlLbl val="0"/>
      </c:catAx>
      <c:valAx>
        <c:axId val="180815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813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c:v>
                </c:pt>
                <c:pt idx="4">
                  <c:v>#N/A</c:v>
                </c:pt>
                <c:pt idx="5">
                  <c:v>0.01</c:v>
                </c:pt>
                <c:pt idx="6">
                  <c:v>#N/A</c:v>
                </c:pt>
                <c:pt idx="7">
                  <c:v>0.03</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町営バス事業特別会計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0.03</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観光事業特別会計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0.7</c:v>
                </c:pt>
                <c:pt idx="2">
                  <c:v>#N/A</c:v>
                </c:pt>
                <c:pt idx="3">
                  <c:v>0.1</c:v>
                </c:pt>
                <c:pt idx="4">
                  <c:v>#N/A</c:v>
                </c:pt>
                <c:pt idx="5">
                  <c:v>0.03</c:v>
                </c:pt>
                <c:pt idx="6">
                  <c:v>#N/A</c:v>
                </c:pt>
                <c:pt idx="7">
                  <c:v>0.02</c:v>
                </c:pt>
                <c:pt idx="8">
                  <c:v>#N/A</c:v>
                </c:pt>
                <c:pt idx="9">
                  <c:v>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0.15</c:v>
                </c:pt>
                <c:pt idx="2">
                  <c:v>#N/A</c:v>
                </c:pt>
                <c:pt idx="3">
                  <c:v>0.24</c:v>
                </c:pt>
                <c:pt idx="4">
                  <c:v>#N/A</c:v>
                </c:pt>
                <c:pt idx="5">
                  <c:v>0.33</c:v>
                </c:pt>
                <c:pt idx="6">
                  <c:v>#N/A</c:v>
                </c:pt>
                <c:pt idx="7">
                  <c:v>0.19</c:v>
                </c:pt>
                <c:pt idx="8">
                  <c:v>#N/A</c:v>
                </c:pt>
                <c:pt idx="9">
                  <c:v>0.23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0.69</c:v>
                </c:pt>
                <c:pt idx="2">
                  <c:v>#N/A</c:v>
                </c:pt>
                <c:pt idx="3">
                  <c:v>0.44</c:v>
                </c:pt>
                <c:pt idx="4">
                  <c:v>#N/A</c:v>
                </c:pt>
                <c:pt idx="5">
                  <c:v>0.63</c:v>
                </c:pt>
                <c:pt idx="6">
                  <c:v>#N/A</c:v>
                </c:pt>
                <c:pt idx="7">
                  <c:v>1.1599999999999999</c:v>
                </c:pt>
                <c:pt idx="8">
                  <c:v>#N/A</c:v>
                </c:pt>
                <c:pt idx="9">
                  <c:v>1.47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2.97</c:v>
                </c:pt>
                <c:pt idx="2">
                  <c:v>#N/A</c:v>
                </c:pt>
                <c:pt idx="3">
                  <c:v>4.0199999999999996</c:v>
                </c:pt>
                <c:pt idx="4">
                  <c:v>#N/A</c:v>
                </c:pt>
                <c:pt idx="5">
                  <c:v>3.9</c:v>
                </c:pt>
                <c:pt idx="6">
                  <c:v>#N/A</c:v>
                </c:pt>
                <c:pt idx="7">
                  <c:v>5.05</c:v>
                </c:pt>
                <c:pt idx="8">
                  <c:v>#N/A</c:v>
                </c:pt>
                <c:pt idx="9">
                  <c:v>4.8499999999999996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6.86</c:v>
                </c:pt>
                <c:pt idx="2">
                  <c:v>#N/A</c:v>
                </c:pt>
                <c:pt idx="3">
                  <c:v>7.23</c:v>
                </c:pt>
                <c:pt idx="4">
                  <c:v>#N/A</c:v>
                </c:pt>
                <c:pt idx="5">
                  <c:v>6.03</c:v>
                </c:pt>
                <c:pt idx="6">
                  <c:v>#N/A</c:v>
                </c:pt>
                <c:pt idx="7">
                  <c:v>7.82</c:v>
                </c:pt>
                <c:pt idx="8">
                  <c:v>#N/A</c:v>
                </c:pt>
                <c:pt idx="9">
                  <c:v>6.91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9.93</c:v>
                </c:pt>
                <c:pt idx="2">
                  <c:v>#N/A</c:v>
                </c:pt>
                <c:pt idx="3">
                  <c:v>10.56</c:v>
                </c:pt>
                <c:pt idx="4">
                  <c:v>#N/A</c:v>
                </c:pt>
                <c:pt idx="5">
                  <c:v>12.08</c:v>
                </c:pt>
                <c:pt idx="6">
                  <c:v>#N/A</c:v>
                </c:pt>
                <c:pt idx="7">
                  <c:v>12.62</c:v>
                </c:pt>
                <c:pt idx="8">
                  <c:v>#N/A</c:v>
                </c:pt>
                <c:pt idx="9">
                  <c:v>10.24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0930432"/>
        <c:axId val="180931968"/>
      </c:barChart>
      <c:catAx>
        <c:axId val="18093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931968"/>
        <c:crosses val="autoZero"/>
        <c:auto val="1"/>
        <c:lblAlgn val="ctr"/>
        <c:lblOffset val="100"/>
        <c:tickLblSkip val="1"/>
        <c:tickMarkSkip val="1"/>
        <c:noMultiLvlLbl val="0"/>
      </c:catAx>
      <c:valAx>
        <c:axId val="180931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930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489</c:v>
                </c:pt>
                <c:pt idx="5">
                  <c:v>497</c:v>
                </c:pt>
                <c:pt idx="8">
                  <c:v>509</c:v>
                </c:pt>
                <c:pt idx="11">
                  <c:v>486</c:v>
                </c:pt>
                <c:pt idx="14">
                  <c:v>485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96</c:v>
                </c:pt>
                <c:pt idx="3">
                  <c:v>94</c:v>
                </c:pt>
                <c:pt idx="6">
                  <c:v>92</c:v>
                </c:pt>
                <c:pt idx="9">
                  <c:v>92</c:v>
                </c:pt>
                <c:pt idx="12">
                  <c:v>85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163</c:v>
                </c:pt>
                <c:pt idx="3">
                  <c:v>147</c:v>
                </c:pt>
                <c:pt idx="6">
                  <c:v>70</c:v>
                </c:pt>
                <c:pt idx="9">
                  <c:v>45</c:v>
                </c:pt>
                <c:pt idx="12">
                  <c:v>52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91</c:v>
                </c:pt>
                <c:pt idx="3">
                  <c:v>94</c:v>
                </c:pt>
                <c:pt idx="6">
                  <c:v>104</c:v>
                </c:pt>
                <c:pt idx="9">
                  <c:v>114</c:v>
                </c:pt>
                <c:pt idx="12">
                  <c:v>89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355</c:v>
                </c:pt>
                <c:pt idx="3">
                  <c:v>364</c:v>
                </c:pt>
                <c:pt idx="6">
                  <c:v>380</c:v>
                </c:pt>
                <c:pt idx="9">
                  <c:v>396</c:v>
                </c:pt>
                <c:pt idx="12">
                  <c:v>434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81339264"/>
        <c:axId val="181341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216</c:v>
                </c:pt>
                <c:pt idx="2">
                  <c:v>#N/A</c:v>
                </c:pt>
                <c:pt idx="3">
                  <c:v>#N/A</c:v>
                </c:pt>
                <c:pt idx="4">
                  <c:v>202</c:v>
                </c:pt>
                <c:pt idx="5">
                  <c:v>#N/A</c:v>
                </c:pt>
                <c:pt idx="6">
                  <c:v>#N/A</c:v>
                </c:pt>
                <c:pt idx="7">
                  <c:v>137</c:v>
                </c:pt>
                <c:pt idx="8">
                  <c:v>#N/A</c:v>
                </c:pt>
                <c:pt idx="9">
                  <c:v>#N/A</c:v>
                </c:pt>
                <c:pt idx="10">
                  <c:v>161</c:v>
                </c:pt>
                <c:pt idx="11">
                  <c:v>#N/A</c:v>
                </c:pt>
                <c:pt idx="12">
                  <c:v>#N/A</c:v>
                </c:pt>
                <c:pt idx="13">
                  <c:v>175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81339264"/>
        <c:axId val="181341184"/>
      </c:lineChart>
      <c:catAx>
        <c:axId val="181339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341184"/>
        <c:crosses val="autoZero"/>
        <c:auto val="1"/>
        <c:lblAlgn val="ctr"/>
        <c:lblOffset val="100"/>
        <c:tickLblSkip val="1"/>
        <c:tickMarkSkip val="1"/>
        <c:noMultiLvlLbl val="0"/>
      </c:catAx>
      <c:valAx>
        <c:axId val="181341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339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5065</c:v>
                </c:pt>
                <c:pt idx="5">
                  <c:v>5339</c:v>
                </c:pt>
                <c:pt idx="8">
                  <c:v>5881</c:v>
                </c:pt>
                <c:pt idx="11">
                  <c:v>6103</c:v>
                </c:pt>
                <c:pt idx="14">
                  <c:v>6869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89</c:v>
                </c:pt>
                <c:pt idx="5">
                  <c:v>79</c:v>
                </c:pt>
                <c:pt idx="8">
                  <c:v>75</c:v>
                </c:pt>
                <c:pt idx="11">
                  <c:v>68</c:v>
                </c:pt>
                <c:pt idx="14">
                  <c:v>61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2229</c:v>
                </c:pt>
                <c:pt idx="5">
                  <c:v>2140</c:v>
                </c:pt>
                <c:pt idx="8">
                  <c:v>2030</c:v>
                </c:pt>
                <c:pt idx="11">
                  <c:v>2160</c:v>
                </c:pt>
                <c:pt idx="14">
                  <c:v>2229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2116</c:v>
                </c:pt>
                <c:pt idx="3">
                  <c:v>1878</c:v>
                </c:pt>
                <c:pt idx="6">
                  <c:v>1819</c:v>
                </c:pt>
                <c:pt idx="9">
                  <c:v>1618</c:v>
                </c:pt>
                <c:pt idx="12">
                  <c:v>1649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245</c:v>
                </c:pt>
                <c:pt idx="3">
                  <c:v>130</c:v>
                </c:pt>
                <c:pt idx="6">
                  <c:v>302</c:v>
                </c:pt>
                <c:pt idx="9">
                  <c:v>301</c:v>
                </c:pt>
                <c:pt idx="12">
                  <c:v>336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1534</c:v>
                </c:pt>
                <c:pt idx="3">
                  <c:v>1513</c:v>
                </c:pt>
                <c:pt idx="6">
                  <c:v>1522</c:v>
                </c:pt>
                <c:pt idx="9">
                  <c:v>1453</c:v>
                </c:pt>
                <c:pt idx="12">
                  <c:v>1434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520</c:v>
                </c:pt>
                <c:pt idx="3">
                  <c:v>430</c:v>
                </c:pt>
                <c:pt idx="6">
                  <c:v>342</c:v>
                </c:pt>
                <c:pt idx="9">
                  <c:v>256</c:v>
                </c:pt>
                <c:pt idx="12">
                  <c:v>167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3742</c:v>
                </c:pt>
                <c:pt idx="3">
                  <c:v>3942</c:v>
                </c:pt>
                <c:pt idx="6">
                  <c:v>4625</c:v>
                </c:pt>
                <c:pt idx="9">
                  <c:v>4896</c:v>
                </c:pt>
                <c:pt idx="12">
                  <c:v>5975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81534720"/>
        <c:axId val="181536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774</c:v>
                </c:pt>
                <c:pt idx="2">
                  <c:v>#N/A</c:v>
                </c:pt>
                <c:pt idx="3">
                  <c:v>#N/A</c:v>
                </c:pt>
                <c:pt idx="4">
                  <c:v>335</c:v>
                </c:pt>
                <c:pt idx="5">
                  <c:v>#N/A</c:v>
                </c:pt>
                <c:pt idx="6">
                  <c:v>#N/A</c:v>
                </c:pt>
                <c:pt idx="7">
                  <c:v>622</c:v>
                </c:pt>
                <c:pt idx="8">
                  <c:v>#N/A</c:v>
                </c:pt>
                <c:pt idx="9">
                  <c:v>#N/A</c:v>
                </c:pt>
                <c:pt idx="10">
                  <c:v>193</c:v>
                </c:pt>
                <c:pt idx="11">
                  <c:v>#N/A</c:v>
                </c:pt>
                <c:pt idx="12">
                  <c:v>#N/A</c:v>
                </c:pt>
                <c:pt idx="13">
                  <c:v>403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81534720"/>
        <c:axId val="181536640"/>
      </c:lineChart>
      <c:catAx>
        <c:axId val="18153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1536640"/>
        <c:crosses val="autoZero"/>
        <c:auto val="1"/>
        <c:lblAlgn val="ctr"/>
        <c:lblOffset val="100"/>
        <c:tickLblSkip val="1"/>
        <c:tickMarkSkip val="1"/>
        <c:noMultiLvlLbl val="0"/>
      </c:catAx>
      <c:valAx>
        <c:axId val="181536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534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{5FB53B36-1762-4642-B55C-221FF13E5D1C}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{F55A49BE-B385-4E97-A71D-859ED790E9D5}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{EA0A7D33-50BC-4F07-9F87-F4AB4D2C836E}</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{8F213CFC-B6EB-460E-8157-B8532C81B729}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{BF90F7CD-8B94-4660-9E50-FB14F21FFE0D}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46.1</c:v>
                </c:pt>
              </c:numCache>
            </c:numRef>
          </c:xVal>
          <c:yVal>
            <c:numRef>
              <c:f>公会計指標分析・財政指標組合せ分析表!$K$51:$O$51</c:f>
              <c:numCache>
                <c:formatCode>#,##0.0;"▲ "#,##0.0</c:formatCode>
                <c:ptCount val="5"/>
                <c:pt idx="3">
                  <c:v>5.5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{AC09E5F5-DDDA-4CA1-AF31-E6D69DF0263F}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{64CD01D5-0ABF-495F-944D-8E6463BD375C}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{1690730D-CC16-4C9A-9C4B-B0441A73E49D}</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{F732E062-1F72-4E6A-9E14-F17313DF71D2}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{1E8EA945-951E-4C7B-B67C-4BB0098AE8FE}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20.2</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82351232"/>
        <c:axId val="82353152"/>
      </c:scatterChart>
      <c:valAx>
        <c:axId val="82351232"/>
        <c:scaling>
          <c:orientation val="minMax"/>
          <c:max val="56.7"/>
          <c:min val="45.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2353152"/>
        <c:crosses val="autoZero"/>
        <c:crossBetween val="midCat"/>
      </c:valAx>
      <c:valAx>
        <c:axId val="82353152"/>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23512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{DA38DBE9-1EEB-4159-8830-21B211D5AE8B}</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{93646EA8-3B94-42BF-A573-671E66975DDB}</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{D5381A82-31FF-452F-B143-A8F348A496A7}</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{42470331-AEDE-4895-AB4E-99D943BA5635}</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{9D939DA8-5DC6-41A8-9E95-59FA001DA893}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6.5</c:v>
                </c:pt>
                <c:pt idx="1">
                  <c:v>5.9</c:v>
                </c:pt>
                <c:pt idx="2">
                  <c:v>5.3</c:v>
                </c:pt>
                <c:pt idx="3">
                  <c:v>4.7</c:v>
                </c:pt>
                <c:pt idx="4">
                  <c:v>4.5</c:v>
                </c:pt>
              </c:numCache>
            </c:numRef>
          </c:xVal>
          <c:yVal>
            <c:numRef>
              <c:f>公会計指標分析・財政指標組合せ分析表!$K$73:$O$73</c:f>
              <c:numCache>
                <c:formatCode>#,##0.0;"▲ "#,##0.0</c:formatCode>
                <c:ptCount val="5"/>
                <c:pt idx="0">
                  <c:v>22.2</c:v>
                </c:pt>
                <c:pt idx="1">
                  <c:v>9.6</c:v>
                </c:pt>
                <c:pt idx="2">
                  <c:v>18.100000000000001</c:v>
                </c:pt>
                <c:pt idx="3">
                  <c:v>5.5</c:v>
                </c:pt>
                <c:pt idx="4">
                  <c:v>11.8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{8704357A-C332-4FA1-9296-07F83782D361}</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{E480D5F1-22A4-4D7C-B816-DDDE693A5E7E}</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{210A386A-C31E-4E51-90BA-2C5E4A4C3BAF}</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{C89007CA-16F3-45E0-AA16-13F81E0F29C9}</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{CEC02F58-BFE6-47CC-A43C-D62A7241BE27}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9.8000000000000007</c:v>
                </c:pt>
                <c:pt idx="2">
                  <c:v>8.5</c:v>
                </c:pt>
                <c:pt idx="3">
                  <c:v>9.3000000000000007</c:v>
                </c:pt>
                <c:pt idx="4">
                  <c:v>9.1999999999999993</c:v>
                </c:pt>
              </c:numCache>
            </c:numRef>
          </c:xVal>
          <c:yVal>
            <c:numRef>
              <c:f>公会計指標分析・財政指標組合せ分析表!$K$77:$O$77</c:f>
              <c:numCache>
                <c:formatCode>#,##0.0;"▲ "#,##0.0</c:formatCode>
                <c:ptCount val="5"/>
                <c:pt idx="0">
                  <c:v>34.299999999999997</c:v>
                </c:pt>
                <c:pt idx="1">
                  <c:v>24.3</c:v>
                </c:pt>
                <c:pt idx="2">
                  <c:v>0</c:v>
                </c:pt>
                <c:pt idx="3">
                  <c:v>20.2</c:v>
                </c:pt>
                <c:pt idx="4">
                  <c:v>38.5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86779008"/>
        <c:axId val="86780928"/>
      </c:scatterChart>
      <c:valAx>
        <c:axId val="86779008"/>
        <c:scaling>
          <c:orientation val="minMax"/>
          <c:max val="10.9"/>
          <c:min val="4.09999999999999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6780928"/>
        <c:crosses val="autoZero"/>
        <c:crossBetween val="midCat"/>
      </c:valAx>
      <c:valAx>
        <c:axId val="86780928"/>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6779008"/>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埼玉県神川町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元利償還金は、４３４百万円で前年度比で３８百万円の増額となった。冬桜の宿神泉の建設事業費の地方債に係る償還が終了したことによって、公営企業債の元利償還金に対する繰入金が８９百万円となり、前年度に比べて２５百万円の減額となった。また、平成２９年度から平成３１年度までの間においては、新庁舎の建設事業について、合併特例債を活用し長期での償還を予定しているため、元利償還金が増加する見込となっている。このため、実質公債費比率は上昇していくことが考えられるため、これまで以上に公債費の適正化に取り組んでいく必要がある。</a:t>
          </a:r>
          <a:endParaRPr kumimoji="1" lang="en-US" altLang="ja-JP"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埼玉県神川町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将来負担額は、地方債の現在高が年々増加しており、特に平成２８年度には合併特例債を原資とした地域振興基金を積み立てたことによって、大きく増加した。一方、合併特例債は交付税措置率の高い地方債であるため、</a:t>
          </a:r>
          <a:r>
            <a:rPr kumimoji="1" lang="ja-JP" altLang="ja-JP" sz="1400">
              <a:solidFill>
                <a:schemeClr val="dk1"/>
              </a:solidFill>
              <a:effectLst/>
              <a:latin typeface="+mn-lt"/>
              <a:ea typeface="+mn-ea"/>
              <a:cs typeface="+mn-cs"/>
            </a:rPr>
            <a:t>充当可能財源等であ</a:t>
          </a:r>
          <a:r>
            <a:rPr kumimoji="1" lang="ja-JP" altLang="en-US" sz="1400">
              <a:solidFill>
                <a:schemeClr val="dk1"/>
              </a:solidFill>
              <a:effectLst/>
              <a:latin typeface="+mn-lt"/>
              <a:ea typeface="+mn-ea"/>
              <a:cs typeface="+mn-cs"/>
            </a:rPr>
            <a:t>る</a:t>
          </a:r>
          <a:r>
            <a:rPr kumimoji="1" lang="ja-JP" altLang="en-US" sz="1400">
              <a:latin typeface="ＭＳ ゴシック" pitchFamily="49" charset="-128"/>
              <a:ea typeface="ＭＳ ゴシック" pitchFamily="49" charset="-128"/>
            </a:rPr>
            <a:t>基準財政需要額に算入される元利償還金も増加している。将来負担比率も今後は上昇していくことが考えられるため、これまで以上に公債費の適正化に取り組んでいく必要がある。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埼玉県神川町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13,943
13,634
47.40
6,965,456
6,533,500
398,056
3,874,706
5,974,964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11.8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神川町では、平成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年度時点での有形固定資産減価償却率について、類似団体内平均値を下回っている。</a:t>
          </a:r>
          <a:endParaRPr lang="ja-JP" altLang="ja-JP">
            <a:effectLst/>
          </a:endParaRPr>
        </a:p>
        <a:p>
          <a:r>
            <a:rPr kumimoji="1" lang="ja-JP" altLang="ja-JP" sz="1100">
              <a:solidFill>
                <a:schemeClr val="dk1"/>
              </a:solidFill>
              <a:effectLst/>
              <a:latin typeface="+mn-lt"/>
              <a:ea typeface="+mn-ea"/>
              <a:cs typeface="+mn-cs"/>
            </a:rPr>
            <a:t>　相対的に見て減価償却費の減少が進んでいないと言えるが、施設の老朽化の程度も低く、修繕費等の発生については類似団体内と比較すれば喫緊の課題とはなっていない。</a:t>
          </a:r>
          <a:endParaRPr lang="ja-JP" altLang="ja-JP">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年度数値について未比較であるが、町の現状に合わせた適切な管理を行っていく必要がある。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30117</xdr:rowOff>
    </xdr:from>
    <xdr:to>
      <xdr:col>3</xdr:col>
      <xdr:colOff>1170940</xdr:colOff>
      <xdr:row>35</xdr:row>
      <xdr:rowOff>181</xdr:rowOff>
    </xdr:to>
    <xdr:cxnSp macro="">
      <xdr:nvCxnSpPr>
        <xdr:cNvPr id="66" name="直線コネクタ 65"/>
        <xdr:cNvCxnSpPr/>
      </xdr:nvCxnSpPr>
      <xdr:spPr>
        <a:xfrm flipV="1">
          <a:off x="4760595" y="5440317"/>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4008</xdr:rowOff>
    </xdr:from>
    <xdr:ext cx="405111" cy="259045"/>
    <xdr:sp macro="" textlink="">
      <xdr:nvSpPr>
        <xdr:cNvPr id="67" name="有形固定資産減価償却率最小値テキスト"/>
        <xdr:cNvSpPr txBox="1"/>
      </xdr:nvSpPr>
      <xdr:spPr>
        <a:xfrm>
          <a:off x="4813300" y="678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3</xdr:col>
      <xdr:colOff>1082675</xdr:colOff>
      <xdr:row>35</xdr:row>
      <xdr:rowOff>181</xdr:rowOff>
    </xdr:from>
    <xdr:to>
      <xdr:col>3</xdr:col>
      <xdr:colOff>1260475</xdr:colOff>
      <xdr:row>35</xdr:row>
      <xdr:rowOff>181</xdr:rowOff>
    </xdr:to>
    <xdr:cxnSp macro="">
      <xdr:nvCxnSpPr>
        <xdr:cNvPr id="68" name="直線コネクタ 67"/>
        <xdr:cNvCxnSpPr/>
      </xdr:nvCxnSpPr>
      <xdr:spPr>
        <a:xfrm>
          <a:off x="4673600" y="678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148244</xdr:rowOff>
    </xdr:from>
    <xdr:ext cx="405111" cy="259045"/>
    <xdr:sp macro="" textlink="">
      <xdr:nvSpPr>
        <xdr:cNvPr id="69" name="有形固定資産減価償却率最大値テキスト"/>
        <xdr:cNvSpPr txBox="1"/>
      </xdr:nvSpPr>
      <xdr:spPr>
        <a:xfrm>
          <a:off x="4813300" y="5215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3</xdr:col>
      <xdr:colOff>1082675</xdr:colOff>
      <xdr:row>27</xdr:row>
      <xdr:rowOff>30117</xdr:rowOff>
    </xdr:from>
    <xdr:to>
      <xdr:col>3</xdr:col>
      <xdr:colOff>1260475</xdr:colOff>
      <xdr:row>27</xdr:row>
      <xdr:rowOff>30117</xdr:rowOff>
    </xdr:to>
    <xdr:cxnSp macro="">
      <xdr:nvCxnSpPr>
        <xdr:cNvPr id="70" name="直線コネクタ 69"/>
        <xdr:cNvCxnSpPr/>
      </xdr:nvCxnSpPr>
      <xdr:spPr>
        <a:xfrm>
          <a:off x="4673600" y="544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35577</xdr:rowOff>
    </xdr:from>
    <xdr:ext cx="405111" cy="259045"/>
    <xdr:sp macro="" textlink="">
      <xdr:nvSpPr>
        <xdr:cNvPr id="71" name="有形固定資産減価償却率平均値テキスト"/>
        <xdr:cNvSpPr txBox="1"/>
      </xdr:nvSpPr>
      <xdr:spPr>
        <a:xfrm>
          <a:off x="4813300" y="5960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57150</xdr:rowOff>
    </xdr:from>
    <xdr:to>
      <xdr:col>3</xdr:col>
      <xdr:colOff>1222375</xdr:colOff>
      <xdr:row>30</xdr:row>
      <xdr:rowOff>158750</xdr:rowOff>
    </xdr:to>
    <xdr:sp macro="" textlink="">
      <xdr:nvSpPr>
        <xdr:cNvPr id="72" name="フローチャート : 判断 71"/>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32476</xdr:rowOff>
    </xdr:from>
    <xdr:to>
      <xdr:col>3</xdr:col>
      <xdr:colOff>511175</xdr:colOff>
      <xdr:row>30</xdr:row>
      <xdr:rowOff>134076</xdr:rowOff>
    </xdr:to>
    <xdr:sp macro="" textlink="">
      <xdr:nvSpPr>
        <xdr:cNvPr id="73" name="フローチャート : 判断 72"/>
        <xdr:cNvSpPr/>
      </xdr:nvSpPr>
      <xdr:spPr>
        <a:xfrm>
          <a:off x="4000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160201</xdr:rowOff>
    </xdr:from>
    <xdr:to>
      <xdr:col>3</xdr:col>
      <xdr:colOff>511175</xdr:colOff>
      <xdr:row>32</xdr:row>
      <xdr:rowOff>90351</xdr:rowOff>
    </xdr:to>
    <xdr:sp macro="" textlink="">
      <xdr:nvSpPr>
        <xdr:cNvPr id="79" name="円/楕円 78"/>
        <xdr:cNvSpPr/>
      </xdr:nvSpPr>
      <xdr:spPr>
        <a:xfrm>
          <a:off x="4000500" y="62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150603</xdr:rowOff>
    </xdr:from>
    <xdr:ext cx="405111" cy="259045"/>
    <xdr:sp macro="" textlink="">
      <xdr:nvSpPr>
        <xdr:cNvPr id="80" name="n_1aveValue有形固定資産減価償却率"/>
        <xdr:cNvSpPr txBox="1"/>
      </xdr:nvSpPr>
      <xdr:spPr>
        <a:xfrm>
          <a:off x="3836043"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81478</xdr:rowOff>
    </xdr:from>
    <xdr:ext cx="405111" cy="259045"/>
    <xdr:sp macro="" textlink="">
      <xdr:nvSpPr>
        <xdr:cNvPr id="81" name="n_1mainValue有形固定資産減価償却率"/>
        <xdr:cNvSpPr txBox="1"/>
      </xdr:nvSpPr>
      <xdr:spPr>
        <a:xfrm>
          <a:off x="3836043"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埼玉県神川町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13,943
13,634
47.40
6,965,456
6,533,500
398,056
3,874,706
5,974,964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11.8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60198</xdr:rowOff>
    </xdr:from>
    <xdr:to>
      <xdr:col>6</xdr:col>
      <xdr:colOff>510540</xdr:colOff>
      <xdr:row>42</xdr:row>
      <xdr:rowOff>53340</xdr:rowOff>
    </xdr:to>
    <xdr:cxnSp macro="">
      <xdr:nvCxnSpPr>
        <xdr:cNvPr id="55" name="直線コネクタ 54"/>
        <xdr:cNvCxnSpPr/>
      </xdr:nvCxnSpPr>
      <xdr:spPr>
        <a:xfrm flipV="1">
          <a:off x="4634865" y="5889498"/>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6875</xdr:rowOff>
    </xdr:from>
    <xdr:ext cx="405111" cy="259045"/>
    <xdr:sp macro="" textlink="">
      <xdr:nvSpPr>
        <xdr:cNvPr id="58" name="【道路】&#10;有形固定資産減価償却率最大値テキスト"/>
        <xdr:cNvSpPr txBox="1"/>
      </xdr:nvSpPr>
      <xdr:spPr>
        <a:xfrm>
          <a:off x="4724400" y="566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6</xdr:col>
      <xdr:colOff>422275</xdr:colOff>
      <xdr:row>34</xdr:row>
      <xdr:rowOff>60198</xdr:rowOff>
    </xdr:from>
    <xdr:to>
      <xdr:col>6</xdr:col>
      <xdr:colOff>600075</xdr:colOff>
      <xdr:row>34</xdr:row>
      <xdr:rowOff>60198</xdr:rowOff>
    </xdr:to>
    <xdr:cxnSp macro="">
      <xdr:nvCxnSpPr>
        <xdr:cNvPr id="59" name="直線コネクタ 58"/>
        <xdr:cNvCxnSpPr/>
      </xdr:nvCxnSpPr>
      <xdr:spPr>
        <a:xfrm>
          <a:off x="4546600" y="588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106697</xdr:rowOff>
    </xdr:from>
    <xdr:ext cx="405111" cy="259045"/>
    <xdr:sp macro="" textlink="">
      <xdr:nvSpPr>
        <xdr:cNvPr id="60" name="【道路】&#10;有形固定資産減価償却率平均値テキスト"/>
        <xdr:cNvSpPr txBox="1"/>
      </xdr:nvSpPr>
      <xdr:spPr>
        <a:xfrm>
          <a:off x="4724400" y="6793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128270</xdr:rowOff>
    </xdr:from>
    <xdr:to>
      <xdr:col>6</xdr:col>
      <xdr:colOff>561975</xdr:colOff>
      <xdr:row>40</xdr:row>
      <xdr:rowOff>58420</xdr:rowOff>
    </xdr:to>
    <xdr:sp macro="" textlink="">
      <xdr:nvSpPr>
        <xdr:cNvPr id="61" name="フローチャート : 判断 60"/>
        <xdr:cNvSpPr/>
      </xdr:nvSpPr>
      <xdr:spPr>
        <a:xfrm>
          <a:off x="45847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116840</xdr:rowOff>
    </xdr:from>
    <xdr:to>
      <xdr:col>5</xdr:col>
      <xdr:colOff>409575</xdr:colOff>
      <xdr:row>40</xdr:row>
      <xdr:rowOff>46990</xdr:rowOff>
    </xdr:to>
    <xdr:sp macro="" textlink="">
      <xdr:nvSpPr>
        <xdr:cNvPr id="62" name="フローチャート : 判断 61"/>
        <xdr:cNvSpPr/>
      </xdr:nvSpPr>
      <xdr:spPr>
        <a:xfrm>
          <a:off x="3746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42</xdr:row>
      <xdr:rowOff>11684</xdr:rowOff>
    </xdr:from>
    <xdr:to>
      <xdr:col>5</xdr:col>
      <xdr:colOff>409575</xdr:colOff>
      <xdr:row>42</xdr:row>
      <xdr:rowOff>113284</xdr:rowOff>
    </xdr:to>
    <xdr:sp macro="" textlink="">
      <xdr:nvSpPr>
        <xdr:cNvPr id="68" name="円/楕円 67"/>
        <xdr:cNvSpPr/>
      </xdr:nvSpPr>
      <xdr:spPr>
        <a:xfrm>
          <a:off x="3746500" y="721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63517</xdr:rowOff>
    </xdr:from>
    <xdr:ext cx="405111" cy="259045"/>
    <xdr:sp macro="" textlink="">
      <xdr:nvSpPr>
        <xdr:cNvPr id="69" name="n_1aveValue【道路】&#10;有形固定資産減価償却率"/>
        <xdr:cNvSpPr txBox="1"/>
      </xdr:nvSpPr>
      <xdr:spPr>
        <a:xfrm>
          <a:off x="3582043" y="657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104411</xdr:rowOff>
    </xdr:from>
    <xdr:ext cx="405111" cy="259045"/>
    <xdr:sp macro="" textlink="">
      <xdr:nvSpPr>
        <xdr:cNvPr id="70" name="n_1mainValue【道路】&#10;有形固定資産減価償却率"/>
        <xdr:cNvSpPr txBox="1"/>
      </xdr:nvSpPr>
      <xdr:spPr>
        <a:xfrm>
          <a:off x="3582043" y="730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133350</xdr:rowOff>
    </xdr:from>
    <xdr:to>
      <xdr:col>16</xdr:col>
      <xdr:colOff>307975</xdr:colOff>
      <xdr:row>42</xdr:row>
      <xdr:rowOff>133350</xdr:rowOff>
    </xdr:to>
    <xdr:cxnSp macro="">
      <xdr:nvCxnSpPr>
        <xdr:cNvPr id="82" name="直線コネクタ 8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162577</xdr:rowOff>
    </xdr:from>
    <xdr:ext cx="531299" cy="259045"/>
    <xdr:sp macro="" textlink="">
      <xdr:nvSpPr>
        <xdr:cNvPr id="83" name="テキスト ボックス 82"/>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4" name="直線コネクタ 8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48277</xdr:rowOff>
    </xdr:from>
    <xdr:ext cx="531299" cy="259045"/>
    <xdr:sp macro="" textlink="">
      <xdr:nvSpPr>
        <xdr:cNvPr id="85" name="テキスト ボックス 84"/>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86" name="直線コネクタ 8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105427</xdr:rowOff>
    </xdr:from>
    <xdr:ext cx="531299" cy="259045"/>
    <xdr:sp macro="" textlink="">
      <xdr:nvSpPr>
        <xdr:cNvPr id="87" name="テキスト ボックス 86"/>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90" name="直線コネクタ 8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48277</xdr:rowOff>
    </xdr:from>
    <xdr:ext cx="531299" cy="259045"/>
    <xdr:sp macro="" textlink="">
      <xdr:nvSpPr>
        <xdr:cNvPr id="91" name="テキスト ボックス 90"/>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2" name="直線コネクタ 9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105427</xdr:rowOff>
    </xdr:from>
    <xdr:ext cx="531299" cy="259045"/>
    <xdr:sp macro="" textlink="">
      <xdr:nvSpPr>
        <xdr:cNvPr id="93" name="テキスト ボックス 92"/>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4" name="直線コネクタ 9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162577</xdr:rowOff>
    </xdr:from>
    <xdr:ext cx="531299" cy="259045"/>
    <xdr:sp macro="" textlink="">
      <xdr:nvSpPr>
        <xdr:cNvPr id="95" name="テキスト ボックス 94"/>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134550</xdr:rowOff>
    </xdr:from>
    <xdr:to>
      <xdr:col>15</xdr:col>
      <xdr:colOff>180340</xdr:colOff>
      <xdr:row>42</xdr:row>
      <xdr:rowOff>17650</xdr:rowOff>
    </xdr:to>
    <xdr:cxnSp macro="">
      <xdr:nvCxnSpPr>
        <xdr:cNvPr id="99" name="直線コネクタ 98"/>
        <xdr:cNvCxnSpPr/>
      </xdr:nvCxnSpPr>
      <xdr:spPr>
        <a:xfrm flipV="1">
          <a:off x="10476865" y="5792400"/>
          <a:ext cx="0" cy="142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21477</xdr:rowOff>
    </xdr:from>
    <xdr:ext cx="534377" cy="259045"/>
    <xdr:sp macro="" textlink="">
      <xdr:nvSpPr>
        <xdr:cNvPr id="100" name="【道路】&#10;一人当たり延長最小値テキスト"/>
        <xdr:cNvSpPr txBox="1"/>
      </xdr:nvSpPr>
      <xdr:spPr>
        <a:xfrm>
          <a:off x="10566400" y="722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14.049</a:t>
          </a:r>
          <a:endParaRPr kumimoji="1" lang="ja-JP" altLang="en-US" sz="1000" b="1">
            <a:latin typeface="ＭＳ Ｐゴシック"/>
          </a:endParaRPr>
        </a:p>
      </xdr:txBody>
    </xdr:sp>
    <xdr:clientData/>
  </xdr:oneCellAnchor>
  <xdr:twoCellAnchor>
    <xdr:from>
      <xdr:col>15</xdr:col>
      <xdr:colOff>92075</xdr:colOff>
      <xdr:row>42</xdr:row>
      <xdr:rowOff>17650</xdr:rowOff>
    </xdr:from>
    <xdr:to>
      <xdr:col>15</xdr:col>
      <xdr:colOff>269875</xdr:colOff>
      <xdr:row>42</xdr:row>
      <xdr:rowOff>17650</xdr:rowOff>
    </xdr:to>
    <xdr:cxnSp macro="">
      <xdr:nvCxnSpPr>
        <xdr:cNvPr id="101" name="直線コネクタ 100"/>
        <xdr:cNvCxnSpPr/>
      </xdr:nvCxnSpPr>
      <xdr:spPr>
        <a:xfrm>
          <a:off x="10388600" y="721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81227</xdr:rowOff>
    </xdr:from>
    <xdr:ext cx="534377" cy="259045"/>
    <xdr:sp macro="" textlink="">
      <xdr:nvSpPr>
        <xdr:cNvPr id="102" name="【道路】&#10;一人当たり延長最大値テキスト"/>
        <xdr:cNvSpPr txBox="1"/>
      </xdr:nvSpPr>
      <xdr:spPr>
        <a:xfrm>
          <a:off x="10566400" y="556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63.958</a:t>
          </a:r>
          <a:endParaRPr kumimoji="1" lang="ja-JP" altLang="en-US" sz="1000" b="1">
            <a:latin typeface="ＭＳ Ｐゴシック"/>
          </a:endParaRPr>
        </a:p>
      </xdr:txBody>
    </xdr:sp>
    <xdr:clientData/>
  </xdr:oneCellAnchor>
  <xdr:twoCellAnchor>
    <xdr:from>
      <xdr:col>15</xdr:col>
      <xdr:colOff>92075</xdr:colOff>
      <xdr:row>33</xdr:row>
      <xdr:rowOff>134550</xdr:rowOff>
    </xdr:from>
    <xdr:to>
      <xdr:col>15</xdr:col>
      <xdr:colOff>269875</xdr:colOff>
      <xdr:row>33</xdr:row>
      <xdr:rowOff>134550</xdr:rowOff>
    </xdr:to>
    <xdr:cxnSp macro="">
      <xdr:nvCxnSpPr>
        <xdr:cNvPr id="103" name="直線コネクタ 102"/>
        <xdr:cNvCxnSpPr/>
      </xdr:nvCxnSpPr>
      <xdr:spPr>
        <a:xfrm>
          <a:off x="10388600" y="579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153903</xdr:rowOff>
    </xdr:from>
    <xdr:ext cx="534377" cy="259045"/>
    <xdr:sp macro="" textlink="">
      <xdr:nvSpPr>
        <xdr:cNvPr id="104" name="【道路】&#10;一人当たり延長平均値テキスト"/>
        <xdr:cNvSpPr txBox="1"/>
      </xdr:nvSpPr>
      <xdr:spPr>
        <a:xfrm>
          <a:off x="10566400" y="666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30.748</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4026</xdr:rowOff>
    </xdr:from>
    <xdr:to>
      <xdr:col>15</xdr:col>
      <xdr:colOff>231775</xdr:colOff>
      <xdr:row>39</xdr:row>
      <xdr:rowOff>105626</xdr:rowOff>
    </xdr:to>
    <xdr:sp macro="" textlink="">
      <xdr:nvSpPr>
        <xdr:cNvPr id="105" name="フローチャート : 判断 104"/>
        <xdr:cNvSpPr/>
      </xdr:nvSpPr>
      <xdr:spPr>
        <a:xfrm>
          <a:off x="10426700" y="669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153730</xdr:rowOff>
    </xdr:from>
    <xdr:to>
      <xdr:col>14</xdr:col>
      <xdr:colOff>79375</xdr:colOff>
      <xdr:row>40</xdr:row>
      <xdr:rowOff>83880</xdr:rowOff>
    </xdr:to>
    <xdr:sp macro="" textlink="">
      <xdr:nvSpPr>
        <xdr:cNvPr id="106" name="フローチャート : 判断 105"/>
        <xdr:cNvSpPr/>
      </xdr:nvSpPr>
      <xdr:spPr>
        <a:xfrm>
          <a:off x="9588500" y="68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142329</xdr:rowOff>
    </xdr:from>
    <xdr:to>
      <xdr:col>14</xdr:col>
      <xdr:colOff>79375</xdr:colOff>
      <xdr:row>39</xdr:row>
      <xdr:rowOff>72479</xdr:rowOff>
    </xdr:to>
    <xdr:sp macro="" textlink="">
      <xdr:nvSpPr>
        <xdr:cNvPr id="112" name="円/楕円 111"/>
        <xdr:cNvSpPr/>
      </xdr:nvSpPr>
      <xdr:spPr>
        <a:xfrm>
          <a:off x="9588500" y="665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75007</xdr:rowOff>
    </xdr:from>
    <xdr:ext cx="534377" cy="259045"/>
    <xdr:sp macro="" textlink="">
      <xdr:nvSpPr>
        <xdr:cNvPr id="113" name="n_1aveValue【道路】&#10;一人当たり延長"/>
        <xdr:cNvSpPr txBox="1"/>
      </xdr:nvSpPr>
      <xdr:spPr>
        <a:xfrm>
          <a:off x="9359410" y="693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25.509</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89006</xdr:rowOff>
    </xdr:from>
    <xdr:ext cx="534377" cy="259045"/>
    <xdr:sp macro="" textlink="">
      <xdr:nvSpPr>
        <xdr:cNvPr id="114" name="n_1mainValue【道路】&#10;一人当たり延長"/>
        <xdr:cNvSpPr txBox="1"/>
      </xdr:nvSpPr>
      <xdr:spPr>
        <a:xfrm>
          <a:off x="9359410" y="643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31.908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6" name="直線コネクタ 12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7" name="テキスト ボックス 12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8" name="直線コネクタ 12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9" name="テキスト ボックス 12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0" name="直線コネクタ 12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1" name="テキスト ボックス 13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2" name="直線コネクタ 13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3" name="テキスト ボックス 13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75438</xdr:rowOff>
    </xdr:from>
    <xdr:to>
      <xdr:col>6</xdr:col>
      <xdr:colOff>510540</xdr:colOff>
      <xdr:row>63</xdr:row>
      <xdr:rowOff>54864</xdr:rowOff>
    </xdr:to>
    <xdr:cxnSp macro="">
      <xdr:nvCxnSpPr>
        <xdr:cNvPr id="137" name="直線コネクタ 136"/>
        <xdr:cNvCxnSpPr/>
      </xdr:nvCxnSpPr>
      <xdr:spPr>
        <a:xfrm flipV="1">
          <a:off x="4634865" y="9505188"/>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58691</xdr:rowOff>
    </xdr:from>
    <xdr:ext cx="405111" cy="259045"/>
    <xdr:sp macro="" textlink="">
      <xdr:nvSpPr>
        <xdr:cNvPr id="138" name="【橋りょう・トンネル】&#10;有形固定資産減価償却率最小値テキスト"/>
        <xdr:cNvSpPr txBox="1"/>
      </xdr:nvSpPr>
      <xdr:spPr>
        <a:xfrm>
          <a:off x="4724400" y="1086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6</xdr:col>
      <xdr:colOff>422275</xdr:colOff>
      <xdr:row>63</xdr:row>
      <xdr:rowOff>54864</xdr:rowOff>
    </xdr:from>
    <xdr:to>
      <xdr:col>6</xdr:col>
      <xdr:colOff>600075</xdr:colOff>
      <xdr:row>63</xdr:row>
      <xdr:rowOff>54864</xdr:rowOff>
    </xdr:to>
    <xdr:cxnSp macro="">
      <xdr:nvCxnSpPr>
        <xdr:cNvPr id="139" name="直線コネクタ 138"/>
        <xdr:cNvCxnSpPr/>
      </xdr:nvCxnSpPr>
      <xdr:spPr>
        <a:xfrm>
          <a:off x="4546600" y="1085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22115</xdr:rowOff>
    </xdr:from>
    <xdr:ext cx="405111" cy="259045"/>
    <xdr:sp macro="" textlink="">
      <xdr:nvSpPr>
        <xdr:cNvPr id="140" name="【橋りょう・トンネル】&#10;有形固定資産減価償却率最大値テキスト"/>
        <xdr:cNvSpPr txBox="1"/>
      </xdr:nvSpPr>
      <xdr:spPr>
        <a:xfrm>
          <a:off x="4724400" y="928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55</xdr:row>
      <xdr:rowOff>75438</xdr:rowOff>
    </xdr:from>
    <xdr:to>
      <xdr:col>6</xdr:col>
      <xdr:colOff>600075</xdr:colOff>
      <xdr:row>55</xdr:row>
      <xdr:rowOff>75438</xdr:rowOff>
    </xdr:to>
    <xdr:cxnSp macro="">
      <xdr:nvCxnSpPr>
        <xdr:cNvPr id="141" name="直線コネクタ 140"/>
        <xdr:cNvCxnSpPr/>
      </xdr:nvCxnSpPr>
      <xdr:spPr>
        <a:xfrm>
          <a:off x="4546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32783</xdr:rowOff>
    </xdr:from>
    <xdr:ext cx="405111" cy="259045"/>
    <xdr:sp macro="" textlink="">
      <xdr:nvSpPr>
        <xdr:cNvPr id="142" name="【橋りょう・トンネル】&#10;有形固定資産減価償却率平均値テキスト"/>
        <xdr:cNvSpPr txBox="1"/>
      </xdr:nvSpPr>
      <xdr:spPr>
        <a:xfrm>
          <a:off x="4724400" y="9976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54356</xdr:rowOff>
    </xdr:from>
    <xdr:to>
      <xdr:col>6</xdr:col>
      <xdr:colOff>561975</xdr:colOff>
      <xdr:row>58</xdr:row>
      <xdr:rowOff>155956</xdr:rowOff>
    </xdr:to>
    <xdr:sp macro="" textlink="">
      <xdr:nvSpPr>
        <xdr:cNvPr id="143" name="フローチャート : 判断 142"/>
        <xdr:cNvSpPr/>
      </xdr:nvSpPr>
      <xdr:spPr>
        <a:xfrm>
          <a:off x="4584700" y="99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138938</xdr:rowOff>
    </xdr:from>
    <xdr:to>
      <xdr:col>5</xdr:col>
      <xdr:colOff>409575</xdr:colOff>
      <xdr:row>59</xdr:row>
      <xdr:rowOff>69088</xdr:rowOff>
    </xdr:to>
    <xdr:sp macro="" textlink="">
      <xdr:nvSpPr>
        <xdr:cNvPr id="144" name="フローチャート : 判断 143"/>
        <xdr:cNvSpPr/>
      </xdr:nvSpPr>
      <xdr:spPr>
        <a:xfrm>
          <a:off x="3746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86360</xdr:rowOff>
    </xdr:from>
    <xdr:to>
      <xdr:col>5</xdr:col>
      <xdr:colOff>409575</xdr:colOff>
      <xdr:row>56</xdr:row>
      <xdr:rowOff>16510</xdr:rowOff>
    </xdr:to>
    <xdr:sp macro="" textlink="">
      <xdr:nvSpPr>
        <xdr:cNvPr id="150" name="円/楕円 149"/>
        <xdr:cNvSpPr/>
      </xdr:nvSpPr>
      <xdr:spPr>
        <a:xfrm>
          <a:off x="3746500" y="951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60215</xdr:rowOff>
    </xdr:from>
    <xdr:ext cx="405111" cy="259045"/>
    <xdr:sp macro="" textlink="">
      <xdr:nvSpPr>
        <xdr:cNvPr id="151" name="n_1aveValue【橋りょう・トンネル】&#10;有形固定資産減価償却率"/>
        <xdr:cNvSpPr txBox="1"/>
      </xdr:nvSpPr>
      <xdr:spPr>
        <a:xfrm>
          <a:off x="3582043"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33037</xdr:rowOff>
    </xdr:from>
    <xdr:ext cx="405111" cy="259045"/>
    <xdr:sp macro="" textlink="">
      <xdr:nvSpPr>
        <xdr:cNvPr id="152" name="n_1mainValue【橋りょう・トンネル】&#10;有形固定資産減価償却率"/>
        <xdr:cNvSpPr txBox="1"/>
      </xdr:nvSpPr>
      <xdr:spPr>
        <a:xfrm>
          <a:off x="3582043" y="929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3" name="直線コネクタ 16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4" name="テキスト ボックス 16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5" name="直線コネクタ 16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6" name="テキスト ボックス 165"/>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7" name="直線コネクタ 16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8" name="テキスト ボックス 167"/>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9" name="直線コネクタ 16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0" name="テキスト ボックス 169"/>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1" name="直線コネクタ 17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72" name="テキスト ボックス 17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3" name="直線コネクタ 17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4" name="テキスト ボックス 17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6" name="テキスト ボックス 17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87380</xdr:rowOff>
    </xdr:from>
    <xdr:to>
      <xdr:col>15</xdr:col>
      <xdr:colOff>180340</xdr:colOff>
      <xdr:row>64</xdr:row>
      <xdr:rowOff>78830</xdr:rowOff>
    </xdr:to>
    <xdr:cxnSp macro="">
      <xdr:nvCxnSpPr>
        <xdr:cNvPr id="178" name="直線コネクタ 177"/>
        <xdr:cNvCxnSpPr/>
      </xdr:nvCxnSpPr>
      <xdr:spPr>
        <a:xfrm flipV="1">
          <a:off x="10476865" y="9517130"/>
          <a:ext cx="0" cy="153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82657</xdr:rowOff>
    </xdr:from>
    <xdr:ext cx="534377" cy="259045"/>
    <xdr:sp macro="" textlink="">
      <xdr:nvSpPr>
        <xdr:cNvPr id="179" name="【橋りょう・トンネル】&#10;一人当たり有形固定資産（償却資産）額最小値テキスト"/>
        <xdr:cNvSpPr txBox="1"/>
      </xdr:nvSpPr>
      <xdr:spPr>
        <a:xfrm>
          <a:off x="10566400" y="1105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47,584</a:t>
          </a:r>
          <a:endParaRPr kumimoji="1" lang="ja-JP" altLang="en-US" sz="1000" b="1">
            <a:latin typeface="ＭＳ Ｐゴシック"/>
          </a:endParaRPr>
        </a:p>
      </xdr:txBody>
    </xdr:sp>
    <xdr:clientData/>
  </xdr:oneCellAnchor>
  <xdr:twoCellAnchor>
    <xdr:from>
      <xdr:col>15</xdr:col>
      <xdr:colOff>92075</xdr:colOff>
      <xdr:row>64</xdr:row>
      <xdr:rowOff>78830</xdr:rowOff>
    </xdr:from>
    <xdr:to>
      <xdr:col>15</xdr:col>
      <xdr:colOff>269875</xdr:colOff>
      <xdr:row>64</xdr:row>
      <xdr:rowOff>78830</xdr:rowOff>
    </xdr:to>
    <xdr:cxnSp macro="">
      <xdr:nvCxnSpPr>
        <xdr:cNvPr id="180" name="直線コネクタ 179"/>
        <xdr:cNvCxnSpPr/>
      </xdr:nvCxnSpPr>
      <xdr:spPr>
        <a:xfrm>
          <a:off x="10388600" y="1105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34057</xdr:rowOff>
    </xdr:from>
    <xdr:ext cx="690189" cy="259045"/>
    <xdr:sp macro="" textlink="">
      <xdr:nvSpPr>
        <xdr:cNvPr id="181" name="【橋りょう・トンネル】&#10;一人当たり有形固定資産（償却資産）額最大値テキスト"/>
        <xdr:cNvSpPr txBox="1"/>
      </xdr:nvSpPr>
      <xdr:spPr>
        <a:xfrm>
          <a:off x="10566400" y="92923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1,457,230</a:t>
          </a:r>
          <a:endParaRPr kumimoji="1" lang="ja-JP" altLang="en-US" sz="1000" b="1">
            <a:latin typeface="ＭＳ Ｐゴシック"/>
          </a:endParaRPr>
        </a:p>
      </xdr:txBody>
    </xdr:sp>
    <xdr:clientData/>
  </xdr:oneCellAnchor>
  <xdr:twoCellAnchor>
    <xdr:from>
      <xdr:col>15</xdr:col>
      <xdr:colOff>92075</xdr:colOff>
      <xdr:row>55</xdr:row>
      <xdr:rowOff>87380</xdr:rowOff>
    </xdr:from>
    <xdr:to>
      <xdr:col>15</xdr:col>
      <xdr:colOff>269875</xdr:colOff>
      <xdr:row>55</xdr:row>
      <xdr:rowOff>87380</xdr:rowOff>
    </xdr:to>
    <xdr:cxnSp macro="">
      <xdr:nvCxnSpPr>
        <xdr:cNvPr id="182" name="直線コネクタ 181"/>
        <xdr:cNvCxnSpPr/>
      </xdr:nvCxnSpPr>
      <xdr:spPr>
        <a:xfrm>
          <a:off x="10388600" y="951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116178</xdr:rowOff>
    </xdr:from>
    <xdr:ext cx="599010" cy="259045"/>
    <xdr:sp macro="" textlink="">
      <xdr:nvSpPr>
        <xdr:cNvPr id="183" name="【橋りょう・トンネル】&#10;一人当たり有形固定資産（償却資産）額平均値テキスト"/>
        <xdr:cNvSpPr txBox="1"/>
      </xdr:nvSpPr>
      <xdr:spPr>
        <a:xfrm>
          <a:off x="10566400" y="10574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419,290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137751</xdr:rowOff>
    </xdr:from>
    <xdr:to>
      <xdr:col>15</xdr:col>
      <xdr:colOff>231775</xdr:colOff>
      <xdr:row>62</xdr:row>
      <xdr:rowOff>67901</xdr:rowOff>
    </xdr:to>
    <xdr:sp macro="" textlink="">
      <xdr:nvSpPr>
        <xdr:cNvPr id="184" name="フローチャート : 判断 183"/>
        <xdr:cNvSpPr/>
      </xdr:nvSpPr>
      <xdr:spPr>
        <a:xfrm>
          <a:off x="10426700" y="1059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105142</xdr:rowOff>
    </xdr:from>
    <xdr:to>
      <xdr:col>14</xdr:col>
      <xdr:colOff>79375</xdr:colOff>
      <xdr:row>63</xdr:row>
      <xdr:rowOff>35292</xdr:rowOff>
    </xdr:to>
    <xdr:sp macro="" textlink="">
      <xdr:nvSpPr>
        <xdr:cNvPr id="185" name="フローチャート : 判断 184"/>
        <xdr:cNvSpPr/>
      </xdr:nvSpPr>
      <xdr:spPr>
        <a:xfrm>
          <a:off x="9588500" y="10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163375</xdr:rowOff>
    </xdr:from>
    <xdr:to>
      <xdr:col>14</xdr:col>
      <xdr:colOff>79375</xdr:colOff>
      <xdr:row>64</xdr:row>
      <xdr:rowOff>93525</xdr:rowOff>
    </xdr:to>
    <xdr:sp macro="" textlink="">
      <xdr:nvSpPr>
        <xdr:cNvPr id="191" name="円/楕円 190"/>
        <xdr:cNvSpPr/>
      </xdr:nvSpPr>
      <xdr:spPr>
        <a:xfrm>
          <a:off x="9588500" y="109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51819</xdr:rowOff>
    </xdr:from>
    <xdr:ext cx="599010" cy="259045"/>
    <xdr:sp macro="" textlink="">
      <xdr:nvSpPr>
        <xdr:cNvPr id="192" name="n_1aveValue【橋りょう・トンネル】&#10;一人当たり有形固定資産（償却資産）額"/>
        <xdr:cNvSpPr txBox="1"/>
      </xdr:nvSpPr>
      <xdr:spPr>
        <a:xfrm>
          <a:off x="9327094" y="1051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291,746</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84652</xdr:rowOff>
    </xdr:from>
    <xdr:ext cx="534377" cy="259045"/>
    <xdr:sp macro="" textlink="">
      <xdr:nvSpPr>
        <xdr:cNvPr id="193" name="n_1mainValue【橋りょう・トンネル】&#10;一人当たり有形固定資産（償却資産）額"/>
        <xdr:cNvSpPr txBox="1"/>
      </xdr:nvSpPr>
      <xdr:spPr>
        <a:xfrm>
          <a:off x="9359411" y="1105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80,751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5" name="テキスト ボックス 204"/>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43814</xdr:rowOff>
    </xdr:from>
    <xdr:to>
      <xdr:col>6</xdr:col>
      <xdr:colOff>510540</xdr:colOff>
      <xdr:row>85</xdr:row>
      <xdr:rowOff>3811</xdr:rowOff>
    </xdr:to>
    <xdr:cxnSp macro="">
      <xdr:nvCxnSpPr>
        <xdr:cNvPr id="217" name="直線コネクタ 216"/>
        <xdr:cNvCxnSpPr/>
      </xdr:nvCxnSpPr>
      <xdr:spPr>
        <a:xfrm flipV="1">
          <a:off x="4634865" y="13245464"/>
          <a:ext cx="0" cy="133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7638</xdr:rowOff>
    </xdr:from>
    <xdr:ext cx="405111" cy="259045"/>
    <xdr:sp macro="" textlink="">
      <xdr:nvSpPr>
        <xdr:cNvPr id="218" name="【公営住宅】&#10;有形固定資産減価償却率最小値テキスト"/>
        <xdr:cNvSpPr txBox="1"/>
      </xdr:nvSpPr>
      <xdr:spPr>
        <a:xfrm>
          <a:off x="47244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422275</xdr:colOff>
      <xdr:row>85</xdr:row>
      <xdr:rowOff>3811</xdr:rowOff>
    </xdr:from>
    <xdr:to>
      <xdr:col>6</xdr:col>
      <xdr:colOff>600075</xdr:colOff>
      <xdr:row>85</xdr:row>
      <xdr:rowOff>3811</xdr:rowOff>
    </xdr:to>
    <xdr:cxnSp macro="">
      <xdr:nvCxnSpPr>
        <xdr:cNvPr id="219" name="直線コネクタ 218"/>
        <xdr:cNvCxnSpPr/>
      </xdr:nvCxnSpPr>
      <xdr:spPr>
        <a:xfrm>
          <a:off x="4546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161941</xdr:rowOff>
    </xdr:from>
    <xdr:ext cx="405111" cy="259045"/>
    <xdr:sp macro="" textlink="">
      <xdr:nvSpPr>
        <xdr:cNvPr id="220" name="【公営住宅】&#10;有形固定資産減価償却率最大値テキスト"/>
        <xdr:cNvSpPr txBox="1"/>
      </xdr:nvSpPr>
      <xdr:spPr>
        <a:xfrm>
          <a:off x="47244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6</xdr:col>
      <xdr:colOff>422275</xdr:colOff>
      <xdr:row>77</xdr:row>
      <xdr:rowOff>43814</xdr:rowOff>
    </xdr:from>
    <xdr:to>
      <xdr:col>6</xdr:col>
      <xdr:colOff>600075</xdr:colOff>
      <xdr:row>77</xdr:row>
      <xdr:rowOff>43814</xdr:rowOff>
    </xdr:to>
    <xdr:cxnSp macro="">
      <xdr:nvCxnSpPr>
        <xdr:cNvPr id="221" name="直線コネクタ 220"/>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80027</xdr:rowOff>
    </xdr:from>
    <xdr:ext cx="405111" cy="259045"/>
    <xdr:sp macro="" textlink="">
      <xdr:nvSpPr>
        <xdr:cNvPr id="222" name="【公営住宅】&#10;有形固定資産減価償却率平均値テキスト"/>
        <xdr:cNvSpPr txBox="1"/>
      </xdr:nvSpPr>
      <xdr:spPr>
        <a:xfrm>
          <a:off x="4724400" y="13624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101600</xdr:rowOff>
    </xdr:from>
    <xdr:to>
      <xdr:col>6</xdr:col>
      <xdr:colOff>561975</xdr:colOff>
      <xdr:row>80</xdr:row>
      <xdr:rowOff>31750</xdr:rowOff>
    </xdr:to>
    <xdr:sp macro="" textlink="">
      <xdr:nvSpPr>
        <xdr:cNvPr id="223" name="フローチャート : 判断 222"/>
        <xdr:cNvSpPr/>
      </xdr:nvSpPr>
      <xdr:spPr>
        <a:xfrm>
          <a:off x="45847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130175</xdr:rowOff>
    </xdr:from>
    <xdr:to>
      <xdr:col>5</xdr:col>
      <xdr:colOff>409575</xdr:colOff>
      <xdr:row>80</xdr:row>
      <xdr:rowOff>60325</xdr:rowOff>
    </xdr:to>
    <xdr:sp macro="" textlink="">
      <xdr:nvSpPr>
        <xdr:cNvPr id="224" name="フローチャート : 判断 223"/>
        <xdr:cNvSpPr/>
      </xdr:nvSpPr>
      <xdr:spPr>
        <a:xfrm>
          <a:off x="3746500" y="136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137795</xdr:rowOff>
    </xdr:from>
    <xdr:to>
      <xdr:col>5</xdr:col>
      <xdr:colOff>409575</xdr:colOff>
      <xdr:row>81</xdr:row>
      <xdr:rowOff>67945</xdr:rowOff>
    </xdr:to>
    <xdr:sp macro="" textlink="">
      <xdr:nvSpPr>
        <xdr:cNvPr id="230" name="円/楕円 229"/>
        <xdr:cNvSpPr/>
      </xdr:nvSpPr>
      <xdr:spPr>
        <a:xfrm>
          <a:off x="3746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76852</xdr:rowOff>
    </xdr:from>
    <xdr:ext cx="405111" cy="259045"/>
    <xdr:sp macro="" textlink="">
      <xdr:nvSpPr>
        <xdr:cNvPr id="231" name="n_1aveValue【公営住宅】&#10;有形固定資産減価償却率"/>
        <xdr:cNvSpPr txBox="1"/>
      </xdr:nvSpPr>
      <xdr:spPr>
        <a:xfrm>
          <a:off x="3582043"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59072</xdr:rowOff>
    </xdr:from>
    <xdr:ext cx="405111" cy="259045"/>
    <xdr:sp macro="" textlink="">
      <xdr:nvSpPr>
        <xdr:cNvPr id="232" name="n_1mainValue【公営住宅】&#10;有形固定資産減価償却率"/>
        <xdr:cNvSpPr txBox="1"/>
      </xdr:nvSpPr>
      <xdr:spPr>
        <a:xfrm>
          <a:off x="3582043"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3" name="直線コネクタ 24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4" name="テキスト ボックス 24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5" name="直線コネクタ 24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6" name="テキスト ボックス 24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7" name="直線コネクタ 24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8" name="テキスト ボックス 24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9" name="直線コネクタ 24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0" name="テキスト ボックス 24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3353</xdr:rowOff>
    </xdr:from>
    <xdr:to>
      <xdr:col>15</xdr:col>
      <xdr:colOff>180340</xdr:colOff>
      <xdr:row>86</xdr:row>
      <xdr:rowOff>14326</xdr:rowOff>
    </xdr:to>
    <xdr:cxnSp macro="">
      <xdr:nvCxnSpPr>
        <xdr:cNvPr id="254" name="直線コネクタ 253"/>
        <xdr:cNvCxnSpPr/>
      </xdr:nvCxnSpPr>
      <xdr:spPr>
        <a:xfrm flipV="1">
          <a:off x="10476865" y="13376453"/>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18153</xdr:rowOff>
    </xdr:from>
    <xdr:ext cx="469744" cy="259045"/>
    <xdr:sp macro="" textlink="">
      <xdr:nvSpPr>
        <xdr:cNvPr id="255" name="【公営住宅】&#10;一人当たり面積最小値テキスト"/>
        <xdr:cNvSpPr txBox="1"/>
      </xdr:nvSpPr>
      <xdr:spPr>
        <a:xfrm>
          <a:off x="10566400" y="1476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0.052</a:t>
          </a:r>
          <a:endParaRPr kumimoji="1" lang="ja-JP" altLang="en-US" sz="1000" b="1">
            <a:latin typeface="ＭＳ Ｐゴシック"/>
          </a:endParaRPr>
        </a:p>
      </xdr:txBody>
    </xdr:sp>
    <xdr:clientData/>
  </xdr:oneCellAnchor>
  <xdr:twoCellAnchor>
    <xdr:from>
      <xdr:col>15</xdr:col>
      <xdr:colOff>92075</xdr:colOff>
      <xdr:row>86</xdr:row>
      <xdr:rowOff>14326</xdr:rowOff>
    </xdr:from>
    <xdr:to>
      <xdr:col>15</xdr:col>
      <xdr:colOff>269875</xdr:colOff>
      <xdr:row>86</xdr:row>
      <xdr:rowOff>14326</xdr:rowOff>
    </xdr:to>
    <xdr:cxnSp macro="">
      <xdr:nvCxnSpPr>
        <xdr:cNvPr id="256" name="直線コネクタ 255"/>
        <xdr:cNvCxnSpPr/>
      </xdr:nvCxnSpPr>
      <xdr:spPr>
        <a:xfrm>
          <a:off x="10388600" y="1475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121480</xdr:rowOff>
    </xdr:from>
    <xdr:ext cx="469744" cy="259045"/>
    <xdr:sp macro="" textlink="">
      <xdr:nvSpPr>
        <xdr:cNvPr id="257" name="【公営住宅】&#10;一人当たり面積最大値テキスト"/>
        <xdr:cNvSpPr txBox="1"/>
      </xdr:nvSpPr>
      <xdr:spPr>
        <a:xfrm>
          <a:off x="10566400" y="131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15</xdr:col>
      <xdr:colOff>92075</xdr:colOff>
      <xdr:row>78</xdr:row>
      <xdr:rowOff>3353</xdr:rowOff>
    </xdr:from>
    <xdr:to>
      <xdr:col>15</xdr:col>
      <xdr:colOff>269875</xdr:colOff>
      <xdr:row>78</xdr:row>
      <xdr:rowOff>3353</xdr:rowOff>
    </xdr:to>
    <xdr:cxnSp macro="">
      <xdr:nvCxnSpPr>
        <xdr:cNvPr id="258" name="直線コネクタ 257"/>
        <xdr:cNvCxnSpPr/>
      </xdr:nvCxnSpPr>
      <xdr:spPr>
        <a:xfrm>
          <a:off x="10388600" y="1337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45738</xdr:rowOff>
    </xdr:from>
    <xdr:ext cx="469744" cy="259045"/>
    <xdr:sp macro="" textlink="">
      <xdr:nvSpPr>
        <xdr:cNvPr id="259" name="【公営住宅】&#10;一人当たり面積平均値テキスト"/>
        <xdr:cNvSpPr txBox="1"/>
      </xdr:nvSpPr>
      <xdr:spPr>
        <a:xfrm>
          <a:off x="10566400" y="1444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67311</xdr:rowOff>
    </xdr:from>
    <xdr:to>
      <xdr:col>15</xdr:col>
      <xdr:colOff>231775</xdr:colOff>
      <xdr:row>84</xdr:row>
      <xdr:rowOff>168911</xdr:rowOff>
    </xdr:to>
    <xdr:sp macro="" textlink="">
      <xdr:nvSpPr>
        <xdr:cNvPr id="260" name="フローチャート : 判断 259"/>
        <xdr:cNvSpPr/>
      </xdr:nvSpPr>
      <xdr:spPr>
        <a:xfrm>
          <a:off x="104267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5131</xdr:rowOff>
    </xdr:from>
    <xdr:to>
      <xdr:col>14</xdr:col>
      <xdr:colOff>79375</xdr:colOff>
      <xdr:row>84</xdr:row>
      <xdr:rowOff>106731</xdr:rowOff>
    </xdr:to>
    <xdr:sp macro="" textlink="">
      <xdr:nvSpPr>
        <xdr:cNvPr id="261" name="フローチャート : 判断 260"/>
        <xdr:cNvSpPr/>
      </xdr:nvSpPr>
      <xdr:spPr>
        <a:xfrm>
          <a:off x="9588500" y="1440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19762</xdr:rowOff>
    </xdr:from>
    <xdr:to>
      <xdr:col>14</xdr:col>
      <xdr:colOff>79375</xdr:colOff>
      <xdr:row>85</xdr:row>
      <xdr:rowOff>121362</xdr:rowOff>
    </xdr:to>
    <xdr:sp macro="" textlink="">
      <xdr:nvSpPr>
        <xdr:cNvPr id="267" name="円/楕円 266"/>
        <xdr:cNvSpPr/>
      </xdr:nvSpPr>
      <xdr:spPr>
        <a:xfrm>
          <a:off x="9588500" y="1459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123258</xdr:rowOff>
    </xdr:from>
    <xdr:ext cx="469744" cy="259045"/>
    <xdr:sp macro="" textlink="">
      <xdr:nvSpPr>
        <xdr:cNvPr id="268" name="n_1aveValue【公営住宅】&#10;一人当たり面積"/>
        <xdr:cNvSpPr txBox="1"/>
      </xdr:nvSpPr>
      <xdr:spPr>
        <a:xfrm>
          <a:off x="9391727" y="1418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0.711</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112489</xdr:rowOff>
    </xdr:from>
    <xdr:ext cx="469744" cy="259045"/>
    <xdr:sp macro="" textlink="">
      <xdr:nvSpPr>
        <xdr:cNvPr id="269" name="n_1mainValue【公営住宅】&#10;一人当たり面積"/>
        <xdr:cNvSpPr txBox="1"/>
      </xdr:nvSpPr>
      <xdr:spPr>
        <a:xfrm>
          <a:off x="9391727" y="1468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1" name="正方形/長方形 27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2" name="正方形/長方形 27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3" name="正方形/長方形 27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4" name="正方形/長方形 27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7" name="正方形/長方形 27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8" name="正方形/長方形 27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9" name="正方形/長方形 27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0" name="正方形/長方形 27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2" name="テキスト ボックス 29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3" name="直線コネクタ 2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4" name="テキスト ボックス 29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5" name="直線コネクタ 2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6" name="テキスト ボックス 2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7" name="直線コネクタ 2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8" name="テキスト ボックス 2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9" name="直線コネクタ 2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0" name="テキスト ボックス 2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1" name="直線コネクタ 3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2" name="テキスト ボックス 30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1905</xdr:rowOff>
    </xdr:to>
    <xdr:cxnSp macro="">
      <xdr:nvCxnSpPr>
        <xdr:cNvPr id="306" name="直線コネクタ 305"/>
        <xdr:cNvCxnSpPr/>
      </xdr:nvCxnSpPr>
      <xdr:spPr>
        <a:xfrm flipV="1">
          <a:off x="16318864" y="571500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5732</xdr:rowOff>
    </xdr:from>
    <xdr:ext cx="405111" cy="259045"/>
    <xdr:sp macro="" textlink="">
      <xdr:nvSpPr>
        <xdr:cNvPr id="307" name="【認定こども園・幼稚園・保育所】&#10;有形固定資産減価償却率最小値テキスト"/>
        <xdr:cNvSpPr txBox="1"/>
      </xdr:nvSpPr>
      <xdr:spPr>
        <a:xfrm>
          <a:off x="164084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428625</xdr:colOff>
      <xdr:row>41</xdr:row>
      <xdr:rowOff>1905</xdr:rowOff>
    </xdr:from>
    <xdr:to>
      <xdr:col>23</xdr:col>
      <xdr:colOff>606425</xdr:colOff>
      <xdr:row>41</xdr:row>
      <xdr:rowOff>1905</xdr:rowOff>
    </xdr:to>
    <xdr:cxnSp macro="">
      <xdr:nvCxnSpPr>
        <xdr:cNvPr id="308" name="直線コネクタ 307"/>
        <xdr:cNvCxnSpPr/>
      </xdr:nvCxnSpPr>
      <xdr:spPr>
        <a:xfrm>
          <a:off x="16230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09"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10" name="直線コネクタ 30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144797</xdr:rowOff>
    </xdr:from>
    <xdr:ext cx="405111" cy="259045"/>
    <xdr:sp macro="" textlink="">
      <xdr:nvSpPr>
        <xdr:cNvPr id="311" name="【認定こども園・幼稚園・保育所】&#10;有形固定資産減価償却率平均値テキスト"/>
        <xdr:cNvSpPr txBox="1"/>
      </xdr:nvSpPr>
      <xdr:spPr>
        <a:xfrm>
          <a:off x="16408400" y="631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166370</xdr:rowOff>
    </xdr:from>
    <xdr:to>
      <xdr:col>23</xdr:col>
      <xdr:colOff>568325</xdr:colOff>
      <xdr:row>37</xdr:row>
      <xdr:rowOff>96520</xdr:rowOff>
    </xdr:to>
    <xdr:sp macro="" textlink="">
      <xdr:nvSpPr>
        <xdr:cNvPr id="312" name="フローチャート : 判断 311"/>
        <xdr:cNvSpPr/>
      </xdr:nvSpPr>
      <xdr:spPr>
        <a:xfrm>
          <a:off x="162687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44450</xdr:rowOff>
    </xdr:from>
    <xdr:to>
      <xdr:col>22</xdr:col>
      <xdr:colOff>415925</xdr:colOff>
      <xdr:row>38</xdr:row>
      <xdr:rowOff>146050</xdr:rowOff>
    </xdr:to>
    <xdr:sp macro="" textlink="">
      <xdr:nvSpPr>
        <xdr:cNvPr id="313" name="フローチャート : 判断 312"/>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103505</xdr:rowOff>
    </xdr:from>
    <xdr:to>
      <xdr:col>22</xdr:col>
      <xdr:colOff>415925</xdr:colOff>
      <xdr:row>37</xdr:row>
      <xdr:rowOff>33655</xdr:rowOff>
    </xdr:to>
    <xdr:sp macro="" textlink="">
      <xdr:nvSpPr>
        <xdr:cNvPr id="319" name="円/楕円 318"/>
        <xdr:cNvSpPr/>
      </xdr:nvSpPr>
      <xdr:spPr>
        <a:xfrm>
          <a:off x="15430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137177</xdr:rowOff>
    </xdr:from>
    <xdr:ext cx="405111" cy="259045"/>
    <xdr:sp macro="" textlink="">
      <xdr:nvSpPr>
        <xdr:cNvPr id="320" name="n_1aveValue【認定こども園・幼稚園・保育所】&#10;有形固定資産減価償却率"/>
        <xdr:cNvSpPr txBox="1"/>
      </xdr:nvSpPr>
      <xdr:spPr>
        <a:xfrm>
          <a:off x="15266043"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50182</xdr:rowOff>
    </xdr:from>
    <xdr:ext cx="405111" cy="259045"/>
    <xdr:sp macro="" textlink="">
      <xdr:nvSpPr>
        <xdr:cNvPr id="321" name="n_1mainValue【認定こども園・幼稚園・保育所】&#10;有形固定資産減価償却率"/>
        <xdr:cNvSpPr txBox="1"/>
      </xdr:nvSpPr>
      <xdr:spPr>
        <a:xfrm>
          <a:off x="15266043"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2" name="直線コネクタ 33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3" name="テキスト ボックス 33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4" name="直線コネクタ 33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5" name="テキスト ボックス 33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6" name="直線コネクタ 33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7" name="テキスト ボックス 33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8" name="直線コネクタ 33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9" name="テキスト ボックス 33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0" name="直線コネクタ 33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1" name="テキスト ボックス 34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2" name="直線コネクタ 3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3" name="テキスト ボックス 3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144780</xdr:rowOff>
    </xdr:from>
    <xdr:to>
      <xdr:col>32</xdr:col>
      <xdr:colOff>186689</xdr:colOff>
      <xdr:row>40</xdr:row>
      <xdr:rowOff>118110</xdr:rowOff>
    </xdr:to>
    <xdr:cxnSp macro="">
      <xdr:nvCxnSpPr>
        <xdr:cNvPr id="345" name="直線コネクタ 344"/>
        <xdr:cNvCxnSpPr/>
      </xdr:nvCxnSpPr>
      <xdr:spPr>
        <a:xfrm flipV="1">
          <a:off x="22160864" y="563118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121937</xdr:rowOff>
    </xdr:from>
    <xdr:ext cx="469744" cy="259045"/>
    <xdr:sp macro="" textlink="">
      <xdr:nvSpPr>
        <xdr:cNvPr id="346" name="【認定こども園・幼稚園・保育所】&#10;一人当たり面積最小値テキスト"/>
        <xdr:cNvSpPr txBox="1"/>
      </xdr:nvSpPr>
      <xdr:spPr>
        <a:xfrm>
          <a:off x="222504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40</xdr:row>
      <xdr:rowOff>118110</xdr:rowOff>
    </xdr:from>
    <xdr:to>
      <xdr:col>32</xdr:col>
      <xdr:colOff>276225</xdr:colOff>
      <xdr:row>40</xdr:row>
      <xdr:rowOff>118110</xdr:rowOff>
    </xdr:to>
    <xdr:cxnSp macro="">
      <xdr:nvCxnSpPr>
        <xdr:cNvPr id="347" name="直線コネクタ 346"/>
        <xdr:cNvCxnSpPr/>
      </xdr:nvCxnSpPr>
      <xdr:spPr>
        <a:xfrm>
          <a:off x="22072600" y="697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91457</xdr:rowOff>
    </xdr:from>
    <xdr:ext cx="469744" cy="259045"/>
    <xdr:sp macro="" textlink="">
      <xdr:nvSpPr>
        <xdr:cNvPr id="348" name="【認定こども園・幼稚園・保育所】&#10;一人当たり面積最大値テキスト"/>
        <xdr:cNvSpPr txBox="1"/>
      </xdr:nvSpPr>
      <xdr:spPr>
        <a:xfrm>
          <a:off x="222504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0.422</a:t>
          </a:r>
          <a:endParaRPr kumimoji="1" lang="ja-JP" altLang="en-US" sz="1000" b="1">
            <a:latin typeface="ＭＳ Ｐゴシック"/>
          </a:endParaRPr>
        </a:p>
      </xdr:txBody>
    </xdr:sp>
    <xdr:clientData/>
  </xdr:oneCellAnchor>
  <xdr:twoCellAnchor>
    <xdr:from>
      <xdr:col>32</xdr:col>
      <xdr:colOff>98425</xdr:colOff>
      <xdr:row>32</xdr:row>
      <xdr:rowOff>144780</xdr:rowOff>
    </xdr:from>
    <xdr:to>
      <xdr:col>32</xdr:col>
      <xdr:colOff>276225</xdr:colOff>
      <xdr:row>32</xdr:row>
      <xdr:rowOff>144780</xdr:rowOff>
    </xdr:to>
    <xdr:cxnSp macro="">
      <xdr:nvCxnSpPr>
        <xdr:cNvPr id="349" name="直線コネクタ 348"/>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22877</xdr:rowOff>
    </xdr:from>
    <xdr:ext cx="469744" cy="259045"/>
    <xdr:sp macro="" textlink="">
      <xdr:nvSpPr>
        <xdr:cNvPr id="350" name="【認定こども園・幼稚園・保育所】&#10;一人当たり面積平均値テキスト"/>
        <xdr:cNvSpPr txBox="1"/>
      </xdr:nvSpPr>
      <xdr:spPr>
        <a:xfrm>
          <a:off x="22250400" y="619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44450</xdr:rowOff>
    </xdr:from>
    <xdr:to>
      <xdr:col>32</xdr:col>
      <xdr:colOff>238125</xdr:colOff>
      <xdr:row>36</xdr:row>
      <xdr:rowOff>146050</xdr:rowOff>
    </xdr:to>
    <xdr:sp macro="" textlink="">
      <xdr:nvSpPr>
        <xdr:cNvPr id="351" name="フローチャート : 判断 350"/>
        <xdr:cNvSpPr/>
      </xdr:nvSpPr>
      <xdr:spPr>
        <a:xfrm>
          <a:off x="22110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52" name="フローチャート : 判断 351"/>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3" name="テキスト ボックス 3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4" name="テキスト ボックス 3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5" name="テキスト ボックス 3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6" name="テキスト ボックス 3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7" name="テキスト ボックス 3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67310</xdr:rowOff>
    </xdr:from>
    <xdr:to>
      <xdr:col>31</xdr:col>
      <xdr:colOff>85725</xdr:colOff>
      <xdr:row>38</xdr:row>
      <xdr:rowOff>168910</xdr:rowOff>
    </xdr:to>
    <xdr:sp macro="" textlink="">
      <xdr:nvSpPr>
        <xdr:cNvPr id="358" name="円/楕円 357"/>
        <xdr:cNvSpPr/>
      </xdr:nvSpPr>
      <xdr:spPr>
        <a:xfrm>
          <a:off x="21272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101617</xdr:rowOff>
    </xdr:from>
    <xdr:ext cx="469744" cy="259045"/>
    <xdr:sp macro="" textlink="">
      <xdr:nvSpPr>
        <xdr:cNvPr id="359" name="n_1aveValue【認定こども園・幼稚園・保育所】&#10;一人当たり面積"/>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160037</xdr:rowOff>
    </xdr:from>
    <xdr:ext cx="469744" cy="259045"/>
    <xdr:sp macro="" textlink="">
      <xdr:nvSpPr>
        <xdr:cNvPr id="360" name="n_1mainValue【認定こども園・幼稚園・保育所】&#10;一人当たり面積"/>
        <xdr:cNvSpPr txBox="1"/>
      </xdr:nvSpPr>
      <xdr:spPr>
        <a:xfrm>
          <a:off x="21075727" y="667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1" name="正方形/長方形 3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2" name="正方形/長方形 3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3" name="正方形/長方形 3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4" name="正方形/長方形 3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5" name="正方形/長方形 3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6" name="正方形/長方形 3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7" name="正方形/長方形 3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8" name="正方形/長方形 3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9" name="テキスト ボックス 3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0" name="直線コネクタ 3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1" name="テキスト ボックス 3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2" name="直線コネクタ 37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3" name="テキスト ボックス 37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4" name="直線コネクタ 37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5" name="テキスト ボックス 37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6" name="直線コネクタ 37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7" name="テキスト ボックス 37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8" name="直線コネクタ 37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9" name="テキスト ボックス 37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0" name="直線コネクタ 37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1" name="テキスト ボックス 38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2" name="直線コネクタ 38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3" name="テキスト ボックス 38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5" name="テキスト ボックス 38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89807</xdr:rowOff>
    </xdr:from>
    <xdr:to>
      <xdr:col>23</xdr:col>
      <xdr:colOff>516889</xdr:colOff>
      <xdr:row>64</xdr:row>
      <xdr:rowOff>0</xdr:rowOff>
    </xdr:to>
    <xdr:cxnSp macro="">
      <xdr:nvCxnSpPr>
        <xdr:cNvPr id="387" name="直線コネクタ 386"/>
        <xdr:cNvCxnSpPr/>
      </xdr:nvCxnSpPr>
      <xdr:spPr>
        <a:xfrm flipV="1">
          <a:off x="16318864" y="95195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388" name="【学校施設】&#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389" name="直線コネクタ 388"/>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36484</xdr:rowOff>
    </xdr:from>
    <xdr:ext cx="405111" cy="259045"/>
    <xdr:sp macro="" textlink="">
      <xdr:nvSpPr>
        <xdr:cNvPr id="390" name="【学校施設】&#10;有形固定資産減価償却率最大値テキスト"/>
        <xdr:cNvSpPr txBox="1"/>
      </xdr:nvSpPr>
      <xdr:spPr>
        <a:xfrm>
          <a:off x="164084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23</xdr:col>
      <xdr:colOff>428625</xdr:colOff>
      <xdr:row>55</xdr:row>
      <xdr:rowOff>89807</xdr:rowOff>
    </xdr:from>
    <xdr:to>
      <xdr:col>23</xdr:col>
      <xdr:colOff>606425</xdr:colOff>
      <xdr:row>55</xdr:row>
      <xdr:rowOff>89807</xdr:rowOff>
    </xdr:to>
    <xdr:cxnSp macro="">
      <xdr:nvCxnSpPr>
        <xdr:cNvPr id="391" name="直線コネクタ 390"/>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50092</xdr:rowOff>
    </xdr:from>
    <xdr:ext cx="405111" cy="259045"/>
    <xdr:sp macro="" textlink="">
      <xdr:nvSpPr>
        <xdr:cNvPr id="392" name="【学校施設】&#10;有形固定資産減価償却率平均値テキスト"/>
        <xdr:cNvSpPr txBox="1"/>
      </xdr:nvSpPr>
      <xdr:spPr>
        <a:xfrm>
          <a:off x="16408400" y="10165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71665</xdr:rowOff>
    </xdr:from>
    <xdr:to>
      <xdr:col>23</xdr:col>
      <xdr:colOff>568325</xdr:colOff>
      <xdr:row>60</xdr:row>
      <xdr:rowOff>1815</xdr:rowOff>
    </xdr:to>
    <xdr:sp macro="" textlink="">
      <xdr:nvSpPr>
        <xdr:cNvPr id="393" name="フローチャート : 判断 392"/>
        <xdr:cNvSpPr/>
      </xdr:nvSpPr>
      <xdr:spPr>
        <a:xfrm>
          <a:off x="162687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104322</xdr:rowOff>
    </xdr:from>
    <xdr:to>
      <xdr:col>22</xdr:col>
      <xdr:colOff>415925</xdr:colOff>
      <xdr:row>60</xdr:row>
      <xdr:rowOff>34472</xdr:rowOff>
    </xdr:to>
    <xdr:sp macro="" textlink="">
      <xdr:nvSpPr>
        <xdr:cNvPr id="394" name="フローチャート : 判断 393"/>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132080</xdr:rowOff>
    </xdr:from>
    <xdr:to>
      <xdr:col>22</xdr:col>
      <xdr:colOff>415925</xdr:colOff>
      <xdr:row>63</xdr:row>
      <xdr:rowOff>62230</xdr:rowOff>
    </xdr:to>
    <xdr:sp macro="" textlink="">
      <xdr:nvSpPr>
        <xdr:cNvPr id="400" name="円/楕円 399"/>
        <xdr:cNvSpPr/>
      </xdr:nvSpPr>
      <xdr:spPr>
        <a:xfrm>
          <a:off x="15430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50999</xdr:rowOff>
    </xdr:from>
    <xdr:ext cx="405111" cy="259045"/>
    <xdr:sp macro="" textlink="">
      <xdr:nvSpPr>
        <xdr:cNvPr id="401" name="n_1aveValue【学校施設】&#10;有形固定資産減価償却率"/>
        <xdr:cNvSpPr txBox="1"/>
      </xdr:nvSpPr>
      <xdr:spPr>
        <a:xfrm>
          <a:off x="15266043"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53357</xdr:rowOff>
    </xdr:from>
    <xdr:ext cx="405111" cy="259045"/>
    <xdr:sp macro="" textlink="">
      <xdr:nvSpPr>
        <xdr:cNvPr id="402" name="n_1mainValue【学校施設】&#10;有形固定資産減価償却率"/>
        <xdr:cNvSpPr txBox="1"/>
      </xdr:nvSpPr>
      <xdr:spPr>
        <a:xfrm>
          <a:off x="15266043"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3" name="テキスト ボックス 41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4" name="直線コネクタ 41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5" name="テキスト ボックス 41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6" name="直線コネクタ 41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7" name="テキスト ボックス 41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8" name="直線コネクタ 41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9" name="テキスト ボックス 41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0" name="直線コネクタ 41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1" name="テキスト ボックス 42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2" name="直線コネクタ 42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3" name="テキスト ボックス 42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4" name="直線コネクタ 42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5" name="テキスト ボックス 42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6" name="直線コネクタ 4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7" name="テキスト ボックス 4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35378</xdr:rowOff>
    </xdr:from>
    <xdr:to>
      <xdr:col>32</xdr:col>
      <xdr:colOff>186689</xdr:colOff>
      <xdr:row>64</xdr:row>
      <xdr:rowOff>91440</xdr:rowOff>
    </xdr:to>
    <xdr:cxnSp macro="">
      <xdr:nvCxnSpPr>
        <xdr:cNvPr id="429" name="直線コネクタ 428"/>
        <xdr:cNvCxnSpPr/>
      </xdr:nvCxnSpPr>
      <xdr:spPr>
        <a:xfrm flipV="1">
          <a:off x="22160864" y="9465128"/>
          <a:ext cx="0" cy="159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95267</xdr:rowOff>
    </xdr:from>
    <xdr:ext cx="469744" cy="259045"/>
    <xdr:sp macro="" textlink="">
      <xdr:nvSpPr>
        <xdr:cNvPr id="430" name="【学校施設】&#10;一人当たり面積最小値テキスト"/>
        <xdr:cNvSpPr txBox="1"/>
      </xdr:nvSpPr>
      <xdr:spPr>
        <a:xfrm>
          <a:off x="22250400" y="110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a:t>
          </a:r>
          <a:endParaRPr kumimoji="1" lang="ja-JP" altLang="en-US" sz="1000" b="1">
            <a:latin typeface="ＭＳ Ｐゴシック"/>
          </a:endParaRPr>
        </a:p>
      </xdr:txBody>
    </xdr:sp>
    <xdr:clientData/>
  </xdr:oneCellAnchor>
  <xdr:twoCellAnchor>
    <xdr:from>
      <xdr:col>32</xdr:col>
      <xdr:colOff>98425</xdr:colOff>
      <xdr:row>64</xdr:row>
      <xdr:rowOff>91440</xdr:rowOff>
    </xdr:from>
    <xdr:to>
      <xdr:col>32</xdr:col>
      <xdr:colOff>276225</xdr:colOff>
      <xdr:row>64</xdr:row>
      <xdr:rowOff>91440</xdr:rowOff>
    </xdr:to>
    <xdr:cxnSp macro="">
      <xdr:nvCxnSpPr>
        <xdr:cNvPr id="431" name="直線コネクタ 430"/>
        <xdr:cNvCxnSpPr/>
      </xdr:nvCxnSpPr>
      <xdr:spPr>
        <a:xfrm>
          <a:off x="22072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153505</xdr:rowOff>
    </xdr:from>
    <xdr:ext cx="469744" cy="259045"/>
    <xdr:sp macro="" textlink="">
      <xdr:nvSpPr>
        <xdr:cNvPr id="432" name="【学校施設】&#10;一人当たり面積最大値テキスト"/>
        <xdr:cNvSpPr txBox="1"/>
      </xdr:nvSpPr>
      <xdr:spPr>
        <a:xfrm>
          <a:off x="222504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3.005</a:t>
          </a:r>
          <a:endParaRPr kumimoji="1" lang="ja-JP" altLang="en-US" sz="1000" b="1">
            <a:latin typeface="ＭＳ Ｐゴシック"/>
          </a:endParaRPr>
        </a:p>
      </xdr:txBody>
    </xdr:sp>
    <xdr:clientData/>
  </xdr:oneCellAnchor>
  <xdr:twoCellAnchor>
    <xdr:from>
      <xdr:col>32</xdr:col>
      <xdr:colOff>98425</xdr:colOff>
      <xdr:row>55</xdr:row>
      <xdr:rowOff>35378</xdr:rowOff>
    </xdr:from>
    <xdr:to>
      <xdr:col>32</xdr:col>
      <xdr:colOff>276225</xdr:colOff>
      <xdr:row>55</xdr:row>
      <xdr:rowOff>35378</xdr:rowOff>
    </xdr:to>
    <xdr:cxnSp macro="">
      <xdr:nvCxnSpPr>
        <xdr:cNvPr id="433" name="直線コネクタ 432"/>
        <xdr:cNvCxnSpPr/>
      </xdr:nvCxnSpPr>
      <xdr:spPr>
        <a:xfrm>
          <a:off x="22072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125747</xdr:rowOff>
    </xdr:from>
    <xdr:ext cx="469744" cy="259045"/>
    <xdr:sp macro="" textlink="">
      <xdr:nvSpPr>
        <xdr:cNvPr id="434" name="【学校施設】&#10;一人当たり面積平均値テキスト"/>
        <xdr:cNvSpPr txBox="1"/>
      </xdr:nvSpPr>
      <xdr:spPr>
        <a:xfrm>
          <a:off x="22250400" y="1041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147320</xdr:rowOff>
    </xdr:from>
    <xdr:to>
      <xdr:col>32</xdr:col>
      <xdr:colOff>238125</xdr:colOff>
      <xdr:row>61</xdr:row>
      <xdr:rowOff>77470</xdr:rowOff>
    </xdr:to>
    <xdr:sp macro="" textlink="">
      <xdr:nvSpPr>
        <xdr:cNvPr id="435" name="フローチャート : 判断 434"/>
        <xdr:cNvSpPr/>
      </xdr:nvSpPr>
      <xdr:spPr>
        <a:xfrm>
          <a:off x="221107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23767</xdr:rowOff>
    </xdr:from>
    <xdr:to>
      <xdr:col>31</xdr:col>
      <xdr:colOff>85725</xdr:colOff>
      <xdr:row>61</xdr:row>
      <xdr:rowOff>125367</xdr:rowOff>
    </xdr:to>
    <xdr:sp macro="" textlink="">
      <xdr:nvSpPr>
        <xdr:cNvPr id="436" name="フローチャート : 判断 435"/>
        <xdr:cNvSpPr/>
      </xdr:nvSpPr>
      <xdr:spPr>
        <a:xfrm>
          <a:off x="212725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7" name="テキスト ボックス 4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8" name="テキスト ボックス 4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9" name="テキスト ボックス 4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0" name="テキスト ボックス 4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1" name="テキスト ボックス 4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39007</xdr:rowOff>
    </xdr:from>
    <xdr:to>
      <xdr:col>31</xdr:col>
      <xdr:colOff>85725</xdr:colOff>
      <xdr:row>61</xdr:row>
      <xdr:rowOff>140607</xdr:rowOff>
    </xdr:to>
    <xdr:sp macro="" textlink="">
      <xdr:nvSpPr>
        <xdr:cNvPr id="442" name="円/楕円 441"/>
        <xdr:cNvSpPr/>
      </xdr:nvSpPr>
      <xdr:spPr>
        <a:xfrm>
          <a:off x="21272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141894</xdr:rowOff>
    </xdr:from>
    <xdr:ext cx="469744" cy="259045"/>
    <xdr:sp macro="" textlink="">
      <xdr:nvSpPr>
        <xdr:cNvPr id="443" name="n_1aveValue【学校施設】&#10;一人当たり面積"/>
        <xdr:cNvSpPr txBox="1"/>
      </xdr:nvSpPr>
      <xdr:spPr>
        <a:xfrm>
          <a:off x="21075727" y="1025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131734</xdr:rowOff>
    </xdr:from>
    <xdr:ext cx="469744" cy="259045"/>
    <xdr:sp macro="" textlink="">
      <xdr:nvSpPr>
        <xdr:cNvPr id="444" name="n_1mainValue【学校施設】&#10;一人当たり面積"/>
        <xdr:cNvSpPr txBox="1"/>
      </xdr:nvSpPr>
      <xdr:spPr>
        <a:xfrm>
          <a:off x="21075727" y="1059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2" name="正方形/長方形 45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3" name="正方形/長方形 4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4" name="正方形/長方形 4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5" name="正方形/長方形 4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6" name="正方形/長方形 4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7" name="正方形/長方形 4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8" name="正方形/長方形 4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9" name="正方形/長方形 4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0" name="正方形/長方形 45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1" name="正方形/長方形 4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2" name="正方形/長方形 4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3" name="正方形/長方形 4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4" name="正方形/長方形 4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5" name="正方形/長方形 4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6" name="正方形/長方形 4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7" name="正方形/長方形 4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8" name="正方形/長方形 4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9" name="テキスト ボックス 4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0" name="直線コネクタ 4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1" name="テキスト ボックス 47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72" name="直線コネクタ 47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73" name="テキスト ボックス 47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74" name="直線コネクタ 47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75" name="テキスト ボックス 47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76" name="直線コネクタ 47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77" name="テキスト ボックス 47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78" name="直線コネクタ 47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79" name="テキスト ボックス 47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0" name="直線コネクタ 4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1" name="テキスト ボックス 4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107</xdr:row>
      <xdr:rowOff>147065</xdr:rowOff>
    </xdr:to>
    <xdr:cxnSp macro="">
      <xdr:nvCxnSpPr>
        <xdr:cNvPr id="483" name="直線コネクタ 482"/>
        <xdr:cNvCxnSpPr/>
      </xdr:nvCxnSpPr>
      <xdr:spPr>
        <a:xfrm flipV="1">
          <a:off x="16318864" y="17221200"/>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150892</xdr:rowOff>
    </xdr:from>
    <xdr:ext cx="405111" cy="259045"/>
    <xdr:sp macro="" textlink="">
      <xdr:nvSpPr>
        <xdr:cNvPr id="484" name="【公民館】&#10;有形固定資産減価償却率最小値テキスト"/>
        <xdr:cNvSpPr txBox="1"/>
      </xdr:nvSpPr>
      <xdr:spPr>
        <a:xfrm>
          <a:off x="16408400" y="1849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107</xdr:row>
      <xdr:rowOff>147065</xdr:rowOff>
    </xdr:from>
    <xdr:to>
      <xdr:col>23</xdr:col>
      <xdr:colOff>606425</xdr:colOff>
      <xdr:row>107</xdr:row>
      <xdr:rowOff>147065</xdr:rowOff>
    </xdr:to>
    <xdr:cxnSp macro="">
      <xdr:nvCxnSpPr>
        <xdr:cNvPr id="485" name="直線コネクタ 484"/>
        <xdr:cNvCxnSpPr/>
      </xdr:nvCxnSpPr>
      <xdr:spPr>
        <a:xfrm>
          <a:off x="16230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486" name="【公民館】&#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87" name="直線コネクタ 48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58690</xdr:rowOff>
    </xdr:from>
    <xdr:ext cx="405111" cy="259045"/>
    <xdr:sp macro="" textlink="">
      <xdr:nvSpPr>
        <xdr:cNvPr id="488" name="【公民館】&#10;有形固定資産減価償却率平均値テキスト"/>
        <xdr:cNvSpPr txBox="1"/>
      </xdr:nvSpPr>
      <xdr:spPr>
        <a:xfrm>
          <a:off x="16408400" y="18060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80263</xdr:rowOff>
    </xdr:from>
    <xdr:to>
      <xdr:col>23</xdr:col>
      <xdr:colOff>568325</xdr:colOff>
      <xdr:row>106</xdr:row>
      <xdr:rowOff>10413</xdr:rowOff>
    </xdr:to>
    <xdr:sp macro="" textlink="">
      <xdr:nvSpPr>
        <xdr:cNvPr id="489" name="フローチャート : 判断 488"/>
        <xdr:cNvSpPr/>
      </xdr:nvSpPr>
      <xdr:spPr>
        <a:xfrm>
          <a:off x="16268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20828</xdr:rowOff>
    </xdr:from>
    <xdr:to>
      <xdr:col>22</xdr:col>
      <xdr:colOff>415925</xdr:colOff>
      <xdr:row>105</xdr:row>
      <xdr:rowOff>122428</xdr:rowOff>
    </xdr:to>
    <xdr:sp macro="" textlink="">
      <xdr:nvSpPr>
        <xdr:cNvPr id="490" name="フローチャート : 判断 489"/>
        <xdr:cNvSpPr/>
      </xdr:nvSpPr>
      <xdr:spPr>
        <a:xfrm>
          <a:off x="15430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1" name="テキスト ボックス 4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2" name="テキスト ボックス 4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3" name="テキスト ボックス 4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4" name="テキスト ボックス 4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5" name="テキスト ボックス 4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13970</xdr:rowOff>
    </xdr:from>
    <xdr:to>
      <xdr:col>22</xdr:col>
      <xdr:colOff>415925</xdr:colOff>
      <xdr:row>107</xdr:row>
      <xdr:rowOff>115570</xdr:rowOff>
    </xdr:to>
    <xdr:sp macro="" textlink="">
      <xdr:nvSpPr>
        <xdr:cNvPr id="496" name="円/楕円 495"/>
        <xdr:cNvSpPr/>
      </xdr:nvSpPr>
      <xdr:spPr>
        <a:xfrm>
          <a:off x="15430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138955</xdr:rowOff>
    </xdr:from>
    <xdr:ext cx="405111" cy="259045"/>
    <xdr:sp macro="" textlink="">
      <xdr:nvSpPr>
        <xdr:cNvPr id="497" name="n_1aveValue【公民館】&#10;有形固定資産減価償却率"/>
        <xdr:cNvSpPr txBox="1"/>
      </xdr:nvSpPr>
      <xdr:spPr>
        <a:xfrm>
          <a:off x="15266043"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106697</xdr:rowOff>
    </xdr:from>
    <xdr:ext cx="405111" cy="259045"/>
    <xdr:sp macro="" textlink="">
      <xdr:nvSpPr>
        <xdr:cNvPr id="498" name="n_1mainValue【公民館】&#10;有形固定資産減価償却率"/>
        <xdr:cNvSpPr txBox="1"/>
      </xdr:nvSpPr>
      <xdr:spPr>
        <a:xfrm>
          <a:off x="15266043"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9" name="正方形/長方形 4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0" name="正方形/長方形 4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1" name="正方形/長方形 5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2" name="正方形/長方形 5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3" name="正方形/長方形 5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4" name="正方形/長方形 5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5" name="正方形/長方形 5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6" name="正方形/長方形 5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7" name="テキスト ボックス 5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8" name="直線コネクタ 5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09" name="直線コネクタ 5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10" name="テキスト ボックス 5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11" name="直線コネクタ 5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12" name="テキスト ボックス 5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3" name="直線コネクタ 5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4" name="テキスト ボックス 5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5" name="直線コネクタ 5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16" name="テキスト ボックス 5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17" name="直線コネクタ 5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18" name="テキスト ボックス 5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19" name="直線コネクタ 5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20" name="テキスト ボックス 5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1" name="直線コネクタ 5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2" name="テキスト ボックス 5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63137</xdr:rowOff>
    </xdr:from>
    <xdr:to>
      <xdr:col>32</xdr:col>
      <xdr:colOff>186689</xdr:colOff>
      <xdr:row>109</xdr:row>
      <xdr:rowOff>12519</xdr:rowOff>
    </xdr:to>
    <xdr:cxnSp macro="">
      <xdr:nvCxnSpPr>
        <xdr:cNvPr id="524" name="直線コネクタ 523"/>
        <xdr:cNvCxnSpPr/>
      </xdr:nvCxnSpPr>
      <xdr:spPr>
        <a:xfrm flipV="1">
          <a:off x="22160864" y="17208137"/>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525" name="【公民館】&#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526" name="直線コネクタ 525"/>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9814</xdr:rowOff>
    </xdr:from>
    <xdr:ext cx="469744" cy="259045"/>
    <xdr:sp macro="" textlink="">
      <xdr:nvSpPr>
        <xdr:cNvPr id="527" name="【公民館】&#10;一人当たり面積最大値テキスト"/>
        <xdr:cNvSpPr txBox="1"/>
      </xdr:nvSpPr>
      <xdr:spPr>
        <a:xfrm>
          <a:off x="222504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0.928</a:t>
          </a:r>
          <a:endParaRPr kumimoji="1" lang="ja-JP" altLang="en-US" sz="1000" b="1">
            <a:latin typeface="ＭＳ Ｐゴシック"/>
          </a:endParaRPr>
        </a:p>
      </xdr:txBody>
    </xdr:sp>
    <xdr:clientData/>
  </xdr:oneCellAnchor>
  <xdr:twoCellAnchor>
    <xdr:from>
      <xdr:col>32</xdr:col>
      <xdr:colOff>98425</xdr:colOff>
      <xdr:row>100</xdr:row>
      <xdr:rowOff>63137</xdr:rowOff>
    </xdr:from>
    <xdr:to>
      <xdr:col>32</xdr:col>
      <xdr:colOff>276225</xdr:colOff>
      <xdr:row>100</xdr:row>
      <xdr:rowOff>63137</xdr:rowOff>
    </xdr:to>
    <xdr:cxnSp macro="">
      <xdr:nvCxnSpPr>
        <xdr:cNvPr id="528" name="直線コネクタ 527"/>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8726</xdr:rowOff>
    </xdr:from>
    <xdr:ext cx="469744" cy="259045"/>
    <xdr:sp macro="" textlink="">
      <xdr:nvSpPr>
        <xdr:cNvPr id="529" name="【公民館】&#10;一人当たり面積平均値テキスト"/>
        <xdr:cNvSpPr txBox="1"/>
      </xdr:nvSpPr>
      <xdr:spPr>
        <a:xfrm>
          <a:off x="22250400" y="1801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30299</xdr:rowOff>
    </xdr:from>
    <xdr:to>
      <xdr:col>32</xdr:col>
      <xdr:colOff>238125</xdr:colOff>
      <xdr:row>105</xdr:row>
      <xdr:rowOff>131899</xdr:rowOff>
    </xdr:to>
    <xdr:sp macro="" textlink="">
      <xdr:nvSpPr>
        <xdr:cNvPr id="530" name="フローチャート : 判断 529"/>
        <xdr:cNvSpPr/>
      </xdr:nvSpPr>
      <xdr:spPr>
        <a:xfrm>
          <a:off x="221107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54792</xdr:rowOff>
    </xdr:from>
    <xdr:to>
      <xdr:col>31</xdr:col>
      <xdr:colOff>85725</xdr:colOff>
      <xdr:row>106</xdr:row>
      <xdr:rowOff>156392</xdr:rowOff>
    </xdr:to>
    <xdr:sp macro="" textlink="">
      <xdr:nvSpPr>
        <xdr:cNvPr id="531" name="フローチャート : 判断 530"/>
        <xdr:cNvSpPr/>
      </xdr:nvSpPr>
      <xdr:spPr>
        <a:xfrm>
          <a:off x="21272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2" name="テキスト ボックス 5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3" name="テキスト ボックス 5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4" name="テキスト ボックス 5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5" name="テキスト ボックス 5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6" name="テキスト ボックス 5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64588</xdr:rowOff>
    </xdr:from>
    <xdr:to>
      <xdr:col>31</xdr:col>
      <xdr:colOff>85725</xdr:colOff>
      <xdr:row>107</xdr:row>
      <xdr:rowOff>166188</xdr:rowOff>
    </xdr:to>
    <xdr:sp macro="" textlink="">
      <xdr:nvSpPr>
        <xdr:cNvPr id="537" name="円/楕円 536"/>
        <xdr:cNvSpPr/>
      </xdr:nvSpPr>
      <xdr:spPr>
        <a:xfrm>
          <a:off x="21272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1469</xdr:rowOff>
    </xdr:from>
    <xdr:ext cx="469744" cy="259045"/>
    <xdr:sp macro="" textlink="">
      <xdr:nvSpPr>
        <xdr:cNvPr id="538" name="n_1aveValue【公民館】&#10;一人当たり面積"/>
        <xdr:cNvSpPr txBox="1"/>
      </xdr:nvSpPr>
      <xdr:spPr>
        <a:xfrm>
          <a:off x="210757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157315</xdr:rowOff>
    </xdr:from>
    <xdr:ext cx="469744" cy="259045"/>
    <xdr:sp macro="" textlink="">
      <xdr:nvSpPr>
        <xdr:cNvPr id="539" name="n_1mainValue【公民館】&#10;一人当たり面積"/>
        <xdr:cNvSpPr txBox="1"/>
      </xdr:nvSpPr>
      <xdr:spPr>
        <a:xfrm>
          <a:off x="21075727" y="1850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0" name="正方形/長方形 5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1" name="正方形/長方形 5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2" name="テキスト ボックス 5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年度数値について、神川町では今回比較を行っていない。</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年度については、各項目を整理すると、特に幼稚園・保育所の有形固定資産減価償却率が高くなっている。</a:t>
          </a:r>
          <a:endParaRPr lang="ja-JP" altLang="ja-JP" sz="1400">
            <a:effectLst/>
          </a:endParaRPr>
        </a:p>
        <a:p>
          <a:r>
            <a:rPr kumimoji="1" lang="ja-JP" altLang="ja-JP" sz="1100" baseline="0">
              <a:solidFill>
                <a:schemeClr val="dk1"/>
              </a:solidFill>
              <a:effectLst/>
              <a:latin typeface="+mn-lt"/>
              <a:ea typeface="+mn-ea"/>
              <a:cs typeface="+mn-cs"/>
            </a:rPr>
            <a:t>　神川町は町内に１</a:t>
          </a:r>
          <a:r>
            <a:rPr kumimoji="1" lang="ja-JP" altLang="ja-JP" sz="1100">
              <a:solidFill>
                <a:schemeClr val="dk1"/>
              </a:solidFill>
              <a:effectLst/>
              <a:latin typeface="+mn-lt"/>
              <a:ea typeface="+mn-ea"/>
              <a:cs typeface="+mn-cs"/>
            </a:rPr>
            <a:t>か所の公立幼稚園と２箇所の公立保育所を有している。</a:t>
          </a:r>
          <a:endParaRPr lang="ja-JP" altLang="ja-JP" sz="1400">
            <a:effectLst/>
          </a:endParaRPr>
        </a:p>
        <a:p>
          <a:r>
            <a:rPr kumimoji="1" lang="ja-JP" altLang="ja-JP" sz="1100">
              <a:solidFill>
                <a:schemeClr val="dk1"/>
              </a:solidFill>
              <a:effectLst/>
              <a:latin typeface="+mn-lt"/>
              <a:ea typeface="+mn-ea"/>
              <a:cs typeface="+mn-cs"/>
            </a:rPr>
            <a:t>　これらの建物は鉄筋コンクリート造で、神川幼稚園は昭和</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年建築、丹荘保育所は昭和</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年、青柳保育所は昭和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年建築である。</a:t>
          </a:r>
          <a:endParaRPr lang="ja-JP" altLang="ja-JP" sz="1400">
            <a:effectLst/>
          </a:endParaRPr>
        </a:p>
        <a:p>
          <a:r>
            <a:rPr kumimoji="1" lang="ja-JP" altLang="ja-JP" sz="1100">
              <a:solidFill>
                <a:schemeClr val="dk1"/>
              </a:solidFill>
              <a:effectLst/>
              <a:latin typeface="+mn-lt"/>
              <a:ea typeface="+mn-ea"/>
              <a:cs typeface="+mn-cs"/>
            </a:rPr>
            <a:t>　今後修繕、建替え等の必要性が高まることが予想され、計画的な対応を行う必要がある。</a:t>
          </a:r>
          <a:endParaRPr lang="ja-JP" altLang="ja-JP" sz="1400">
            <a:effectLst/>
          </a:endParaRPr>
        </a:p>
        <a:p>
          <a:r>
            <a:rPr kumimoji="1" lang="ja-JP" altLang="ja-JP" sz="1100">
              <a:solidFill>
                <a:schemeClr val="dk1"/>
              </a:solidFill>
              <a:effectLst/>
              <a:latin typeface="+mn-lt"/>
              <a:ea typeface="+mn-ea"/>
              <a:cs typeface="+mn-cs"/>
            </a:rPr>
            <a:t>　施設維持に要するコスト縮減と同時に、サービスの質の向上をおこなえるよう検討を重ね、健全な行財政運営に努める。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埼玉県神川町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13,943
13,634
47.40
6,965,456
6,533,500
398,056
3,874,706
5,974,964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11.8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61" name="テキスト ボックス 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71" name="テキスト ボックス 7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3" name="テキスト ボックス 7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47353</xdr:rowOff>
    </xdr:from>
    <xdr:to>
      <xdr:col>6</xdr:col>
      <xdr:colOff>510540</xdr:colOff>
      <xdr:row>63</xdr:row>
      <xdr:rowOff>86541</xdr:rowOff>
    </xdr:to>
    <xdr:cxnSp macro="">
      <xdr:nvCxnSpPr>
        <xdr:cNvPr id="75" name="直線コネクタ 74"/>
        <xdr:cNvCxnSpPr/>
      </xdr:nvCxnSpPr>
      <xdr:spPr>
        <a:xfrm flipV="1">
          <a:off x="4634865" y="9477103"/>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90368</xdr:rowOff>
    </xdr:from>
    <xdr:ext cx="405111" cy="259045"/>
    <xdr:sp macro="" textlink="">
      <xdr:nvSpPr>
        <xdr:cNvPr id="76" name="【体育館・プール】&#10;有形固定資産減価償却率最小値テキスト"/>
        <xdr:cNvSpPr txBox="1"/>
      </xdr:nvSpPr>
      <xdr:spPr>
        <a:xfrm>
          <a:off x="47244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63</xdr:row>
      <xdr:rowOff>86541</xdr:rowOff>
    </xdr:from>
    <xdr:to>
      <xdr:col>6</xdr:col>
      <xdr:colOff>600075</xdr:colOff>
      <xdr:row>63</xdr:row>
      <xdr:rowOff>86541</xdr:rowOff>
    </xdr:to>
    <xdr:cxnSp macro="">
      <xdr:nvCxnSpPr>
        <xdr:cNvPr id="77" name="直線コネクタ 76"/>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165480</xdr:rowOff>
    </xdr:from>
    <xdr:ext cx="405111" cy="259045"/>
    <xdr:sp macro="" textlink="">
      <xdr:nvSpPr>
        <xdr:cNvPr id="78" name="【体育館・プール】&#10;有形固定資産減価償却率最大値テキスト"/>
        <xdr:cNvSpPr txBox="1"/>
      </xdr:nvSpPr>
      <xdr:spPr>
        <a:xfrm>
          <a:off x="4724400" y="925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6</xdr:col>
      <xdr:colOff>422275</xdr:colOff>
      <xdr:row>55</xdr:row>
      <xdr:rowOff>47353</xdr:rowOff>
    </xdr:from>
    <xdr:to>
      <xdr:col>6</xdr:col>
      <xdr:colOff>600075</xdr:colOff>
      <xdr:row>55</xdr:row>
      <xdr:rowOff>47353</xdr:rowOff>
    </xdr:to>
    <xdr:cxnSp macro="">
      <xdr:nvCxnSpPr>
        <xdr:cNvPr id="79" name="直線コネクタ 78"/>
        <xdr:cNvCxnSpPr/>
      </xdr:nvCxnSpPr>
      <xdr:spPr>
        <a:xfrm>
          <a:off x="4546600" y="947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2739</xdr:rowOff>
    </xdr:from>
    <xdr:ext cx="405111" cy="259045"/>
    <xdr:sp macro="" textlink="">
      <xdr:nvSpPr>
        <xdr:cNvPr id="80" name="【体育館・プール】&#10;有形固定資産減価償却率平均値テキスト"/>
        <xdr:cNvSpPr txBox="1"/>
      </xdr:nvSpPr>
      <xdr:spPr>
        <a:xfrm>
          <a:off x="4724400" y="1028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24312</xdr:rowOff>
    </xdr:from>
    <xdr:to>
      <xdr:col>6</xdr:col>
      <xdr:colOff>561975</xdr:colOff>
      <xdr:row>60</xdr:row>
      <xdr:rowOff>125912</xdr:rowOff>
    </xdr:to>
    <xdr:sp macro="" textlink="">
      <xdr:nvSpPr>
        <xdr:cNvPr id="81" name="フローチャート : 判断 80"/>
        <xdr:cNvSpPr/>
      </xdr:nvSpPr>
      <xdr:spPr>
        <a:xfrm>
          <a:off x="45847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127181</xdr:rowOff>
    </xdr:from>
    <xdr:to>
      <xdr:col>5</xdr:col>
      <xdr:colOff>409575</xdr:colOff>
      <xdr:row>62</xdr:row>
      <xdr:rowOff>57331</xdr:rowOff>
    </xdr:to>
    <xdr:sp macro="" textlink="">
      <xdr:nvSpPr>
        <xdr:cNvPr id="82" name="フローチャート : 判断 81"/>
        <xdr:cNvSpPr/>
      </xdr:nvSpPr>
      <xdr:spPr>
        <a:xfrm>
          <a:off x="37465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48458</xdr:rowOff>
    </xdr:from>
    <xdr:ext cx="405111" cy="259045"/>
    <xdr:sp macro="" textlink="">
      <xdr:nvSpPr>
        <xdr:cNvPr id="83" name="n_1aveValue【体育館・プール】&#10;有形固定資産減価償却率"/>
        <xdr:cNvSpPr txBox="1"/>
      </xdr:nvSpPr>
      <xdr:spPr>
        <a:xfrm>
          <a:off x="3582043"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42273</xdr:rowOff>
    </xdr:from>
    <xdr:to>
      <xdr:col>5</xdr:col>
      <xdr:colOff>409575</xdr:colOff>
      <xdr:row>59</xdr:row>
      <xdr:rowOff>143873</xdr:rowOff>
    </xdr:to>
    <xdr:sp macro="" textlink="">
      <xdr:nvSpPr>
        <xdr:cNvPr id="89" name="円/楕円 88"/>
        <xdr:cNvSpPr/>
      </xdr:nvSpPr>
      <xdr:spPr>
        <a:xfrm>
          <a:off x="3746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160400</xdr:rowOff>
    </xdr:from>
    <xdr:ext cx="405111" cy="259045"/>
    <xdr:sp macro="" textlink="">
      <xdr:nvSpPr>
        <xdr:cNvPr id="90" name="n_1mainValue【体育館・プール】&#10;有形固定資産減価償却率"/>
        <xdr:cNvSpPr txBox="1"/>
      </xdr:nvSpPr>
      <xdr:spPr>
        <a:xfrm>
          <a:off x="3582043"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1" name="正方形/長方形 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2" name="正方形/長方形 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3" name="正方形/長方形 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4" name="正方形/長方形 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5" name="正方形/長方形 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6" name="正方形/長方形 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7" name="正方形/長方形 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8" name="正方形/長方形 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9" name="テキスト ボックス 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0" name="直線コネクタ 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1" name="直線コネクタ 1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2" name="テキスト ボックス 1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3" name="直線コネクタ 1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4" name="テキスト ボックス 1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7" name="直線コネクタ 1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8" name="テキスト ボックス 1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9" name="直線コネクタ 1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0" name="テキスト ボックス 1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167640</xdr:rowOff>
    </xdr:from>
    <xdr:to>
      <xdr:col>15</xdr:col>
      <xdr:colOff>180340</xdr:colOff>
      <xdr:row>63</xdr:row>
      <xdr:rowOff>70485</xdr:rowOff>
    </xdr:to>
    <xdr:cxnSp macro="">
      <xdr:nvCxnSpPr>
        <xdr:cNvPr id="114" name="直線コネクタ 113"/>
        <xdr:cNvCxnSpPr/>
      </xdr:nvCxnSpPr>
      <xdr:spPr>
        <a:xfrm flipV="1">
          <a:off x="10476865" y="959739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74312</xdr:rowOff>
    </xdr:from>
    <xdr:ext cx="469744" cy="259045"/>
    <xdr:sp macro="" textlink="">
      <xdr:nvSpPr>
        <xdr:cNvPr id="115" name="【体育館・プール】&#10;一人当たり面積最小値テキスト"/>
        <xdr:cNvSpPr txBox="1"/>
      </xdr:nvSpPr>
      <xdr:spPr>
        <a:xfrm>
          <a:off x="10566400" y="1087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0.093</a:t>
          </a:r>
          <a:endParaRPr kumimoji="1" lang="ja-JP" altLang="en-US" sz="1000" b="1">
            <a:latin typeface="ＭＳ Ｐゴシック"/>
          </a:endParaRPr>
        </a:p>
      </xdr:txBody>
    </xdr:sp>
    <xdr:clientData/>
  </xdr:oneCellAnchor>
  <xdr:twoCellAnchor>
    <xdr:from>
      <xdr:col>15</xdr:col>
      <xdr:colOff>92075</xdr:colOff>
      <xdr:row>63</xdr:row>
      <xdr:rowOff>70485</xdr:rowOff>
    </xdr:from>
    <xdr:to>
      <xdr:col>15</xdr:col>
      <xdr:colOff>269875</xdr:colOff>
      <xdr:row>63</xdr:row>
      <xdr:rowOff>70485</xdr:rowOff>
    </xdr:to>
    <xdr:cxnSp macro="">
      <xdr:nvCxnSpPr>
        <xdr:cNvPr id="116" name="直線コネクタ 115"/>
        <xdr:cNvCxnSpPr/>
      </xdr:nvCxnSpPr>
      <xdr:spPr>
        <a:xfrm>
          <a:off x="10388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114317</xdr:rowOff>
    </xdr:from>
    <xdr:ext cx="469744" cy="259045"/>
    <xdr:sp macro="" textlink="">
      <xdr:nvSpPr>
        <xdr:cNvPr id="117" name="【体育館・プール】&#10;一人当たり面積最大値テキスト"/>
        <xdr:cNvSpPr txBox="1"/>
      </xdr:nvSpPr>
      <xdr:spPr>
        <a:xfrm>
          <a:off x="10566400" y="937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0.762</a:t>
          </a:r>
          <a:endParaRPr kumimoji="1" lang="ja-JP" altLang="en-US" sz="1000" b="1">
            <a:latin typeface="ＭＳ Ｐゴシック"/>
          </a:endParaRPr>
        </a:p>
      </xdr:txBody>
    </xdr:sp>
    <xdr:clientData/>
  </xdr:oneCellAnchor>
  <xdr:twoCellAnchor>
    <xdr:from>
      <xdr:col>15</xdr:col>
      <xdr:colOff>92075</xdr:colOff>
      <xdr:row>55</xdr:row>
      <xdr:rowOff>167640</xdr:rowOff>
    </xdr:from>
    <xdr:to>
      <xdr:col>15</xdr:col>
      <xdr:colOff>269875</xdr:colOff>
      <xdr:row>55</xdr:row>
      <xdr:rowOff>167640</xdr:rowOff>
    </xdr:to>
    <xdr:cxnSp macro="">
      <xdr:nvCxnSpPr>
        <xdr:cNvPr id="118" name="直線コネクタ 117"/>
        <xdr:cNvCxnSpPr/>
      </xdr:nvCxnSpPr>
      <xdr:spPr>
        <a:xfrm>
          <a:off x="10388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142892</xdr:rowOff>
    </xdr:from>
    <xdr:ext cx="469744" cy="259045"/>
    <xdr:sp macro="" textlink="">
      <xdr:nvSpPr>
        <xdr:cNvPr id="119" name="【体育館・プール】&#10;一人当たり面積平均値テキスト"/>
        <xdr:cNvSpPr txBox="1"/>
      </xdr:nvSpPr>
      <xdr:spPr>
        <a:xfrm>
          <a:off x="10566400" y="1025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164465</xdr:rowOff>
    </xdr:from>
    <xdr:to>
      <xdr:col>15</xdr:col>
      <xdr:colOff>231775</xdr:colOff>
      <xdr:row>60</xdr:row>
      <xdr:rowOff>94615</xdr:rowOff>
    </xdr:to>
    <xdr:sp macro="" textlink="">
      <xdr:nvSpPr>
        <xdr:cNvPr id="120" name="フローチャート : 判断 119"/>
        <xdr:cNvSpPr/>
      </xdr:nvSpPr>
      <xdr:spPr>
        <a:xfrm>
          <a:off x="10426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31115</xdr:rowOff>
    </xdr:from>
    <xdr:to>
      <xdr:col>14</xdr:col>
      <xdr:colOff>79375</xdr:colOff>
      <xdr:row>60</xdr:row>
      <xdr:rowOff>132715</xdr:rowOff>
    </xdr:to>
    <xdr:sp macro="" textlink="">
      <xdr:nvSpPr>
        <xdr:cNvPr id="121" name="フローチャート : 判断 120"/>
        <xdr:cNvSpPr/>
      </xdr:nvSpPr>
      <xdr:spPr>
        <a:xfrm>
          <a:off x="958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149242</xdr:rowOff>
    </xdr:from>
    <xdr:ext cx="469744" cy="259045"/>
    <xdr:sp macro="" textlink="">
      <xdr:nvSpPr>
        <xdr:cNvPr id="122" name="n_1aveValue【体育館・プール】&#10;一人当たり面積"/>
        <xdr:cNvSpPr txBox="1"/>
      </xdr:nvSpPr>
      <xdr:spPr>
        <a:xfrm>
          <a:off x="9391727" y="100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67310</xdr:rowOff>
    </xdr:from>
    <xdr:to>
      <xdr:col>14</xdr:col>
      <xdr:colOff>79375</xdr:colOff>
      <xdr:row>62</xdr:row>
      <xdr:rowOff>168910</xdr:rowOff>
    </xdr:to>
    <xdr:sp macro="" textlink="">
      <xdr:nvSpPr>
        <xdr:cNvPr id="128" name="円/楕円 127"/>
        <xdr:cNvSpPr/>
      </xdr:nvSpPr>
      <xdr:spPr>
        <a:xfrm>
          <a:off x="9588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160037</xdr:rowOff>
    </xdr:from>
    <xdr:ext cx="469744" cy="259045"/>
    <xdr:sp macro="" textlink="">
      <xdr:nvSpPr>
        <xdr:cNvPr id="129" name="n_1mainValue【体育館・プール】&#10;一人当たり面積"/>
        <xdr:cNvSpPr txBox="1"/>
      </xdr:nvSpPr>
      <xdr:spPr>
        <a:xfrm>
          <a:off x="93917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7" name="正方形/長方形 1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8" name="テキスト ボックス 1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9" name="直線コネクタ 1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40" name="テキスト ボックス 1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1" name="直線コネクタ 1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2" name="テキスト ボックス 1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3" name="直線コネクタ 1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4" name="テキスト ボックス 1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5" name="直線コネクタ 1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6" name="テキスト ボックス 1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7" name="直線コネクタ 1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8" name="テキスト ボックス 1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9" name="直線コネクタ 1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50" name="テキスト ボックス 1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1" name="直線コネクタ 1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2" name="テキスト ボックス 1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24764</xdr:rowOff>
    </xdr:from>
    <xdr:to>
      <xdr:col>6</xdr:col>
      <xdr:colOff>510540</xdr:colOff>
      <xdr:row>85</xdr:row>
      <xdr:rowOff>64770</xdr:rowOff>
    </xdr:to>
    <xdr:cxnSp macro="">
      <xdr:nvCxnSpPr>
        <xdr:cNvPr id="154" name="直線コネクタ 153"/>
        <xdr:cNvCxnSpPr/>
      </xdr:nvCxnSpPr>
      <xdr:spPr>
        <a:xfrm flipV="1">
          <a:off x="4634865" y="13397864"/>
          <a:ext cx="0" cy="124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68597</xdr:rowOff>
    </xdr:from>
    <xdr:ext cx="405111" cy="259045"/>
    <xdr:sp macro="" textlink="">
      <xdr:nvSpPr>
        <xdr:cNvPr id="155" name="【福祉施設】&#10;有形固定資産減価償却率最小値テキスト"/>
        <xdr:cNvSpPr txBox="1"/>
      </xdr:nvSpPr>
      <xdr:spPr>
        <a:xfrm>
          <a:off x="4724400"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6</xdr:col>
      <xdr:colOff>422275</xdr:colOff>
      <xdr:row>85</xdr:row>
      <xdr:rowOff>64770</xdr:rowOff>
    </xdr:from>
    <xdr:to>
      <xdr:col>6</xdr:col>
      <xdr:colOff>600075</xdr:colOff>
      <xdr:row>85</xdr:row>
      <xdr:rowOff>64770</xdr:rowOff>
    </xdr:to>
    <xdr:cxnSp macro="">
      <xdr:nvCxnSpPr>
        <xdr:cNvPr id="156" name="直線コネクタ 155"/>
        <xdr:cNvCxnSpPr/>
      </xdr:nvCxnSpPr>
      <xdr:spPr>
        <a:xfrm>
          <a:off x="4546600" y="146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142891</xdr:rowOff>
    </xdr:from>
    <xdr:ext cx="405111" cy="259045"/>
    <xdr:sp macro="" textlink="">
      <xdr:nvSpPr>
        <xdr:cNvPr id="157" name="【福祉施設】&#10;有形固定資産減価償却率最大値テキスト"/>
        <xdr:cNvSpPr txBox="1"/>
      </xdr:nvSpPr>
      <xdr:spPr>
        <a:xfrm>
          <a:off x="47244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78</xdr:row>
      <xdr:rowOff>24764</xdr:rowOff>
    </xdr:from>
    <xdr:to>
      <xdr:col>6</xdr:col>
      <xdr:colOff>600075</xdr:colOff>
      <xdr:row>78</xdr:row>
      <xdr:rowOff>24764</xdr:rowOff>
    </xdr:to>
    <xdr:cxnSp macro="">
      <xdr:nvCxnSpPr>
        <xdr:cNvPr id="158" name="直線コネクタ 157"/>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133366</xdr:rowOff>
    </xdr:from>
    <xdr:ext cx="405111" cy="259045"/>
    <xdr:sp macro="" textlink="">
      <xdr:nvSpPr>
        <xdr:cNvPr id="159" name="【福祉施設】&#10;有形固定資産減価償却率平均値テキスト"/>
        <xdr:cNvSpPr txBox="1"/>
      </xdr:nvSpPr>
      <xdr:spPr>
        <a:xfrm>
          <a:off x="4724400" y="1419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154939</xdr:rowOff>
    </xdr:from>
    <xdr:to>
      <xdr:col>6</xdr:col>
      <xdr:colOff>561975</xdr:colOff>
      <xdr:row>83</xdr:row>
      <xdr:rowOff>85089</xdr:rowOff>
    </xdr:to>
    <xdr:sp macro="" textlink="">
      <xdr:nvSpPr>
        <xdr:cNvPr id="160" name="フローチャート : 判断 159"/>
        <xdr:cNvSpPr/>
      </xdr:nvSpPr>
      <xdr:spPr>
        <a:xfrm>
          <a:off x="4584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135889</xdr:rowOff>
    </xdr:from>
    <xdr:to>
      <xdr:col>5</xdr:col>
      <xdr:colOff>409575</xdr:colOff>
      <xdr:row>83</xdr:row>
      <xdr:rowOff>66039</xdr:rowOff>
    </xdr:to>
    <xdr:sp macro="" textlink="">
      <xdr:nvSpPr>
        <xdr:cNvPr id="161" name="フローチャート : 判断 160"/>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82566</xdr:rowOff>
    </xdr:from>
    <xdr:ext cx="405111" cy="259045"/>
    <xdr:sp macro="" textlink="">
      <xdr:nvSpPr>
        <xdr:cNvPr id="162" name="n_1aveValue【福祉施設】&#10;有形固定資産減価償却率"/>
        <xdr:cNvSpPr txBox="1"/>
      </xdr:nvSpPr>
      <xdr:spPr>
        <a:xfrm>
          <a:off x="3582043"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3" name="テキスト ボックス 1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4" name="テキスト ボックス 1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5" name="テキスト ボックス 1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6" name="テキスト ボックス 1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7" name="テキスト ボックス 1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29211</xdr:rowOff>
    </xdr:from>
    <xdr:to>
      <xdr:col>5</xdr:col>
      <xdr:colOff>409575</xdr:colOff>
      <xdr:row>85</xdr:row>
      <xdr:rowOff>130811</xdr:rowOff>
    </xdr:to>
    <xdr:sp macro="" textlink="">
      <xdr:nvSpPr>
        <xdr:cNvPr id="168" name="円/楕円 167"/>
        <xdr:cNvSpPr/>
      </xdr:nvSpPr>
      <xdr:spPr>
        <a:xfrm>
          <a:off x="3746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121938</xdr:rowOff>
    </xdr:from>
    <xdr:ext cx="405111" cy="259045"/>
    <xdr:sp macro="" textlink="">
      <xdr:nvSpPr>
        <xdr:cNvPr id="169" name="n_1mainValue【福祉施設】&#10;有形固定資産減価償却率"/>
        <xdr:cNvSpPr txBox="1"/>
      </xdr:nvSpPr>
      <xdr:spPr>
        <a:xfrm>
          <a:off x="3582043"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0" name="正方形/長方形 1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1" name="正方形/長方形 1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2" name="正方形/長方形 1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3" name="正方形/長方形 1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4" name="正方形/長方形 1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5" name="正方形/長方形 1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6" name="正方形/長方形 1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7" name="正方形/長方形 1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8" name="テキスト ボックス 1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9" name="直線コネクタ 1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80" name="直線コネクタ 17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81" name="テキスト ボックス 18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2" name="直線コネクタ 18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3" name="テキスト ボックス 18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4" name="直線コネクタ 18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5" name="テキスト ボックス 18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6" name="直線コネクタ 18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7" name="テキスト ボックス 18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8" name="直線コネクタ 1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9" name="テキスト ボックス 1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22098</xdr:rowOff>
    </xdr:from>
    <xdr:to>
      <xdr:col>15</xdr:col>
      <xdr:colOff>180340</xdr:colOff>
      <xdr:row>85</xdr:row>
      <xdr:rowOff>152400</xdr:rowOff>
    </xdr:to>
    <xdr:cxnSp macro="">
      <xdr:nvCxnSpPr>
        <xdr:cNvPr id="191" name="直線コネクタ 190"/>
        <xdr:cNvCxnSpPr/>
      </xdr:nvCxnSpPr>
      <xdr:spPr>
        <a:xfrm flipV="1">
          <a:off x="10476865" y="1339519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156227</xdr:rowOff>
    </xdr:from>
    <xdr:ext cx="469744" cy="259045"/>
    <xdr:sp macro="" textlink="">
      <xdr:nvSpPr>
        <xdr:cNvPr id="192" name="【福祉施設】&#10;一人当たり面積最小値テキスト"/>
        <xdr:cNvSpPr txBox="1"/>
      </xdr:nvSpPr>
      <xdr:spPr>
        <a:xfrm>
          <a:off x="10566400"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85</xdr:row>
      <xdr:rowOff>152400</xdr:rowOff>
    </xdr:from>
    <xdr:to>
      <xdr:col>15</xdr:col>
      <xdr:colOff>269875</xdr:colOff>
      <xdr:row>85</xdr:row>
      <xdr:rowOff>152400</xdr:rowOff>
    </xdr:to>
    <xdr:cxnSp macro="">
      <xdr:nvCxnSpPr>
        <xdr:cNvPr id="193" name="直線コネクタ 192"/>
        <xdr:cNvCxnSpPr/>
      </xdr:nvCxnSpPr>
      <xdr:spPr>
        <a:xfrm>
          <a:off x="10388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140225</xdr:rowOff>
    </xdr:from>
    <xdr:ext cx="469744" cy="259045"/>
    <xdr:sp macro="" textlink="">
      <xdr:nvSpPr>
        <xdr:cNvPr id="194" name="【福祉施設】&#10;一人当たり面積最大値テキスト"/>
        <xdr:cNvSpPr txBox="1"/>
      </xdr:nvSpPr>
      <xdr:spPr>
        <a:xfrm>
          <a:off x="105664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0.607</a:t>
          </a:r>
          <a:endParaRPr kumimoji="1" lang="ja-JP" altLang="en-US" sz="1000" b="1">
            <a:latin typeface="ＭＳ Ｐゴシック"/>
          </a:endParaRPr>
        </a:p>
      </xdr:txBody>
    </xdr:sp>
    <xdr:clientData/>
  </xdr:oneCellAnchor>
  <xdr:twoCellAnchor>
    <xdr:from>
      <xdr:col>15</xdr:col>
      <xdr:colOff>92075</xdr:colOff>
      <xdr:row>78</xdr:row>
      <xdr:rowOff>22098</xdr:rowOff>
    </xdr:from>
    <xdr:to>
      <xdr:col>15</xdr:col>
      <xdr:colOff>269875</xdr:colOff>
      <xdr:row>78</xdr:row>
      <xdr:rowOff>22098</xdr:rowOff>
    </xdr:to>
    <xdr:cxnSp macro="">
      <xdr:nvCxnSpPr>
        <xdr:cNvPr id="195" name="直線コネクタ 194"/>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77740</xdr:rowOff>
    </xdr:from>
    <xdr:ext cx="469744" cy="259045"/>
    <xdr:sp macro="" textlink="">
      <xdr:nvSpPr>
        <xdr:cNvPr id="196" name="【福祉施設】&#10;一人当たり面積平均値テキスト"/>
        <xdr:cNvSpPr txBox="1"/>
      </xdr:nvSpPr>
      <xdr:spPr>
        <a:xfrm>
          <a:off x="10566400" y="14136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99313</xdr:rowOff>
    </xdr:from>
    <xdr:to>
      <xdr:col>15</xdr:col>
      <xdr:colOff>231775</xdr:colOff>
      <xdr:row>83</xdr:row>
      <xdr:rowOff>29463</xdr:rowOff>
    </xdr:to>
    <xdr:sp macro="" textlink="">
      <xdr:nvSpPr>
        <xdr:cNvPr id="197" name="フローチャート : 判断 196"/>
        <xdr:cNvSpPr/>
      </xdr:nvSpPr>
      <xdr:spPr>
        <a:xfrm>
          <a:off x="10426700" y="1415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37592</xdr:rowOff>
    </xdr:from>
    <xdr:to>
      <xdr:col>14</xdr:col>
      <xdr:colOff>79375</xdr:colOff>
      <xdr:row>83</xdr:row>
      <xdr:rowOff>139192</xdr:rowOff>
    </xdr:to>
    <xdr:sp macro="" textlink="">
      <xdr:nvSpPr>
        <xdr:cNvPr id="198" name="フローチャート : 判断 197"/>
        <xdr:cNvSpPr/>
      </xdr:nvSpPr>
      <xdr:spPr>
        <a:xfrm>
          <a:off x="9588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155719</xdr:rowOff>
    </xdr:from>
    <xdr:ext cx="469744" cy="259045"/>
    <xdr:sp macro="" textlink="">
      <xdr:nvSpPr>
        <xdr:cNvPr id="199" name="n_1aveValue【福祉施設】&#10;一人当たり面積"/>
        <xdr:cNvSpPr txBox="1"/>
      </xdr:nvSpPr>
      <xdr:spPr>
        <a:xfrm>
          <a:off x="9391727" y="1404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0" name="テキスト ボックス 1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1" name="テキスト ボックス 2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2" name="テキスト ボックス 2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3" name="テキスト ボックス 2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4" name="テキスト ボックス 2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126746</xdr:rowOff>
    </xdr:from>
    <xdr:to>
      <xdr:col>14</xdr:col>
      <xdr:colOff>79375</xdr:colOff>
      <xdr:row>85</xdr:row>
      <xdr:rowOff>56896</xdr:rowOff>
    </xdr:to>
    <xdr:sp macro="" textlink="">
      <xdr:nvSpPr>
        <xdr:cNvPr id="205" name="円/楕円 204"/>
        <xdr:cNvSpPr/>
      </xdr:nvSpPr>
      <xdr:spPr>
        <a:xfrm>
          <a:off x="9588500" y="1452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48023</xdr:rowOff>
    </xdr:from>
    <xdr:ext cx="469744" cy="259045"/>
    <xdr:sp macro="" textlink="">
      <xdr:nvSpPr>
        <xdr:cNvPr id="206" name="n_1mainValue【福祉施設】&#10;一人当たり面積"/>
        <xdr:cNvSpPr txBox="1"/>
      </xdr:nvSpPr>
      <xdr:spPr>
        <a:xfrm>
          <a:off x="93917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7" name="正方形/長方形 20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8" name="正方形/長方形 20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9" name="正方形/長方形 20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0" name="正方形/長方形 20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1" name="正方形/長方形 21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2" name="正方形/長方形 21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3" name="正方形/長方形 21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4" name="正方形/長方形 21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5" name="正方形/長方形 2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6" name="正方形/長方形 2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7" name="正方形/長方形 2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8" name="正方形/長方形 2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9" name="正方形/長方形 2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0" name="正方形/長方形 2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1" name="正方形/長方形 2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2" name="正方形/長方形 22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3" name="正方形/長方形 22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4" name="正方形/長方形 22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5" name="正方形/長方形 22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6" name="正方形/長方形 22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7" name="正方形/長方形 22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8" name="正方形/長方形 22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9" name="正方形/長方形 22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0" name="正方形/長方形 22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1" name="テキスト ボックス 23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2" name="直線コネクタ 23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3" name="テキスト ボックス 23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34" name="直線コネクタ 23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35" name="テキスト ボックス 234"/>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36" name="直線コネクタ 23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37" name="テキスト ボックス 23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38" name="直線コネクタ 23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39" name="テキスト ボックス 23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40" name="直線コネクタ 23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41" name="テキスト ボックス 24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42" name="直線コネクタ 24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43" name="テキスト ボックス 24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44" name="直線コネクタ 24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245" name="テキスト ボックス 244"/>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6" name="直線コネクタ 2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47" name="テキスト ボックス 24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36</xdr:row>
      <xdr:rowOff>163286</xdr:rowOff>
    </xdr:from>
    <xdr:to>
      <xdr:col>23</xdr:col>
      <xdr:colOff>516889</xdr:colOff>
      <xdr:row>37</xdr:row>
      <xdr:rowOff>57150</xdr:rowOff>
    </xdr:to>
    <xdr:cxnSp macro="">
      <xdr:nvCxnSpPr>
        <xdr:cNvPr id="249" name="直線コネクタ 248"/>
        <xdr:cNvCxnSpPr/>
      </xdr:nvCxnSpPr>
      <xdr:spPr>
        <a:xfrm flipV="1">
          <a:off x="16318864" y="6335486"/>
          <a:ext cx="0" cy="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79120</xdr:rowOff>
    </xdr:from>
    <xdr:ext cx="405111" cy="259045"/>
    <xdr:sp macro="" textlink="">
      <xdr:nvSpPr>
        <xdr:cNvPr id="250" name="【一般廃棄物処理施設】&#10;有形固定資産減価償却率最小値テキスト"/>
        <xdr:cNvSpPr txBox="1"/>
      </xdr:nvSpPr>
      <xdr:spPr>
        <a:xfrm>
          <a:off x="16408400" y="6422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428625</xdr:colOff>
      <xdr:row>37</xdr:row>
      <xdr:rowOff>57150</xdr:rowOff>
    </xdr:from>
    <xdr:to>
      <xdr:col>23</xdr:col>
      <xdr:colOff>606425</xdr:colOff>
      <xdr:row>37</xdr:row>
      <xdr:rowOff>57150</xdr:rowOff>
    </xdr:to>
    <xdr:cxnSp macro="">
      <xdr:nvCxnSpPr>
        <xdr:cNvPr id="251" name="直線コネクタ 250"/>
        <xdr:cNvCxnSpPr/>
      </xdr:nvCxnSpPr>
      <xdr:spPr>
        <a:xfrm>
          <a:off x="16230600" y="640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109963</xdr:rowOff>
    </xdr:from>
    <xdr:ext cx="405111" cy="259045"/>
    <xdr:sp macro="" textlink="">
      <xdr:nvSpPr>
        <xdr:cNvPr id="252" name="【一般廃棄物処理施設】&#10;有形固定資産減価償却率最大値テキスト"/>
        <xdr:cNvSpPr txBox="1"/>
      </xdr:nvSpPr>
      <xdr:spPr>
        <a:xfrm>
          <a:off x="16408400" y="611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428625</xdr:colOff>
      <xdr:row>36</xdr:row>
      <xdr:rowOff>163286</xdr:rowOff>
    </xdr:from>
    <xdr:to>
      <xdr:col>23</xdr:col>
      <xdr:colOff>606425</xdr:colOff>
      <xdr:row>36</xdr:row>
      <xdr:rowOff>163286</xdr:rowOff>
    </xdr:to>
    <xdr:cxnSp macro="">
      <xdr:nvCxnSpPr>
        <xdr:cNvPr id="253" name="直線コネクタ 252"/>
        <xdr:cNvCxnSpPr/>
      </xdr:nvCxnSpPr>
      <xdr:spPr>
        <a:xfrm>
          <a:off x="16230600" y="63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123570</xdr:rowOff>
    </xdr:from>
    <xdr:ext cx="405111" cy="259045"/>
    <xdr:sp macro="" textlink="">
      <xdr:nvSpPr>
        <xdr:cNvPr id="254" name="【一般廃棄物処理施設】&#10;有形固定資産減価償却率平均値テキスト"/>
        <xdr:cNvSpPr txBox="1"/>
      </xdr:nvSpPr>
      <xdr:spPr>
        <a:xfrm>
          <a:off x="16408400" y="62957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145143</xdr:rowOff>
    </xdr:from>
    <xdr:to>
      <xdr:col>23</xdr:col>
      <xdr:colOff>568325</xdr:colOff>
      <xdr:row>37</xdr:row>
      <xdr:rowOff>75293</xdr:rowOff>
    </xdr:to>
    <xdr:sp macro="" textlink="">
      <xdr:nvSpPr>
        <xdr:cNvPr id="255" name="フローチャート : 判断 254"/>
        <xdr:cNvSpPr/>
      </xdr:nvSpPr>
      <xdr:spPr>
        <a:xfrm>
          <a:off x="16268700" y="631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33</xdr:row>
      <xdr:rowOff>136978</xdr:rowOff>
    </xdr:from>
    <xdr:to>
      <xdr:col>22</xdr:col>
      <xdr:colOff>415925</xdr:colOff>
      <xdr:row>34</xdr:row>
      <xdr:rowOff>67128</xdr:rowOff>
    </xdr:to>
    <xdr:sp macro="" textlink="">
      <xdr:nvSpPr>
        <xdr:cNvPr id="256" name="フローチャート : 判断 255"/>
        <xdr:cNvSpPr/>
      </xdr:nvSpPr>
      <xdr:spPr>
        <a:xfrm>
          <a:off x="15430500" y="579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32</xdr:row>
      <xdr:rowOff>83655</xdr:rowOff>
    </xdr:from>
    <xdr:ext cx="405111" cy="259045"/>
    <xdr:sp macro="" textlink="">
      <xdr:nvSpPr>
        <xdr:cNvPr id="257" name="n_1aveValue【一般廃棄物処理施設】&#10;有形固定資産減価償却率"/>
        <xdr:cNvSpPr txBox="1"/>
      </xdr:nvSpPr>
      <xdr:spPr>
        <a:xfrm>
          <a:off x="15266043" y="557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8" name="テキスト ボックス 2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9" name="テキスト ボックス 2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0" name="テキスト ボックス 2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1" name="テキスト ボックス 2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2" name="テキスト ボックス 2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42</xdr:row>
      <xdr:rowOff>107043</xdr:rowOff>
    </xdr:from>
    <xdr:to>
      <xdr:col>22</xdr:col>
      <xdr:colOff>415925</xdr:colOff>
      <xdr:row>43</xdr:row>
      <xdr:rowOff>37193</xdr:rowOff>
    </xdr:to>
    <xdr:sp macro="" textlink="">
      <xdr:nvSpPr>
        <xdr:cNvPr id="263" name="円/楕円 262"/>
        <xdr:cNvSpPr/>
      </xdr:nvSpPr>
      <xdr:spPr>
        <a:xfrm>
          <a:off x="15430500" y="730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43</xdr:row>
      <xdr:rowOff>28320</xdr:rowOff>
    </xdr:from>
    <xdr:ext cx="405111" cy="259045"/>
    <xdr:sp macro="" textlink="">
      <xdr:nvSpPr>
        <xdr:cNvPr id="264" name="n_1mainValue【一般廃棄物処理施設】&#10;有形固定資産減価償却率"/>
        <xdr:cNvSpPr txBox="1"/>
      </xdr:nvSpPr>
      <xdr:spPr>
        <a:xfrm>
          <a:off x="15266043" y="740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5" name="正方形/長方形 26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6" name="正方形/長方形 26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7" name="正方形/長方形 26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8" name="正方形/長方形 26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9" name="正方形/長方形 26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0" name="正方形/長方形 26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71" name="正方形/長方形 27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2" name="正方形/長方形 27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3" name="テキスト ボックス 27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4" name="直線コネクタ 27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275" name="テキスト ボックス 274"/>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276" name="直線コネクタ 27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277" name="テキスト ボックス 276"/>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78" name="直線コネクタ 27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279" name="テキスト ボックス 27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80" name="直線コネクタ 27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281" name="テキスト ボックス 280"/>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82" name="直線コネクタ 28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283" name="テキスト ボックス 28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84" name="直線コネクタ 28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285" name="テキスト ボックス 28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6" name="直線コネクタ 28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87" name="テキスト ボックス 28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42</xdr:row>
      <xdr:rowOff>129236</xdr:rowOff>
    </xdr:from>
    <xdr:to>
      <xdr:col>32</xdr:col>
      <xdr:colOff>186689</xdr:colOff>
      <xdr:row>42</xdr:row>
      <xdr:rowOff>131546</xdr:rowOff>
    </xdr:to>
    <xdr:cxnSp macro="">
      <xdr:nvCxnSpPr>
        <xdr:cNvPr id="289" name="直線コネクタ 288"/>
        <xdr:cNvCxnSpPr/>
      </xdr:nvCxnSpPr>
      <xdr:spPr>
        <a:xfrm flipV="1">
          <a:off x="22160864" y="7330136"/>
          <a:ext cx="0" cy="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43</xdr:row>
      <xdr:rowOff>13732</xdr:rowOff>
    </xdr:from>
    <xdr:ext cx="534377" cy="259045"/>
    <xdr:sp macro="" textlink="">
      <xdr:nvSpPr>
        <xdr:cNvPr id="290" name="【一般廃棄物処理施設】&#10;一人当たり有形固定資産（償却資産）額最小値テキスト"/>
        <xdr:cNvSpPr txBox="1"/>
      </xdr:nvSpPr>
      <xdr:spPr>
        <a:xfrm>
          <a:off x="22250400" y="738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22,642</a:t>
          </a:r>
          <a:endParaRPr kumimoji="1" lang="ja-JP" altLang="en-US" sz="1000" b="1">
            <a:latin typeface="ＭＳ Ｐゴシック"/>
          </a:endParaRPr>
        </a:p>
      </xdr:txBody>
    </xdr:sp>
    <xdr:clientData/>
  </xdr:oneCellAnchor>
  <xdr:twoCellAnchor>
    <xdr:from>
      <xdr:col>32</xdr:col>
      <xdr:colOff>98425</xdr:colOff>
      <xdr:row>42</xdr:row>
      <xdr:rowOff>131546</xdr:rowOff>
    </xdr:from>
    <xdr:to>
      <xdr:col>32</xdr:col>
      <xdr:colOff>276225</xdr:colOff>
      <xdr:row>42</xdr:row>
      <xdr:rowOff>131546</xdr:rowOff>
    </xdr:to>
    <xdr:cxnSp macro="">
      <xdr:nvCxnSpPr>
        <xdr:cNvPr id="291" name="直線コネクタ 290"/>
        <xdr:cNvCxnSpPr/>
      </xdr:nvCxnSpPr>
      <xdr:spPr>
        <a:xfrm>
          <a:off x="22072600" y="73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75913</xdr:rowOff>
    </xdr:from>
    <xdr:ext cx="534377" cy="259045"/>
    <xdr:sp macro="" textlink="">
      <xdr:nvSpPr>
        <xdr:cNvPr id="292" name="【一般廃棄物処理施設】&#10;一人当たり有形固定資産（償却資産）額最大値テキスト"/>
        <xdr:cNvSpPr txBox="1"/>
      </xdr:nvSpPr>
      <xdr:spPr>
        <a:xfrm>
          <a:off x="22250400" y="710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22,824</a:t>
          </a:r>
          <a:endParaRPr kumimoji="1" lang="ja-JP" altLang="en-US" sz="1000" b="1">
            <a:latin typeface="ＭＳ Ｐゴシック"/>
          </a:endParaRPr>
        </a:p>
      </xdr:txBody>
    </xdr:sp>
    <xdr:clientData/>
  </xdr:oneCellAnchor>
  <xdr:twoCellAnchor>
    <xdr:from>
      <xdr:col>32</xdr:col>
      <xdr:colOff>98425</xdr:colOff>
      <xdr:row>42</xdr:row>
      <xdr:rowOff>129236</xdr:rowOff>
    </xdr:from>
    <xdr:to>
      <xdr:col>32</xdr:col>
      <xdr:colOff>276225</xdr:colOff>
      <xdr:row>42</xdr:row>
      <xdr:rowOff>129236</xdr:rowOff>
    </xdr:to>
    <xdr:cxnSp macro="">
      <xdr:nvCxnSpPr>
        <xdr:cNvPr id="293" name="直線コネクタ 292"/>
        <xdr:cNvCxnSpPr/>
      </xdr:nvCxnSpPr>
      <xdr:spPr>
        <a:xfrm>
          <a:off x="22072600" y="73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58183</xdr:rowOff>
    </xdr:from>
    <xdr:ext cx="534377" cy="259045"/>
    <xdr:sp macro="" textlink="">
      <xdr:nvSpPr>
        <xdr:cNvPr id="294" name="【一般廃棄物処理施設】&#10;一人当たり有形固定資産（償却資産）額平均値テキスト"/>
        <xdr:cNvSpPr txBox="1"/>
      </xdr:nvSpPr>
      <xdr:spPr>
        <a:xfrm>
          <a:off x="22250400" y="7259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22,720</a:t>
          </a:r>
          <a:endParaRPr kumimoji="1" lang="ja-JP" altLang="en-US" sz="1000" b="1">
            <a:solidFill>
              <a:srgbClr val="000080"/>
            </a:solidFill>
            <a:latin typeface="ＭＳ Ｐゴシック"/>
          </a:endParaRPr>
        </a:p>
      </xdr:txBody>
    </xdr:sp>
    <xdr:clientData/>
  </xdr:oneCellAnchor>
  <xdr:twoCellAnchor>
    <xdr:from>
      <xdr:col>32</xdr:col>
      <xdr:colOff>136525</xdr:colOff>
      <xdr:row>42</xdr:row>
      <xdr:rowOff>79756</xdr:rowOff>
    </xdr:from>
    <xdr:to>
      <xdr:col>32</xdr:col>
      <xdr:colOff>238125</xdr:colOff>
      <xdr:row>43</xdr:row>
      <xdr:rowOff>9906</xdr:rowOff>
    </xdr:to>
    <xdr:sp macro="" textlink="">
      <xdr:nvSpPr>
        <xdr:cNvPr id="295" name="フローチャート : 判断 294"/>
        <xdr:cNvSpPr/>
      </xdr:nvSpPr>
      <xdr:spPr>
        <a:xfrm>
          <a:off x="22110700" y="728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110680</xdr:rowOff>
    </xdr:from>
    <xdr:to>
      <xdr:col>31</xdr:col>
      <xdr:colOff>85725</xdr:colOff>
      <xdr:row>37</xdr:row>
      <xdr:rowOff>40830</xdr:rowOff>
    </xdr:to>
    <xdr:sp macro="" textlink="">
      <xdr:nvSpPr>
        <xdr:cNvPr id="296" name="フローチャート : 判断 295"/>
        <xdr:cNvSpPr/>
      </xdr:nvSpPr>
      <xdr:spPr>
        <a:xfrm>
          <a:off x="21272500" y="628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37</xdr:row>
      <xdr:rowOff>31957</xdr:rowOff>
    </xdr:from>
    <xdr:ext cx="599010" cy="259045"/>
    <xdr:sp macro="" textlink="">
      <xdr:nvSpPr>
        <xdr:cNvPr id="297" name="n_1aveValue【一般廃棄物処理施設】&#10;一人当たり有形固定資産（償却資産）額"/>
        <xdr:cNvSpPr txBox="1"/>
      </xdr:nvSpPr>
      <xdr:spPr>
        <a:xfrm>
          <a:off x="21011094" y="637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101,285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98" name="テキスト ボックス 29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9" name="テキスト ボックス 29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00" name="テキスト ボックス 29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01" name="テキスト ボックス 30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2" name="テキスト ボックス 30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32</xdr:row>
      <xdr:rowOff>148184</xdr:rowOff>
    </xdr:from>
    <xdr:to>
      <xdr:col>31</xdr:col>
      <xdr:colOff>85725</xdr:colOff>
      <xdr:row>33</xdr:row>
      <xdr:rowOff>78334</xdr:rowOff>
    </xdr:to>
    <xdr:sp macro="" textlink="">
      <xdr:nvSpPr>
        <xdr:cNvPr id="303" name="円/楕円 302"/>
        <xdr:cNvSpPr/>
      </xdr:nvSpPr>
      <xdr:spPr>
        <a:xfrm>
          <a:off x="21272500" y="563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31</xdr:row>
      <xdr:rowOff>94861</xdr:rowOff>
    </xdr:from>
    <xdr:ext cx="599010" cy="259045"/>
    <xdr:sp macro="" textlink="">
      <xdr:nvSpPr>
        <xdr:cNvPr id="304" name="n_1mainValue【一般廃棄物処理施設】&#10;一人当たり有形固定資産（償却資産）額"/>
        <xdr:cNvSpPr txBox="1"/>
      </xdr:nvSpPr>
      <xdr:spPr>
        <a:xfrm>
          <a:off x="21011094" y="540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152,332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5" name="正方形/長方形 3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6" name="正方形/長方形 3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7" name="正方形/長方形 3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8" name="正方形/長方形 3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9" name="正方形/長方形 3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0" name="正方形/長方形 3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1" name="正方形/長方形 3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2" name="正方形/長方形 3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3" name="テキスト ボックス 3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4" name="直線コネクタ 3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15" name="テキスト ボックス 31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6" name="直線コネクタ 3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7" name="テキスト ボックス 3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8" name="直線コネクタ 3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9" name="テキスト ボックス 3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20" name="直線コネクタ 3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21" name="テキスト ボックス 3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22" name="直線コネクタ 3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23" name="テキスト ボックス 3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24" name="直線コネクタ 3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25" name="テキスト ボックス 32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6" name="直線コネクタ 3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7" name="テキスト ボックス 3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97155</xdr:rowOff>
    </xdr:from>
    <xdr:to>
      <xdr:col>23</xdr:col>
      <xdr:colOff>516889</xdr:colOff>
      <xdr:row>63</xdr:row>
      <xdr:rowOff>133350</xdr:rowOff>
    </xdr:to>
    <xdr:cxnSp macro="">
      <xdr:nvCxnSpPr>
        <xdr:cNvPr id="329" name="直線コネクタ 328"/>
        <xdr:cNvCxnSpPr/>
      </xdr:nvCxnSpPr>
      <xdr:spPr>
        <a:xfrm flipV="1">
          <a:off x="16318864" y="95269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137177</xdr:rowOff>
    </xdr:from>
    <xdr:ext cx="405111" cy="259045"/>
    <xdr:sp macro="" textlink="">
      <xdr:nvSpPr>
        <xdr:cNvPr id="330" name="【保健センター・保健所】&#10;有形固定資産減価償却率最小値テキスト"/>
        <xdr:cNvSpPr txBox="1"/>
      </xdr:nvSpPr>
      <xdr:spPr>
        <a:xfrm>
          <a:off x="16408400"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428625</xdr:colOff>
      <xdr:row>63</xdr:row>
      <xdr:rowOff>133350</xdr:rowOff>
    </xdr:from>
    <xdr:to>
      <xdr:col>23</xdr:col>
      <xdr:colOff>606425</xdr:colOff>
      <xdr:row>63</xdr:row>
      <xdr:rowOff>133350</xdr:rowOff>
    </xdr:to>
    <xdr:cxnSp macro="">
      <xdr:nvCxnSpPr>
        <xdr:cNvPr id="331" name="直線コネクタ 330"/>
        <xdr:cNvCxnSpPr/>
      </xdr:nvCxnSpPr>
      <xdr:spPr>
        <a:xfrm>
          <a:off x="16230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43832</xdr:rowOff>
    </xdr:from>
    <xdr:ext cx="405111" cy="259045"/>
    <xdr:sp macro="" textlink="">
      <xdr:nvSpPr>
        <xdr:cNvPr id="332" name="【保健センター・保健所】&#10;有形固定資産減価償却率最大値テキスト"/>
        <xdr:cNvSpPr txBox="1"/>
      </xdr:nvSpPr>
      <xdr:spPr>
        <a:xfrm>
          <a:off x="16408400" y="930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23</xdr:col>
      <xdr:colOff>428625</xdr:colOff>
      <xdr:row>55</xdr:row>
      <xdr:rowOff>97155</xdr:rowOff>
    </xdr:from>
    <xdr:to>
      <xdr:col>23</xdr:col>
      <xdr:colOff>606425</xdr:colOff>
      <xdr:row>55</xdr:row>
      <xdr:rowOff>97155</xdr:rowOff>
    </xdr:to>
    <xdr:cxnSp macro="">
      <xdr:nvCxnSpPr>
        <xdr:cNvPr id="333" name="直線コネクタ 332"/>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139082</xdr:rowOff>
    </xdr:from>
    <xdr:ext cx="405111" cy="259045"/>
    <xdr:sp macro="" textlink="">
      <xdr:nvSpPr>
        <xdr:cNvPr id="334" name="【保健センター・保健所】&#10;有形固定資産減価償却率平均値テキスト"/>
        <xdr:cNvSpPr txBox="1"/>
      </xdr:nvSpPr>
      <xdr:spPr>
        <a:xfrm>
          <a:off x="16408400" y="1042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160655</xdr:rowOff>
    </xdr:from>
    <xdr:to>
      <xdr:col>23</xdr:col>
      <xdr:colOff>568325</xdr:colOff>
      <xdr:row>61</xdr:row>
      <xdr:rowOff>90805</xdr:rowOff>
    </xdr:to>
    <xdr:sp macro="" textlink="">
      <xdr:nvSpPr>
        <xdr:cNvPr id="335" name="フローチャート : 判断 334"/>
        <xdr:cNvSpPr/>
      </xdr:nvSpPr>
      <xdr:spPr>
        <a:xfrm>
          <a:off x="16268700" y="104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36830</xdr:rowOff>
    </xdr:from>
    <xdr:to>
      <xdr:col>22</xdr:col>
      <xdr:colOff>415925</xdr:colOff>
      <xdr:row>60</xdr:row>
      <xdr:rowOff>138430</xdr:rowOff>
    </xdr:to>
    <xdr:sp macro="" textlink="">
      <xdr:nvSpPr>
        <xdr:cNvPr id="336" name="フローチャート : 判断 335"/>
        <xdr:cNvSpPr/>
      </xdr:nvSpPr>
      <xdr:spPr>
        <a:xfrm>
          <a:off x="1543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154957</xdr:rowOff>
    </xdr:from>
    <xdr:ext cx="405111" cy="259045"/>
    <xdr:sp macro="" textlink="">
      <xdr:nvSpPr>
        <xdr:cNvPr id="337" name="n_1aveValue【保健センター・保健所】&#10;有形固定資産減価償却率"/>
        <xdr:cNvSpPr txBox="1"/>
      </xdr:nvSpPr>
      <xdr:spPr>
        <a:xfrm>
          <a:off x="15266043"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8" name="テキスト ボックス 3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9" name="テキスト ボックス 3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40" name="テキスト ボックス 3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41" name="テキスト ボックス 3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2" name="テキスト ボックス 3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46355</xdr:rowOff>
    </xdr:from>
    <xdr:to>
      <xdr:col>22</xdr:col>
      <xdr:colOff>415925</xdr:colOff>
      <xdr:row>60</xdr:row>
      <xdr:rowOff>147955</xdr:rowOff>
    </xdr:to>
    <xdr:sp macro="" textlink="">
      <xdr:nvSpPr>
        <xdr:cNvPr id="343" name="円/楕円 342"/>
        <xdr:cNvSpPr/>
      </xdr:nvSpPr>
      <xdr:spPr>
        <a:xfrm>
          <a:off x="15430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139082</xdr:rowOff>
    </xdr:from>
    <xdr:ext cx="405111" cy="259045"/>
    <xdr:sp macro="" textlink="">
      <xdr:nvSpPr>
        <xdr:cNvPr id="344" name="n_1mainValue【保健センター・保健所】&#10;有形固定資産減価償却率"/>
        <xdr:cNvSpPr txBox="1"/>
      </xdr:nvSpPr>
      <xdr:spPr>
        <a:xfrm>
          <a:off x="15266043"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5" name="正方形/長方形 3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6" name="正方形/長方形 3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7" name="正方形/長方形 3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8" name="正方形/長方形 3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9" name="正方形/長方形 3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50" name="正方形/長方形 3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51" name="正方形/長方形 3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2" name="正方形/長方形 3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3" name="テキスト ボックス 3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4" name="直線コネクタ 3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5" name="テキスト ボックス 35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56" name="直線コネクタ 35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7" name="テキスト ボックス 35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8" name="直線コネクタ 35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9" name="テキスト ボックス 35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60" name="直線コネクタ 35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61" name="テキスト ボックス 36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62" name="直線コネクタ 36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63" name="テキスト ボックス 36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64" name="直線コネクタ 36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65" name="テキスト ボックス 36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6" name="直線コネクタ 3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7" name="テキスト ボックス 3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64</xdr:row>
      <xdr:rowOff>152400</xdr:rowOff>
    </xdr:to>
    <xdr:cxnSp macro="">
      <xdr:nvCxnSpPr>
        <xdr:cNvPr id="369" name="直線コネクタ 368"/>
        <xdr:cNvCxnSpPr/>
      </xdr:nvCxnSpPr>
      <xdr:spPr>
        <a:xfrm flipV="1">
          <a:off x="22160864" y="96012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156227</xdr:rowOff>
    </xdr:from>
    <xdr:ext cx="469744" cy="259045"/>
    <xdr:sp macro="" textlink="">
      <xdr:nvSpPr>
        <xdr:cNvPr id="370" name="【保健センター・保健所】&#10;一人当たり面積最小値テキスト"/>
        <xdr:cNvSpPr txBox="1"/>
      </xdr:nvSpPr>
      <xdr:spPr>
        <a:xfrm>
          <a:off x="22250400" y="1112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32</xdr:col>
      <xdr:colOff>98425</xdr:colOff>
      <xdr:row>64</xdr:row>
      <xdr:rowOff>152400</xdr:rowOff>
    </xdr:from>
    <xdr:to>
      <xdr:col>32</xdr:col>
      <xdr:colOff>276225</xdr:colOff>
      <xdr:row>64</xdr:row>
      <xdr:rowOff>152400</xdr:rowOff>
    </xdr:to>
    <xdr:cxnSp macro="">
      <xdr:nvCxnSpPr>
        <xdr:cNvPr id="371" name="直線コネクタ 370"/>
        <xdr:cNvCxnSpPr/>
      </xdr:nvCxnSpPr>
      <xdr:spPr>
        <a:xfrm>
          <a:off x="22072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372"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0.144</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373" name="直線コネクタ 372"/>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10177</xdr:rowOff>
    </xdr:from>
    <xdr:ext cx="469744" cy="259045"/>
    <xdr:sp macro="" textlink="">
      <xdr:nvSpPr>
        <xdr:cNvPr id="374" name="【保健センター・保健所】&#10;一人当たり面積平均値テキスト"/>
        <xdr:cNvSpPr txBox="1"/>
      </xdr:nvSpPr>
      <xdr:spPr>
        <a:xfrm>
          <a:off x="222504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0.070</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31750</xdr:rowOff>
    </xdr:from>
    <xdr:to>
      <xdr:col>32</xdr:col>
      <xdr:colOff>238125</xdr:colOff>
      <xdr:row>61</xdr:row>
      <xdr:rowOff>133350</xdr:rowOff>
    </xdr:to>
    <xdr:sp macro="" textlink="">
      <xdr:nvSpPr>
        <xdr:cNvPr id="375" name="フローチャート : 判断 374"/>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133350</xdr:rowOff>
    </xdr:from>
    <xdr:to>
      <xdr:col>31</xdr:col>
      <xdr:colOff>85725</xdr:colOff>
      <xdr:row>60</xdr:row>
      <xdr:rowOff>63500</xdr:rowOff>
    </xdr:to>
    <xdr:sp macro="" textlink="">
      <xdr:nvSpPr>
        <xdr:cNvPr id="376" name="フローチャート : 判断 375"/>
        <xdr:cNvSpPr/>
      </xdr:nvSpPr>
      <xdr:spPr>
        <a:xfrm>
          <a:off x="212725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80027</xdr:rowOff>
    </xdr:from>
    <xdr:ext cx="469744" cy="259045"/>
    <xdr:sp macro="" textlink="">
      <xdr:nvSpPr>
        <xdr:cNvPr id="377" name="n_1aveValue【保健センター・保健所】&#10;一人当たり面積"/>
        <xdr:cNvSpPr txBox="1"/>
      </xdr:nvSpPr>
      <xdr:spPr>
        <a:xfrm>
          <a:off x="21075727" y="1002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8" name="テキスト ボックス 3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9" name="テキスト ボックス 3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80" name="テキスト ボックス 3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81" name="テキスト ボックス 3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82" name="テキスト ボックス 3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165100</xdr:rowOff>
    </xdr:from>
    <xdr:to>
      <xdr:col>31</xdr:col>
      <xdr:colOff>85725</xdr:colOff>
      <xdr:row>63</xdr:row>
      <xdr:rowOff>95250</xdr:rowOff>
    </xdr:to>
    <xdr:sp macro="" textlink="">
      <xdr:nvSpPr>
        <xdr:cNvPr id="383" name="円/楕円 382"/>
        <xdr:cNvSpPr/>
      </xdr:nvSpPr>
      <xdr:spPr>
        <a:xfrm>
          <a:off x="21272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86377</xdr:rowOff>
    </xdr:from>
    <xdr:ext cx="469744" cy="259045"/>
    <xdr:sp macro="" textlink="">
      <xdr:nvSpPr>
        <xdr:cNvPr id="384" name="n_1mainValue【保健センター・保健所】&#10;一人当たり面積"/>
        <xdr:cNvSpPr txBox="1"/>
      </xdr:nvSpPr>
      <xdr:spPr>
        <a:xfrm>
          <a:off x="21075727"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5" name="正方形/長方形 3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6" name="正方形/長方形 3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7" name="正方形/長方形 3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8" name="正方形/長方形 3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9" name="正方形/長方形 3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90" name="正方形/長方形 3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91" name="正方形/長方形 3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2" name="正方形/長方形 3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93" name="テキスト ボックス 3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4" name="直線コネクタ 3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95" name="テキスト ボックス 39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96" name="直線コネクタ 39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97" name="テキスト ボックス 39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98" name="直線コネクタ 39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99" name="テキスト ボックス 39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00" name="直線コネクタ 39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01" name="テキスト ボックス 40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02" name="直線コネクタ 40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03" name="テキスト ボックス 40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04" name="直線コネクタ 40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05" name="テキスト ボックス 40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6" name="直線コネクタ 4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7" name="テキスト ボックス 40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49530</xdr:rowOff>
    </xdr:from>
    <xdr:to>
      <xdr:col>23</xdr:col>
      <xdr:colOff>516889</xdr:colOff>
      <xdr:row>85</xdr:row>
      <xdr:rowOff>135255</xdr:rowOff>
    </xdr:to>
    <xdr:cxnSp macro="">
      <xdr:nvCxnSpPr>
        <xdr:cNvPr id="409" name="直線コネクタ 408"/>
        <xdr:cNvCxnSpPr/>
      </xdr:nvCxnSpPr>
      <xdr:spPr>
        <a:xfrm flipV="1">
          <a:off x="16318864" y="134226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139082</xdr:rowOff>
    </xdr:from>
    <xdr:ext cx="405111" cy="259045"/>
    <xdr:sp macro="" textlink="">
      <xdr:nvSpPr>
        <xdr:cNvPr id="410" name="【消防施設】&#10;有形固定資産減価償却率最小値テキスト"/>
        <xdr:cNvSpPr txBox="1"/>
      </xdr:nvSpPr>
      <xdr:spPr>
        <a:xfrm>
          <a:off x="164084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85</xdr:row>
      <xdr:rowOff>135255</xdr:rowOff>
    </xdr:from>
    <xdr:to>
      <xdr:col>23</xdr:col>
      <xdr:colOff>606425</xdr:colOff>
      <xdr:row>85</xdr:row>
      <xdr:rowOff>135255</xdr:rowOff>
    </xdr:to>
    <xdr:cxnSp macro="">
      <xdr:nvCxnSpPr>
        <xdr:cNvPr id="411" name="直線コネクタ 410"/>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167657</xdr:rowOff>
    </xdr:from>
    <xdr:ext cx="405111" cy="259045"/>
    <xdr:sp macro="" textlink="">
      <xdr:nvSpPr>
        <xdr:cNvPr id="412" name="【消防施設】&#10;有形固定資産減価償却率最大値テキスト"/>
        <xdr:cNvSpPr txBox="1"/>
      </xdr:nvSpPr>
      <xdr:spPr>
        <a:xfrm>
          <a:off x="16408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78</xdr:row>
      <xdr:rowOff>49530</xdr:rowOff>
    </xdr:from>
    <xdr:to>
      <xdr:col>23</xdr:col>
      <xdr:colOff>606425</xdr:colOff>
      <xdr:row>78</xdr:row>
      <xdr:rowOff>49530</xdr:rowOff>
    </xdr:to>
    <xdr:cxnSp macro="">
      <xdr:nvCxnSpPr>
        <xdr:cNvPr id="413" name="直線コネクタ 412"/>
        <xdr:cNvCxnSpPr/>
      </xdr:nvCxnSpPr>
      <xdr:spPr>
        <a:xfrm>
          <a:off x="16230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95266</xdr:rowOff>
    </xdr:from>
    <xdr:ext cx="405111" cy="259045"/>
    <xdr:sp macro="" textlink="">
      <xdr:nvSpPr>
        <xdr:cNvPr id="414" name="【消防施設】&#10;有形固定資産減価償却率平均値テキスト"/>
        <xdr:cNvSpPr txBox="1"/>
      </xdr:nvSpPr>
      <xdr:spPr>
        <a:xfrm>
          <a:off x="164084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116839</xdr:rowOff>
    </xdr:from>
    <xdr:to>
      <xdr:col>23</xdr:col>
      <xdr:colOff>568325</xdr:colOff>
      <xdr:row>82</xdr:row>
      <xdr:rowOff>46989</xdr:rowOff>
    </xdr:to>
    <xdr:sp macro="" textlink="">
      <xdr:nvSpPr>
        <xdr:cNvPr id="415" name="フローチャート : 判断 414"/>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143511</xdr:rowOff>
    </xdr:from>
    <xdr:to>
      <xdr:col>22</xdr:col>
      <xdr:colOff>415925</xdr:colOff>
      <xdr:row>82</xdr:row>
      <xdr:rowOff>73661</xdr:rowOff>
    </xdr:to>
    <xdr:sp macro="" textlink="">
      <xdr:nvSpPr>
        <xdr:cNvPr id="416" name="フローチャート : 判断 415"/>
        <xdr:cNvSpPr/>
      </xdr:nvSpPr>
      <xdr:spPr>
        <a:xfrm>
          <a:off x="15430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90188</xdr:rowOff>
    </xdr:from>
    <xdr:ext cx="405111" cy="259045"/>
    <xdr:sp macro="" textlink="">
      <xdr:nvSpPr>
        <xdr:cNvPr id="417" name="n_1aveValue【消防施設】&#10;有形固定資産減価償却率"/>
        <xdr:cNvSpPr txBox="1"/>
      </xdr:nvSpPr>
      <xdr:spPr>
        <a:xfrm>
          <a:off x="15266043"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18" name="テキスト ボックス 4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9" name="テキスト ボックス 4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20" name="テキスト ボックス 4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21" name="テキスト ボックス 4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22" name="テキスト ボックス 4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137795</xdr:rowOff>
    </xdr:from>
    <xdr:to>
      <xdr:col>22</xdr:col>
      <xdr:colOff>415925</xdr:colOff>
      <xdr:row>86</xdr:row>
      <xdr:rowOff>67945</xdr:rowOff>
    </xdr:to>
    <xdr:sp macro="" textlink="">
      <xdr:nvSpPr>
        <xdr:cNvPr id="423" name="円/楕円 422"/>
        <xdr:cNvSpPr/>
      </xdr:nvSpPr>
      <xdr:spPr>
        <a:xfrm>
          <a:off x="154305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86</xdr:row>
      <xdr:rowOff>59072</xdr:rowOff>
    </xdr:from>
    <xdr:ext cx="405111" cy="259045"/>
    <xdr:sp macro="" textlink="">
      <xdr:nvSpPr>
        <xdr:cNvPr id="424" name="n_1mainValue【消防施設】&#10;有形固定資産減価償却率"/>
        <xdr:cNvSpPr txBox="1"/>
      </xdr:nvSpPr>
      <xdr:spPr>
        <a:xfrm>
          <a:off x="15266043"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5" name="正方形/長方形 4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6" name="正方形/長方形 4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7" name="正方形/長方形 4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8" name="正方形/長方形 4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9" name="正方形/長方形 4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0" name="正方形/長方形 4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1" name="正方形/長方形 4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32" name="正方形/長方形 43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33" name="テキスト ボックス 43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4" name="直線コネクタ 43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35" name="直線コネクタ 43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36" name="テキスト ボックス 43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37" name="直線コネクタ 43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38" name="テキスト ボックス 43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39" name="直線コネクタ 43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40" name="テキスト ボックス 43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41" name="直線コネクタ 44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42" name="テキスト ボックス 44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3" name="直線コネクタ 44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4" name="テキスト ボックス 44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86</xdr:row>
      <xdr:rowOff>28956</xdr:rowOff>
    </xdr:to>
    <xdr:cxnSp macro="">
      <xdr:nvCxnSpPr>
        <xdr:cNvPr id="446" name="直線コネクタ 445"/>
        <xdr:cNvCxnSpPr/>
      </xdr:nvCxnSpPr>
      <xdr:spPr>
        <a:xfrm flipV="1">
          <a:off x="22160864" y="13658087"/>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32783</xdr:rowOff>
    </xdr:from>
    <xdr:ext cx="469744" cy="259045"/>
    <xdr:sp macro="" textlink="">
      <xdr:nvSpPr>
        <xdr:cNvPr id="447" name="【消防施設】&#10;一人当たり面積最小値テキスト"/>
        <xdr:cNvSpPr txBox="1"/>
      </xdr:nvSpPr>
      <xdr:spPr>
        <a:xfrm>
          <a:off x="22250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28956</xdr:rowOff>
    </xdr:from>
    <xdr:to>
      <xdr:col>32</xdr:col>
      <xdr:colOff>276225</xdr:colOff>
      <xdr:row>86</xdr:row>
      <xdr:rowOff>28956</xdr:rowOff>
    </xdr:to>
    <xdr:cxnSp macro="">
      <xdr:nvCxnSpPr>
        <xdr:cNvPr id="448" name="直線コネクタ 447"/>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449"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450" name="直線コネクタ 449"/>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139464</xdr:rowOff>
    </xdr:from>
    <xdr:ext cx="469744" cy="259045"/>
    <xdr:sp macro="" textlink="">
      <xdr:nvSpPr>
        <xdr:cNvPr id="451" name="【消防施設】&#10;一人当たり面積平均値テキスト"/>
        <xdr:cNvSpPr txBox="1"/>
      </xdr:nvSpPr>
      <xdr:spPr>
        <a:xfrm>
          <a:off x="22250400" y="14198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161037</xdr:rowOff>
    </xdr:from>
    <xdr:to>
      <xdr:col>32</xdr:col>
      <xdr:colOff>238125</xdr:colOff>
      <xdr:row>83</xdr:row>
      <xdr:rowOff>91187</xdr:rowOff>
    </xdr:to>
    <xdr:sp macro="" textlink="">
      <xdr:nvSpPr>
        <xdr:cNvPr id="452" name="フローチャート : 判断 451"/>
        <xdr:cNvSpPr/>
      </xdr:nvSpPr>
      <xdr:spPr>
        <a:xfrm>
          <a:off x="221107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53594</xdr:rowOff>
    </xdr:from>
    <xdr:to>
      <xdr:col>31</xdr:col>
      <xdr:colOff>85725</xdr:colOff>
      <xdr:row>83</xdr:row>
      <xdr:rowOff>155194</xdr:rowOff>
    </xdr:to>
    <xdr:sp macro="" textlink="">
      <xdr:nvSpPr>
        <xdr:cNvPr id="453" name="フローチャート : 判断 452"/>
        <xdr:cNvSpPr/>
      </xdr:nvSpPr>
      <xdr:spPr>
        <a:xfrm>
          <a:off x="21272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146321</xdr:rowOff>
    </xdr:from>
    <xdr:ext cx="469744" cy="259045"/>
    <xdr:sp macro="" textlink="">
      <xdr:nvSpPr>
        <xdr:cNvPr id="454" name="n_1aveValue【消防施設】&#10;一人当たり面積"/>
        <xdr:cNvSpPr txBox="1"/>
      </xdr:nvSpPr>
      <xdr:spPr>
        <a:xfrm>
          <a:off x="21075727" y="1437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55" name="テキスト ボックス 4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6" name="テキスト ボックス 4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7" name="テキスト ボックス 4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8" name="テキスト ボックス 4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9" name="テキスト ボックス 4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170180</xdr:rowOff>
    </xdr:from>
    <xdr:to>
      <xdr:col>31</xdr:col>
      <xdr:colOff>85725</xdr:colOff>
      <xdr:row>83</xdr:row>
      <xdr:rowOff>100330</xdr:rowOff>
    </xdr:to>
    <xdr:sp macro="" textlink="">
      <xdr:nvSpPr>
        <xdr:cNvPr id="460" name="円/楕円 459"/>
        <xdr:cNvSpPr/>
      </xdr:nvSpPr>
      <xdr:spPr>
        <a:xfrm>
          <a:off x="21272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116857</xdr:rowOff>
    </xdr:from>
    <xdr:ext cx="469744" cy="259045"/>
    <xdr:sp macro="" textlink="">
      <xdr:nvSpPr>
        <xdr:cNvPr id="461" name="n_1mainValue【消防施設】&#10;一人当たり面積"/>
        <xdr:cNvSpPr txBox="1"/>
      </xdr:nvSpPr>
      <xdr:spPr>
        <a:xfrm>
          <a:off x="21075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2" name="正方形/長方形 4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3" name="正方形/長方形 4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4" name="正方形/長方形 4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5" name="正方形/長方形 4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6" name="正方形/長方形 4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7" name="正方形/長方形 4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8" name="正方形/長方形 4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9" name="正方形/長方形 4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0" name="テキスト ボックス 4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1" name="直線コネクタ 4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72" name="テキスト ボックス 47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73" name="直線コネクタ 47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4" name="テキスト ボックス 47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5" name="直線コネクタ 47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6" name="テキスト ボックス 47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7" name="直線コネクタ 47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8" name="テキスト ボックス 47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9" name="直線コネクタ 47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80" name="テキスト ボックス 47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81" name="直線コネクタ 48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82" name="テキスト ボックス 48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3" name="直線コネクタ 4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4" name="テキスト ボックス 4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26670</xdr:rowOff>
    </xdr:from>
    <xdr:to>
      <xdr:col>23</xdr:col>
      <xdr:colOff>516889</xdr:colOff>
      <xdr:row>107</xdr:row>
      <xdr:rowOff>146686</xdr:rowOff>
    </xdr:to>
    <xdr:cxnSp macro="">
      <xdr:nvCxnSpPr>
        <xdr:cNvPr id="486" name="直線コネクタ 485"/>
        <xdr:cNvCxnSpPr/>
      </xdr:nvCxnSpPr>
      <xdr:spPr>
        <a:xfrm flipV="1">
          <a:off x="16318864" y="1717167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150513</xdr:rowOff>
    </xdr:from>
    <xdr:ext cx="405111" cy="259045"/>
    <xdr:sp macro="" textlink="">
      <xdr:nvSpPr>
        <xdr:cNvPr id="487" name="【庁舎】&#10;有形固定資産減価償却率最小値テキスト"/>
        <xdr:cNvSpPr txBox="1"/>
      </xdr:nvSpPr>
      <xdr:spPr>
        <a:xfrm>
          <a:off x="16408400"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107</xdr:row>
      <xdr:rowOff>146686</xdr:rowOff>
    </xdr:from>
    <xdr:to>
      <xdr:col>23</xdr:col>
      <xdr:colOff>606425</xdr:colOff>
      <xdr:row>107</xdr:row>
      <xdr:rowOff>146686</xdr:rowOff>
    </xdr:to>
    <xdr:cxnSp macro="">
      <xdr:nvCxnSpPr>
        <xdr:cNvPr id="488" name="直線コネクタ 487"/>
        <xdr:cNvCxnSpPr/>
      </xdr:nvCxnSpPr>
      <xdr:spPr>
        <a:xfrm>
          <a:off x="16230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144797</xdr:rowOff>
    </xdr:from>
    <xdr:ext cx="405111" cy="259045"/>
    <xdr:sp macro="" textlink="">
      <xdr:nvSpPr>
        <xdr:cNvPr id="489" name="【庁舎】&#10;有形固定資産減価償却率最大値テキスト"/>
        <xdr:cNvSpPr txBox="1"/>
      </xdr:nvSpPr>
      <xdr:spPr>
        <a:xfrm>
          <a:off x="164084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23</xdr:col>
      <xdr:colOff>428625</xdr:colOff>
      <xdr:row>100</xdr:row>
      <xdr:rowOff>26670</xdr:rowOff>
    </xdr:from>
    <xdr:to>
      <xdr:col>23</xdr:col>
      <xdr:colOff>606425</xdr:colOff>
      <xdr:row>100</xdr:row>
      <xdr:rowOff>26670</xdr:rowOff>
    </xdr:to>
    <xdr:cxnSp macro="">
      <xdr:nvCxnSpPr>
        <xdr:cNvPr id="490" name="直線コネクタ 489"/>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32402</xdr:rowOff>
    </xdr:from>
    <xdr:ext cx="405111" cy="259045"/>
    <xdr:sp macro="" textlink="">
      <xdr:nvSpPr>
        <xdr:cNvPr id="491" name="【庁舎】&#10;有形固定資産減価償却率平均値テキスト"/>
        <xdr:cNvSpPr txBox="1"/>
      </xdr:nvSpPr>
      <xdr:spPr>
        <a:xfrm>
          <a:off x="16408400" y="1786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53975</xdr:rowOff>
    </xdr:from>
    <xdr:to>
      <xdr:col>23</xdr:col>
      <xdr:colOff>568325</xdr:colOff>
      <xdr:row>104</xdr:row>
      <xdr:rowOff>155575</xdr:rowOff>
    </xdr:to>
    <xdr:sp macro="" textlink="">
      <xdr:nvSpPr>
        <xdr:cNvPr id="492" name="フローチャート : 判断 491"/>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133986</xdr:rowOff>
    </xdr:from>
    <xdr:to>
      <xdr:col>22</xdr:col>
      <xdr:colOff>415925</xdr:colOff>
      <xdr:row>105</xdr:row>
      <xdr:rowOff>64136</xdr:rowOff>
    </xdr:to>
    <xdr:sp macro="" textlink="">
      <xdr:nvSpPr>
        <xdr:cNvPr id="493" name="フローチャート : 判断 492"/>
        <xdr:cNvSpPr/>
      </xdr:nvSpPr>
      <xdr:spPr>
        <a:xfrm>
          <a:off x="15430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55263</xdr:rowOff>
    </xdr:from>
    <xdr:ext cx="405111" cy="259045"/>
    <xdr:sp macro="" textlink="">
      <xdr:nvSpPr>
        <xdr:cNvPr id="494" name="n_1aveValue【庁舎】&#10;有形固定資産減価償却率"/>
        <xdr:cNvSpPr txBox="1"/>
      </xdr:nvSpPr>
      <xdr:spPr>
        <a:xfrm>
          <a:off x="15266043"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5" name="テキスト ボックス 4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6" name="テキスト ボックス 4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7" name="テキスト ボックス 4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8" name="テキスト ボックス 4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9" name="テキスト ボックス 4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2539</xdr:rowOff>
    </xdr:from>
    <xdr:to>
      <xdr:col>22</xdr:col>
      <xdr:colOff>415925</xdr:colOff>
      <xdr:row>103</xdr:row>
      <xdr:rowOff>104139</xdr:rowOff>
    </xdr:to>
    <xdr:sp macro="" textlink="">
      <xdr:nvSpPr>
        <xdr:cNvPr id="500" name="円/楕円 499"/>
        <xdr:cNvSpPr/>
      </xdr:nvSpPr>
      <xdr:spPr>
        <a:xfrm>
          <a:off x="15430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120666</xdr:rowOff>
    </xdr:from>
    <xdr:ext cx="405111" cy="259045"/>
    <xdr:sp macro="" textlink="">
      <xdr:nvSpPr>
        <xdr:cNvPr id="501" name="n_1mainValue【庁舎】&#10;有形固定資産減価償却率"/>
        <xdr:cNvSpPr txBox="1"/>
      </xdr:nvSpPr>
      <xdr:spPr>
        <a:xfrm>
          <a:off x="15266043"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2" name="正方形/長方形 5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3" name="正方形/長方形 5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4" name="正方形/長方形 5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5" name="正方形/長方形 5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6" name="正方形/長方形 5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7" name="正方形/長方形 5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8" name="正方形/長方形 5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9" name="正方形/長方形 5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0" name="テキスト ボックス 5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1" name="直線コネクタ 5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12" name="テキスト ボックス 51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13" name="直線コネクタ 51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14" name="テキスト ボックス 51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15" name="直線コネクタ 51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16" name="テキスト ボックス 51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17" name="直線コネクタ 51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18" name="テキスト ボックス 51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19" name="直線コネクタ 51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20" name="テキスト ボックス 51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1" name="直線コネクタ 5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2" name="テキスト ボックス 5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14478</xdr:rowOff>
    </xdr:from>
    <xdr:to>
      <xdr:col>32</xdr:col>
      <xdr:colOff>186689</xdr:colOff>
      <xdr:row>107</xdr:row>
      <xdr:rowOff>105918</xdr:rowOff>
    </xdr:to>
    <xdr:cxnSp macro="">
      <xdr:nvCxnSpPr>
        <xdr:cNvPr id="524" name="直線コネクタ 523"/>
        <xdr:cNvCxnSpPr/>
      </xdr:nvCxnSpPr>
      <xdr:spPr>
        <a:xfrm flipV="1">
          <a:off x="22160864" y="1733092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109745</xdr:rowOff>
    </xdr:from>
    <xdr:ext cx="469744" cy="259045"/>
    <xdr:sp macro="" textlink="">
      <xdr:nvSpPr>
        <xdr:cNvPr id="525" name="【庁舎】&#10;一人当たり面積最小値テキスト"/>
        <xdr:cNvSpPr txBox="1"/>
      </xdr:nvSpPr>
      <xdr:spPr>
        <a:xfrm>
          <a:off x="222504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0.231</a:t>
          </a:r>
          <a:endParaRPr kumimoji="1" lang="ja-JP" altLang="en-US" sz="1000" b="1">
            <a:latin typeface="ＭＳ Ｐゴシック"/>
          </a:endParaRPr>
        </a:p>
      </xdr:txBody>
    </xdr:sp>
    <xdr:clientData/>
  </xdr:oneCellAnchor>
  <xdr:twoCellAnchor>
    <xdr:from>
      <xdr:col>32</xdr:col>
      <xdr:colOff>98425</xdr:colOff>
      <xdr:row>107</xdr:row>
      <xdr:rowOff>105918</xdr:rowOff>
    </xdr:from>
    <xdr:to>
      <xdr:col>32</xdr:col>
      <xdr:colOff>276225</xdr:colOff>
      <xdr:row>107</xdr:row>
      <xdr:rowOff>105918</xdr:rowOff>
    </xdr:to>
    <xdr:cxnSp macro="">
      <xdr:nvCxnSpPr>
        <xdr:cNvPr id="526" name="直線コネクタ 525"/>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132605</xdr:rowOff>
    </xdr:from>
    <xdr:ext cx="469744" cy="259045"/>
    <xdr:sp macro="" textlink="">
      <xdr:nvSpPr>
        <xdr:cNvPr id="527" name="【庁舎】&#10;一人当たり面積最大値テキスト"/>
        <xdr:cNvSpPr txBox="1"/>
      </xdr:nvSpPr>
      <xdr:spPr>
        <a:xfrm>
          <a:off x="22250400" y="1710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0.476</a:t>
          </a:r>
          <a:endParaRPr kumimoji="1" lang="ja-JP" altLang="en-US" sz="1000" b="1">
            <a:latin typeface="ＭＳ Ｐゴシック"/>
          </a:endParaRPr>
        </a:p>
      </xdr:txBody>
    </xdr:sp>
    <xdr:clientData/>
  </xdr:oneCellAnchor>
  <xdr:twoCellAnchor>
    <xdr:from>
      <xdr:col>32</xdr:col>
      <xdr:colOff>98425</xdr:colOff>
      <xdr:row>101</xdr:row>
      <xdr:rowOff>14478</xdr:rowOff>
    </xdr:from>
    <xdr:to>
      <xdr:col>32</xdr:col>
      <xdr:colOff>276225</xdr:colOff>
      <xdr:row>101</xdr:row>
      <xdr:rowOff>14478</xdr:rowOff>
    </xdr:to>
    <xdr:cxnSp macro="">
      <xdr:nvCxnSpPr>
        <xdr:cNvPr id="528" name="直線コネクタ 527"/>
        <xdr:cNvCxnSpPr/>
      </xdr:nvCxnSpPr>
      <xdr:spPr>
        <a:xfrm>
          <a:off x="22072600" y="1733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54119</xdr:rowOff>
    </xdr:from>
    <xdr:ext cx="469744" cy="259045"/>
    <xdr:sp macro="" textlink="">
      <xdr:nvSpPr>
        <xdr:cNvPr id="529" name="【庁舎】&#10;一人当たり面積平均値テキスト"/>
        <xdr:cNvSpPr txBox="1"/>
      </xdr:nvSpPr>
      <xdr:spPr>
        <a:xfrm>
          <a:off x="22250400" y="17884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75692</xdr:rowOff>
    </xdr:from>
    <xdr:to>
      <xdr:col>32</xdr:col>
      <xdr:colOff>238125</xdr:colOff>
      <xdr:row>105</xdr:row>
      <xdr:rowOff>5842</xdr:rowOff>
    </xdr:to>
    <xdr:sp macro="" textlink="">
      <xdr:nvSpPr>
        <xdr:cNvPr id="530" name="フローチャート : 判断 529"/>
        <xdr:cNvSpPr/>
      </xdr:nvSpPr>
      <xdr:spPr>
        <a:xfrm>
          <a:off x="221107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29972</xdr:rowOff>
    </xdr:from>
    <xdr:to>
      <xdr:col>31</xdr:col>
      <xdr:colOff>85725</xdr:colOff>
      <xdr:row>104</xdr:row>
      <xdr:rowOff>131572</xdr:rowOff>
    </xdr:to>
    <xdr:sp macro="" textlink="">
      <xdr:nvSpPr>
        <xdr:cNvPr id="531" name="フローチャート : 判断 530"/>
        <xdr:cNvSpPr/>
      </xdr:nvSpPr>
      <xdr:spPr>
        <a:xfrm>
          <a:off x="21272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148099</xdr:rowOff>
    </xdr:from>
    <xdr:ext cx="469744" cy="259045"/>
    <xdr:sp macro="" textlink="">
      <xdr:nvSpPr>
        <xdr:cNvPr id="532" name="n_1aveValue【庁舎】&#10;一人当たり面積"/>
        <xdr:cNvSpPr txBox="1"/>
      </xdr:nvSpPr>
      <xdr:spPr>
        <a:xfrm>
          <a:off x="2107572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3" name="テキスト ボックス 5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4" name="テキスト ボックス 5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5" name="テキスト ボックス 5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6" name="テキスト ボックス 5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7" name="テキスト ボックス 5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50546</xdr:rowOff>
    </xdr:from>
    <xdr:to>
      <xdr:col>31</xdr:col>
      <xdr:colOff>85725</xdr:colOff>
      <xdr:row>105</xdr:row>
      <xdr:rowOff>152146</xdr:rowOff>
    </xdr:to>
    <xdr:sp macro="" textlink="">
      <xdr:nvSpPr>
        <xdr:cNvPr id="538" name="円/楕円 537"/>
        <xdr:cNvSpPr/>
      </xdr:nvSpPr>
      <xdr:spPr>
        <a:xfrm>
          <a:off x="21272500" y="180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143273</xdr:rowOff>
    </xdr:from>
    <xdr:ext cx="469744" cy="259045"/>
    <xdr:sp macro="" textlink="">
      <xdr:nvSpPr>
        <xdr:cNvPr id="539" name="n_1mainValue【庁舎】&#10;一人当たり面積"/>
        <xdr:cNvSpPr txBox="1"/>
      </xdr:nvSpPr>
      <xdr:spPr>
        <a:xfrm>
          <a:off x="210757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0" name="正方形/長方形 5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1" name="正方形/長方形 5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2" name="テキスト ボックス 5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年度数値について、神川町では今回比較を行っていない。</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年度について各項目を整理すると、体育館・プールと庁舎について、有形固定資産減価償却率が高くなっていることがわかる。</a:t>
          </a:r>
          <a:endParaRPr lang="ja-JP" altLang="ja-JP" sz="1400">
            <a:effectLst/>
          </a:endParaRPr>
        </a:p>
        <a:p>
          <a:r>
            <a:rPr kumimoji="1" lang="ja-JP" altLang="ja-JP" sz="1100">
              <a:solidFill>
                <a:schemeClr val="dk1"/>
              </a:solidFill>
              <a:effectLst/>
              <a:latin typeface="+mn-lt"/>
              <a:ea typeface="+mn-ea"/>
              <a:cs typeface="+mn-cs"/>
            </a:rPr>
            <a:t>　庁舎に含まれる役場庁舎について、昭和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年建築の鉄筋コンクリート造であるが平成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年度中に新築建替えを行う。</a:t>
          </a:r>
          <a:endParaRPr lang="ja-JP" altLang="ja-JP" sz="1400">
            <a:effectLst/>
          </a:endParaRPr>
        </a:p>
        <a:p>
          <a:r>
            <a:rPr kumimoji="1" lang="ja-JP" altLang="ja-JP" sz="1100">
              <a:solidFill>
                <a:schemeClr val="dk1"/>
              </a:solidFill>
              <a:effectLst/>
              <a:latin typeface="+mn-lt"/>
              <a:ea typeface="+mn-ea"/>
              <a:cs typeface="+mn-cs"/>
            </a:rPr>
            <a:t>　このため、今後庁舎区分について、数値に大きな変化が見込まれる。</a:t>
          </a:r>
          <a:endParaRPr lang="ja-JP" altLang="ja-JP" sz="1400">
            <a:effectLst/>
          </a:endParaRPr>
        </a:p>
        <a:p>
          <a:r>
            <a:rPr kumimoji="1" lang="ja-JP" altLang="ja-JP" sz="1100">
              <a:solidFill>
                <a:schemeClr val="dk1"/>
              </a:solidFill>
              <a:effectLst/>
              <a:latin typeface="+mn-lt"/>
              <a:ea typeface="+mn-ea"/>
              <a:cs typeface="+mn-cs"/>
            </a:rPr>
            <a:t>　他庁舎についても昭和</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年建築建物を含むなど、計画的な修繕や建替えへの取組が必要となることが想定されている。</a:t>
          </a:r>
          <a:endParaRPr kumimoji="1" lang="en-US" altLang="ja-JP" sz="1100">
            <a:solidFill>
              <a:schemeClr val="dk1"/>
            </a:solidFill>
            <a:effectLst/>
            <a:latin typeface="+mn-lt"/>
            <a:ea typeface="+mn-ea"/>
            <a:cs typeface="+mn-cs"/>
          </a:endParaRPr>
        </a:p>
        <a:p>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施設維持に要するコスト縮減と同時に、サービスの質の向上をおこなえるよう検討を重ね、健全な行財政運営に努める。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埼玉県神川町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13,943
13,634
47.40
6,965,456
6,533,500
398,056
3,874,706
5,974,964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11.8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財政力指数は、基準財政需要額が微増となったものの、</a:t>
          </a:r>
          <a:r>
            <a:rPr kumimoji="1" lang="ja-JP" altLang="ja-JP" sz="1300">
              <a:solidFill>
                <a:schemeClr val="dk1"/>
              </a:solidFill>
              <a:effectLst/>
              <a:latin typeface="+mn-lt"/>
              <a:ea typeface="+mn-ea"/>
              <a:cs typeface="+mn-cs"/>
            </a:rPr>
            <a:t>町内医薬品製造業</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の法人町民税の伸び</a:t>
          </a:r>
          <a:r>
            <a:rPr kumimoji="1" lang="ja-JP" altLang="en-US" sz="1300">
              <a:solidFill>
                <a:schemeClr val="dk1"/>
              </a:solidFill>
              <a:effectLst/>
              <a:latin typeface="+mn-lt"/>
              <a:ea typeface="+mn-ea"/>
              <a:cs typeface="+mn-cs"/>
            </a:rPr>
            <a:t>により基準財政収入額も微増となり、</a:t>
          </a:r>
          <a:r>
            <a:rPr kumimoji="1" lang="ja-JP" altLang="en-US" sz="1300">
              <a:latin typeface="ＭＳ Ｐゴシック"/>
            </a:rPr>
            <a:t>財政力指数は前年度と同数の０．５３となった。今後は税の徴収強化等による町税等の歳入の確保に努めたい。</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156104</xdr:rowOff>
    </xdr:from>
    <xdr:to>
      <xdr:col>7</xdr:col>
      <xdr:colOff>152400</xdr:colOff>
      <xdr:row>42</xdr:row>
      <xdr:rowOff>156104</xdr:rowOff>
    </xdr:to>
    <xdr:cxnSp macro="">
      <xdr:nvCxnSpPr>
        <xdr:cNvPr id="71" name="直線コネクタ 70"/>
        <xdr:cNvCxnSpPr/>
      </xdr:nvCxnSpPr>
      <xdr:spPr>
        <a:xfrm>
          <a:off x="4114800" y="73570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147760</xdr:rowOff>
    </xdr:from>
    <xdr:ext cx="762000" cy="259045"/>
    <xdr:sp macro="" textlink="">
      <xdr:nvSpPr>
        <xdr:cNvPr id="72"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156104</xdr:rowOff>
    </xdr:to>
    <xdr:cxnSp macro="">
      <xdr:nvCxnSpPr>
        <xdr:cNvPr id="74" name="直線コネクタ 73"/>
        <xdr:cNvCxnSpPr/>
      </xdr:nvCxnSpPr>
      <xdr:spPr>
        <a:xfrm>
          <a:off x="3225800" y="734695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76" name="テキスト ボックス 75"/>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146050</xdr:rowOff>
    </xdr:to>
    <xdr:cxnSp macro="">
      <xdr:nvCxnSpPr>
        <xdr:cNvPr id="77" name="直線コネクタ 76"/>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8" name="フローチャート : 判断 77"/>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9" name="テキスト ボックス 78"/>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115888</xdr:rowOff>
    </xdr:from>
    <xdr:to>
      <xdr:col>3</xdr:col>
      <xdr:colOff>279400</xdr:colOff>
      <xdr:row>42</xdr:row>
      <xdr:rowOff>146050</xdr:rowOff>
    </xdr:to>
    <xdr:cxnSp macro="">
      <xdr:nvCxnSpPr>
        <xdr:cNvPr id="80" name="直線コネクタ 79"/>
        <xdr:cNvCxnSpPr/>
      </xdr:nvCxnSpPr>
      <xdr:spPr>
        <a:xfrm>
          <a:off x="1447800" y="731678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105304</xdr:rowOff>
    </xdr:from>
    <xdr:to>
      <xdr:col>3</xdr:col>
      <xdr:colOff>330200</xdr:colOff>
      <xdr:row>43</xdr:row>
      <xdr:rowOff>35454</xdr:rowOff>
    </xdr:to>
    <xdr:sp macro="" textlink="">
      <xdr:nvSpPr>
        <xdr:cNvPr id="81" name="フローチャート : 判断 80"/>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20231</xdr:rowOff>
    </xdr:from>
    <xdr:ext cx="762000" cy="259045"/>
    <xdr:sp macro="" textlink="">
      <xdr:nvSpPr>
        <xdr:cNvPr id="82" name="テキスト ボックス 81"/>
        <xdr:cNvSpPr txBox="1"/>
      </xdr:nvSpPr>
      <xdr:spPr>
        <a:xfrm>
          <a:off x="1955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3" name="フローチャート : 判断 82"/>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4" name="テキスト ボックス 83"/>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105304</xdr:rowOff>
    </xdr:from>
    <xdr:to>
      <xdr:col>7</xdr:col>
      <xdr:colOff>203200</xdr:colOff>
      <xdr:row>43</xdr:row>
      <xdr:rowOff>35454</xdr:rowOff>
    </xdr:to>
    <xdr:sp macro="" textlink="">
      <xdr:nvSpPr>
        <xdr:cNvPr id="90" name="円/楕円 89"/>
        <xdr:cNvSpPr/>
      </xdr:nvSpPr>
      <xdr:spPr>
        <a:xfrm>
          <a:off x="4902200" y="73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121831</xdr:rowOff>
    </xdr:from>
    <xdr:ext cx="762000" cy="259045"/>
    <xdr:sp macro="" textlink="">
      <xdr:nvSpPr>
        <xdr:cNvPr id="91" name="財政力該当値テキスト"/>
        <xdr:cNvSpPr txBox="1"/>
      </xdr:nvSpPr>
      <xdr:spPr>
        <a:xfrm>
          <a:off x="5041900" y="715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105304</xdr:rowOff>
    </xdr:from>
    <xdr:to>
      <xdr:col>6</xdr:col>
      <xdr:colOff>50800</xdr:colOff>
      <xdr:row>43</xdr:row>
      <xdr:rowOff>35454</xdr:rowOff>
    </xdr:to>
    <xdr:sp macro="" textlink="">
      <xdr:nvSpPr>
        <xdr:cNvPr id="92" name="円/楕円 91"/>
        <xdr:cNvSpPr/>
      </xdr:nvSpPr>
      <xdr:spPr>
        <a:xfrm>
          <a:off x="4064000" y="73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45631</xdr:rowOff>
    </xdr:from>
    <xdr:ext cx="736600" cy="259045"/>
    <xdr:sp macro="" textlink="">
      <xdr:nvSpPr>
        <xdr:cNvPr id="93" name="テキスト ボックス 92"/>
        <xdr:cNvSpPr txBox="1"/>
      </xdr:nvSpPr>
      <xdr:spPr>
        <a:xfrm>
          <a:off x="3733800" y="707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4" name="円/楕円 93"/>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95" name="テキスト ボックス 9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6" name="円/楕円 95"/>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97" name="テキスト ボックス 96"/>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65088</xdr:rowOff>
    </xdr:from>
    <xdr:to>
      <xdr:col>2</xdr:col>
      <xdr:colOff>127000</xdr:colOff>
      <xdr:row>42</xdr:row>
      <xdr:rowOff>166688</xdr:rowOff>
    </xdr:to>
    <xdr:sp macro="" textlink="">
      <xdr:nvSpPr>
        <xdr:cNvPr id="98" name="円/楕円 97"/>
        <xdr:cNvSpPr/>
      </xdr:nvSpPr>
      <xdr:spPr>
        <a:xfrm>
          <a:off x="1397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5415</xdr:rowOff>
    </xdr:from>
    <xdr:ext cx="762000" cy="259045"/>
    <xdr:sp macro="" textlink="">
      <xdr:nvSpPr>
        <xdr:cNvPr id="99" name="テキスト ボックス 98"/>
        <xdr:cNvSpPr txBox="1"/>
      </xdr:nvSpPr>
      <xdr:spPr>
        <a:xfrm>
          <a:off x="1066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７９．８％となり、前年度比で１．７％増加した。これは、合併算定替加算額の段階的縮小による普通交付税の減額等により、経常一般財源額が減額となったこと等が要因の一つと考えられる。過去に借り入れを行った合併特例債等の償還開始に伴う公債費等が今後も増加となる見込のため、国や県の補助事業等の積極的な活用を行うとともに、自主財源の更なる確保に努めていく。</a:t>
          </a: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3556</xdr:rowOff>
    </xdr:from>
    <xdr:to>
      <xdr:col>7</xdr:col>
      <xdr:colOff>152400</xdr:colOff>
      <xdr:row>61</xdr:row>
      <xdr:rowOff>85598</xdr:rowOff>
    </xdr:to>
    <xdr:cxnSp macro="">
      <xdr:nvCxnSpPr>
        <xdr:cNvPr id="132" name="直線コネクタ 131"/>
        <xdr:cNvCxnSpPr/>
      </xdr:nvCxnSpPr>
      <xdr:spPr>
        <a:xfrm>
          <a:off x="4114800" y="10462006"/>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168419</xdr:rowOff>
    </xdr:from>
    <xdr:ext cx="762000" cy="259045"/>
    <xdr:sp macro="" textlink="">
      <xdr:nvSpPr>
        <xdr:cNvPr id="133" name="財政構造の弾力性平均値テキスト"/>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3556</xdr:rowOff>
    </xdr:from>
    <xdr:to>
      <xdr:col>6</xdr:col>
      <xdr:colOff>0</xdr:colOff>
      <xdr:row>61</xdr:row>
      <xdr:rowOff>114554</xdr:rowOff>
    </xdr:to>
    <xdr:cxnSp macro="">
      <xdr:nvCxnSpPr>
        <xdr:cNvPr id="135" name="直線コネクタ 134"/>
        <xdr:cNvCxnSpPr/>
      </xdr:nvCxnSpPr>
      <xdr:spPr>
        <a:xfrm flipV="1">
          <a:off x="3225800" y="1046200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9923</xdr:rowOff>
    </xdr:from>
    <xdr:ext cx="736600" cy="259045"/>
    <xdr:sp macro="" textlink="">
      <xdr:nvSpPr>
        <xdr:cNvPr id="137" name="テキスト ボックス 136"/>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46990</xdr:rowOff>
    </xdr:from>
    <xdr:to>
      <xdr:col>4</xdr:col>
      <xdr:colOff>482600</xdr:colOff>
      <xdr:row>61</xdr:row>
      <xdr:rowOff>114554</xdr:rowOff>
    </xdr:to>
    <xdr:cxnSp macro="">
      <xdr:nvCxnSpPr>
        <xdr:cNvPr id="138" name="直線コネクタ 137"/>
        <xdr:cNvCxnSpPr/>
      </xdr:nvCxnSpPr>
      <xdr:spPr>
        <a:xfrm>
          <a:off x="2336800" y="1050544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85344</xdr:rowOff>
    </xdr:from>
    <xdr:to>
      <xdr:col>4</xdr:col>
      <xdr:colOff>533400</xdr:colOff>
      <xdr:row>63</xdr:row>
      <xdr:rowOff>15494</xdr:rowOff>
    </xdr:to>
    <xdr:sp macro="" textlink="">
      <xdr:nvSpPr>
        <xdr:cNvPr id="139" name="フローチャート : 判断 138"/>
        <xdr:cNvSpPr/>
      </xdr:nvSpPr>
      <xdr:spPr>
        <a:xfrm>
          <a:off x="3175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271</xdr:rowOff>
    </xdr:from>
    <xdr:ext cx="762000" cy="259045"/>
    <xdr:sp macro="" textlink="">
      <xdr:nvSpPr>
        <xdr:cNvPr id="140" name="テキスト ボックス 139"/>
        <xdr:cNvSpPr txBox="1"/>
      </xdr:nvSpPr>
      <xdr:spPr>
        <a:xfrm>
          <a:off x="2844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78486</xdr:rowOff>
    </xdr:from>
    <xdr:to>
      <xdr:col>3</xdr:col>
      <xdr:colOff>279400</xdr:colOff>
      <xdr:row>61</xdr:row>
      <xdr:rowOff>46990</xdr:rowOff>
    </xdr:to>
    <xdr:cxnSp macro="">
      <xdr:nvCxnSpPr>
        <xdr:cNvPr id="141" name="直線コネクタ 140"/>
        <xdr:cNvCxnSpPr/>
      </xdr:nvCxnSpPr>
      <xdr:spPr>
        <a:xfrm>
          <a:off x="1447800" y="1036548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160274</xdr:rowOff>
    </xdr:from>
    <xdr:to>
      <xdr:col>3</xdr:col>
      <xdr:colOff>330200</xdr:colOff>
      <xdr:row>62</xdr:row>
      <xdr:rowOff>90424</xdr:rowOff>
    </xdr:to>
    <xdr:sp macro="" textlink="">
      <xdr:nvSpPr>
        <xdr:cNvPr id="142" name="フローチャート : 判断 141"/>
        <xdr:cNvSpPr/>
      </xdr:nvSpPr>
      <xdr:spPr>
        <a:xfrm>
          <a:off x="2286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75201</xdr:rowOff>
    </xdr:from>
    <xdr:ext cx="762000" cy="259045"/>
    <xdr:sp macro="" textlink="">
      <xdr:nvSpPr>
        <xdr:cNvPr id="143" name="テキスト ボックス 142"/>
        <xdr:cNvSpPr txBox="1"/>
      </xdr:nvSpPr>
      <xdr:spPr>
        <a:xfrm>
          <a:off x="1955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121666</xdr:rowOff>
    </xdr:from>
    <xdr:to>
      <xdr:col>2</xdr:col>
      <xdr:colOff>127000</xdr:colOff>
      <xdr:row>62</xdr:row>
      <xdr:rowOff>51816</xdr:rowOff>
    </xdr:to>
    <xdr:sp macro="" textlink="">
      <xdr:nvSpPr>
        <xdr:cNvPr id="144" name="フローチャート : 判断 143"/>
        <xdr:cNvSpPr/>
      </xdr:nvSpPr>
      <xdr:spPr>
        <a:xfrm>
          <a:off x="1397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36593</xdr:rowOff>
    </xdr:from>
    <xdr:ext cx="762000" cy="259045"/>
    <xdr:sp macro="" textlink="">
      <xdr:nvSpPr>
        <xdr:cNvPr id="145" name="テキスト ボックス 144"/>
        <xdr:cNvSpPr txBox="1"/>
      </xdr:nvSpPr>
      <xdr:spPr>
        <a:xfrm>
          <a:off x="1066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34798</xdr:rowOff>
    </xdr:from>
    <xdr:to>
      <xdr:col>7</xdr:col>
      <xdr:colOff>203200</xdr:colOff>
      <xdr:row>61</xdr:row>
      <xdr:rowOff>136398</xdr:rowOff>
    </xdr:to>
    <xdr:sp macro="" textlink="">
      <xdr:nvSpPr>
        <xdr:cNvPr id="151" name="円/楕円 150"/>
        <xdr:cNvSpPr/>
      </xdr:nvSpPr>
      <xdr:spPr>
        <a:xfrm>
          <a:off x="49022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51325</xdr:rowOff>
    </xdr:from>
    <xdr:ext cx="762000" cy="259045"/>
    <xdr:sp macro="" textlink="">
      <xdr:nvSpPr>
        <xdr:cNvPr id="152" name="財政構造の弾力性該当値テキスト"/>
        <xdr:cNvSpPr txBox="1"/>
      </xdr:nvSpPr>
      <xdr:spPr>
        <a:xfrm>
          <a:off x="5041900" y="1033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124206</xdr:rowOff>
    </xdr:from>
    <xdr:to>
      <xdr:col>6</xdr:col>
      <xdr:colOff>50800</xdr:colOff>
      <xdr:row>61</xdr:row>
      <xdr:rowOff>54356</xdr:rowOff>
    </xdr:to>
    <xdr:sp macro="" textlink="">
      <xdr:nvSpPr>
        <xdr:cNvPr id="153" name="円/楕円 152"/>
        <xdr:cNvSpPr/>
      </xdr:nvSpPr>
      <xdr:spPr>
        <a:xfrm>
          <a:off x="4064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64533</xdr:rowOff>
    </xdr:from>
    <xdr:ext cx="736600" cy="259045"/>
    <xdr:sp macro="" textlink="">
      <xdr:nvSpPr>
        <xdr:cNvPr id="154" name="テキスト ボックス 153"/>
        <xdr:cNvSpPr txBox="1"/>
      </xdr:nvSpPr>
      <xdr:spPr>
        <a:xfrm>
          <a:off x="3733800" y="10180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63754</xdr:rowOff>
    </xdr:from>
    <xdr:to>
      <xdr:col>4</xdr:col>
      <xdr:colOff>533400</xdr:colOff>
      <xdr:row>61</xdr:row>
      <xdr:rowOff>165354</xdr:rowOff>
    </xdr:to>
    <xdr:sp macro="" textlink="">
      <xdr:nvSpPr>
        <xdr:cNvPr id="155" name="円/楕円 154"/>
        <xdr:cNvSpPr/>
      </xdr:nvSpPr>
      <xdr:spPr>
        <a:xfrm>
          <a:off x="3175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4081</xdr:rowOff>
    </xdr:from>
    <xdr:ext cx="762000" cy="259045"/>
    <xdr:sp macro="" textlink="">
      <xdr:nvSpPr>
        <xdr:cNvPr id="156" name="テキスト ボックス 155"/>
        <xdr:cNvSpPr txBox="1"/>
      </xdr:nvSpPr>
      <xdr:spPr>
        <a:xfrm>
          <a:off x="2844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167640</xdr:rowOff>
    </xdr:from>
    <xdr:to>
      <xdr:col>3</xdr:col>
      <xdr:colOff>330200</xdr:colOff>
      <xdr:row>61</xdr:row>
      <xdr:rowOff>97790</xdr:rowOff>
    </xdr:to>
    <xdr:sp macro="" textlink="">
      <xdr:nvSpPr>
        <xdr:cNvPr id="157" name="円/楕円 156"/>
        <xdr:cNvSpPr/>
      </xdr:nvSpPr>
      <xdr:spPr>
        <a:xfrm>
          <a:off x="2286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107967</xdr:rowOff>
    </xdr:from>
    <xdr:ext cx="762000" cy="259045"/>
    <xdr:sp macro="" textlink="">
      <xdr:nvSpPr>
        <xdr:cNvPr id="158" name="テキスト ボックス 157"/>
        <xdr:cNvSpPr txBox="1"/>
      </xdr:nvSpPr>
      <xdr:spPr>
        <a:xfrm>
          <a:off x="1955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27686</xdr:rowOff>
    </xdr:from>
    <xdr:to>
      <xdr:col>2</xdr:col>
      <xdr:colOff>127000</xdr:colOff>
      <xdr:row>60</xdr:row>
      <xdr:rowOff>129286</xdr:rowOff>
    </xdr:to>
    <xdr:sp macro="" textlink="">
      <xdr:nvSpPr>
        <xdr:cNvPr id="159" name="円/楕円 158"/>
        <xdr:cNvSpPr/>
      </xdr:nvSpPr>
      <xdr:spPr>
        <a:xfrm>
          <a:off x="1397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139463</xdr:rowOff>
    </xdr:from>
    <xdr:ext cx="762000" cy="259045"/>
    <xdr:sp macro="" textlink="">
      <xdr:nvSpPr>
        <xdr:cNvPr id="160" name="テキスト ボックス 159"/>
        <xdr:cNvSpPr txBox="1"/>
      </xdr:nvSpPr>
      <xdr:spPr>
        <a:xfrm>
          <a:off x="1066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[128,981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退職者に係る退職手当組合負担金や時間外手当の減少等により、人件費が減少した。物件費も各種委託料の減額等により、減少となった。物件費のうち委託料については、職員ができることは直営で行うなど、今後も経費削減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133513</xdr:rowOff>
    </xdr:from>
    <xdr:to>
      <xdr:col>7</xdr:col>
      <xdr:colOff>152400</xdr:colOff>
      <xdr:row>81</xdr:row>
      <xdr:rowOff>138430</xdr:rowOff>
    </xdr:to>
    <xdr:cxnSp macro="">
      <xdr:nvCxnSpPr>
        <xdr:cNvPr id="193" name="直線コネクタ 192"/>
        <xdr:cNvCxnSpPr/>
      </xdr:nvCxnSpPr>
      <xdr:spPr>
        <a:xfrm flipV="1">
          <a:off x="4114800" y="14020963"/>
          <a:ext cx="838200" cy="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97595</xdr:rowOff>
    </xdr:from>
    <xdr:ext cx="762000" cy="259045"/>
    <xdr:sp macro="" textlink="">
      <xdr:nvSpPr>
        <xdr:cNvPr id="194" name="人件費・物件費等の状況平均値テキスト"/>
        <xdr:cNvSpPr txBox="1"/>
      </xdr:nvSpPr>
      <xdr:spPr>
        <a:xfrm>
          <a:off x="5041900" y="14156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135993</xdr:rowOff>
    </xdr:from>
    <xdr:to>
      <xdr:col>6</xdr:col>
      <xdr:colOff>0</xdr:colOff>
      <xdr:row>81</xdr:row>
      <xdr:rowOff>138430</xdr:rowOff>
    </xdr:to>
    <xdr:cxnSp macro="">
      <xdr:nvCxnSpPr>
        <xdr:cNvPr id="196" name="直線コネクタ 195"/>
        <xdr:cNvCxnSpPr/>
      </xdr:nvCxnSpPr>
      <xdr:spPr>
        <a:xfrm>
          <a:off x="3225800" y="14023443"/>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48615</xdr:rowOff>
    </xdr:from>
    <xdr:ext cx="736600" cy="259045"/>
    <xdr:sp macro="" textlink="">
      <xdr:nvSpPr>
        <xdr:cNvPr id="198" name="テキスト ボックス 197"/>
        <xdr:cNvSpPr txBox="1"/>
      </xdr:nvSpPr>
      <xdr:spPr>
        <a:xfrm>
          <a:off x="3733800" y="1427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106376</xdr:rowOff>
    </xdr:from>
    <xdr:to>
      <xdr:col>4</xdr:col>
      <xdr:colOff>482600</xdr:colOff>
      <xdr:row>81</xdr:row>
      <xdr:rowOff>135993</xdr:rowOff>
    </xdr:to>
    <xdr:cxnSp macro="">
      <xdr:nvCxnSpPr>
        <xdr:cNvPr id="199" name="直線コネクタ 198"/>
        <xdr:cNvCxnSpPr/>
      </xdr:nvCxnSpPr>
      <xdr:spPr>
        <a:xfrm>
          <a:off x="2336800" y="13993826"/>
          <a:ext cx="889000" cy="2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2820</xdr:rowOff>
    </xdr:from>
    <xdr:to>
      <xdr:col>4</xdr:col>
      <xdr:colOff>533400</xdr:colOff>
      <xdr:row>83</xdr:row>
      <xdr:rowOff>104420</xdr:rowOff>
    </xdr:to>
    <xdr:sp macro="" textlink="">
      <xdr:nvSpPr>
        <xdr:cNvPr id="200" name="フローチャート : 判断 199"/>
        <xdr:cNvSpPr/>
      </xdr:nvSpPr>
      <xdr:spPr>
        <a:xfrm>
          <a:off x="3175000" y="142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89197</xdr:rowOff>
    </xdr:from>
    <xdr:ext cx="762000" cy="259045"/>
    <xdr:sp macro="" textlink="">
      <xdr:nvSpPr>
        <xdr:cNvPr id="201" name="テキスト ボックス 200"/>
        <xdr:cNvSpPr txBox="1"/>
      </xdr:nvSpPr>
      <xdr:spPr>
        <a:xfrm>
          <a:off x="2844800" y="1431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105063</xdr:rowOff>
    </xdr:from>
    <xdr:to>
      <xdr:col>3</xdr:col>
      <xdr:colOff>279400</xdr:colOff>
      <xdr:row>81</xdr:row>
      <xdr:rowOff>106376</xdr:rowOff>
    </xdr:to>
    <xdr:cxnSp macro="">
      <xdr:nvCxnSpPr>
        <xdr:cNvPr id="202" name="直線コネクタ 201"/>
        <xdr:cNvCxnSpPr/>
      </xdr:nvCxnSpPr>
      <xdr:spPr>
        <a:xfrm>
          <a:off x="1447800" y="13992513"/>
          <a:ext cx="8890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34807</xdr:rowOff>
    </xdr:from>
    <xdr:to>
      <xdr:col>3</xdr:col>
      <xdr:colOff>330200</xdr:colOff>
      <xdr:row>82</xdr:row>
      <xdr:rowOff>136407</xdr:rowOff>
    </xdr:to>
    <xdr:sp macro="" textlink="">
      <xdr:nvSpPr>
        <xdr:cNvPr id="203" name="フローチャート : 判断 202"/>
        <xdr:cNvSpPr/>
      </xdr:nvSpPr>
      <xdr:spPr>
        <a:xfrm>
          <a:off x="2286000" y="1409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121184</xdr:rowOff>
    </xdr:from>
    <xdr:ext cx="762000" cy="259045"/>
    <xdr:sp macro="" textlink="">
      <xdr:nvSpPr>
        <xdr:cNvPr id="204" name="テキスト ボックス 203"/>
        <xdr:cNvSpPr txBox="1"/>
      </xdr:nvSpPr>
      <xdr:spPr>
        <a:xfrm>
          <a:off x="1955800" y="1418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4172</xdr:rowOff>
    </xdr:from>
    <xdr:to>
      <xdr:col>2</xdr:col>
      <xdr:colOff>127000</xdr:colOff>
      <xdr:row>82</xdr:row>
      <xdr:rowOff>105772</xdr:rowOff>
    </xdr:to>
    <xdr:sp macro="" textlink="">
      <xdr:nvSpPr>
        <xdr:cNvPr id="205" name="フローチャート : 判断 204"/>
        <xdr:cNvSpPr/>
      </xdr:nvSpPr>
      <xdr:spPr>
        <a:xfrm>
          <a:off x="1397000" y="1406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90549</xdr:rowOff>
    </xdr:from>
    <xdr:ext cx="762000" cy="259045"/>
    <xdr:sp macro="" textlink="">
      <xdr:nvSpPr>
        <xdr:cNvPr id="206" name="テキスト ボックス 205"/>
        <xdr:cNvSpPr txBox="1"/>
      </xdr:nvSpPr>
      <xdr:spPr>
        <a:xfrm>
          <a:off x="1066800" y="1414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82713</xdr:rowOff>
    </xdr:from>
    <xdr:to>
      <xdr:col>7</xdr:col>
      <xdr:colOff>203200</xdr:colOff>
      <xdr:row>82</xdr:row>
      <xdr:rowOff>12863</xdr:rowOff>
    </xdr:to>
    <xdr:sp macro="" textlink="">
      <xdr:nvSpPr>
        <xdr:cNvPr id="212" name="円/楕円 211"/>
        <xdr:cNvSpPr/>
      </xdr:nvSpPr>
      <xdr:spPr>
        <a:xfrm>
          <a:off x="4902200" y="1397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99240</xdr:rowOff>
    </xdr:from>
    <xdr:ext cx="762000" cy="259045"/>
    <xdr:sp macro="" textlink="">
      <xdr:nvSpPr>
        <xdr:cNvPr id="213" name="人件費・物件費等の状況該当値テキスト"/>
        <xdr:cNvSpPr txBox="1"/>
      </xdr:nvSpPr>
      <xdr:spPr>
        <a:xfrm>
          <a:off x="5041900" y="1381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128,981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87630</xdr:rowOff>
    </xdr:from>
    <xdr:to>
      <xdr:col>6</xdr:col>
      <xdr:colOff>50800</xdr:colOff>
      <xdr:row>82</xdr:row>
      <xdr:rowOff>17780</xdr:rowOff>
    </xdr:to>
    <xdr:sp macro="" textlink="">
      <xdr:nvSpPr>
        <xdr:cNvPr id="214" name="円/楕円 213"/>
        <xdr:cNvSpPr/>
      </xdr:nvSpPr>
      <xdr:spPr>
        <a:xfrm>
          <a:off x="4064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27957</xdr:rowOff>
    </xdr:from>
    <xdr:ext cx="736600" cy="259045"/>
    <xdr:sp macro="" textlink="">
      <xdr:nvSpPr>
        <xdr:cNvPr id="215" name="テキスト ボックス 214"/>
        <xdr:cNvSpPr txBox="1"/>
      </xdr:nvSpPr>
      <xdr:spPr>
        <a:xfrm>
          <a:off x="3733800" y="1374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130,000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85193</xdr:rowOff>
    </xdr:from>
    <xdr:to>
      <xdr:col>4</xdr:col>
      <xdr:colOff>533400</xdr:colOff>
      <xdr:row>82</xdr:row>
      <xdr:rowOff>15343</xdr:rowOff>
    </xdr:to>
    <xdr:sp macro="" textlink="">
      <xdr:nvSpPr>
        <xdr:cNvPr id="216" name="円/楕円 215"/>
        <xdr:cNvSpPr/>
      </xdr:nvSpPr>
      <xdr:spPr>
        <a:xfrm>
          <a:off x="3175000" y="1397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25520</xdr:rowOff>
    </xdr:from>
    <xdr:ext cx="762000" cy="259045"/>
    <xdr:sp macro="" textlink="">
      <xdr:nvSpPr>
        <xdr:cNvPr id="217" name="テキスト ボックス 216"/>
        <xdr:cNvSpPr txBox="1"/>
      </xdr:nvSpPr>
      <xdr:spPr>
        <a:xfrm>
          <a:off x="2844800" y="1374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129,495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55576</xdr:rowOff>
    </xdr:from>
    <xdr:to>
      <xdr:col>3</xdr:col>
      <xdr:colOff>330200</xdr:colOff>
      <xdr:row>81</xdr:row>
      <xdr:rowOff>157176</xdr:rowOff>
    </xdr:to>
    <xdr:sp macro="" textlink="">
      <xdr:nvSpPr>
        <xdr:cNvPr id="218" name="円/楕円 217"/>
        <xdr:cNvSpPr/>
      </xdr:nvSpPr>
      <xdr:spPr>
        <a:xfrm>
          <a:off x="2286000" y="139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167353</xdr:rowOff>
    </xdr:from>
    <xdr:ext cx="762000" cy="259045"/>
    <xdr:sp macro="" textlink="">
      <xdr:nvSpPr>
        <xdr:cNvPr id="219" name="テキスト ボックス 218"/>
        <xdr:cNvSpPr txBox="1"/>
      </xdr:nvSpPr>
      <xdr:spPr>
        <a:xfrm>
          <a:off x="1955800" y="13711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123,358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54263</xdr:rowOff>
    </xdr:from>
    <xdr:to>
      <xdr:col>2</xdr:col>
      <xdr:colOff>127000</xdr:colOff>
      <xdr:row>81</xdr:row>
      <xdr:rowOff>155863</xdr:rowOff>
    </xdr:to>
    <xdr:sp macro="" textlink="">
      <xdr:nvSpPr>
        <xdr:cNvPr id="220" name="円/楕円 219"/>
        <xdr:cNvSpPr/>
      </xdr:nvSpPr>
      <xdr:spPr>
        <a:xfrm>
          <a:off x="1397000" y="1394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166040</xdr:rowOff>
    </xdr:from>
    <xdr:ext cx="762000" cy="259045"/>
    <xdr:sp macro="" textlink="">
      <xdr:nvSpPr>
        <xdr:cNvPr id="221" name="テキスト ボックス 220"/>
        <xdr:cNvSpPr txBox="1"/>
      </xdr:nvSpPr>
      <xdr:spPr>
        <a:xfrm>
          <a:off x="1066800" y="1371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神川町は依然として、全国市平均や全国町村平均を上回っている状況にある。今後は国や県の給与水準等の動向を注視し、給与水準の適正化を図っていく。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36407</xdr:rowOff>
    </xdr:from>
    <xdr:to>
      <xdr:col>24</xdr:col>
      <xdr:colOff>558800</xdr:colOff>
      <xdr:row>85</xdr:row>
      <xdr:rowOff>104139</xdr:rowOff>
    </xdr:to>
    <xdr:cxnSp macro="">
      <xdr:nvCxnSpPr>
        <xdr:cNvPr id="250" name="直線コネクタ 249"/>
        <xdr:cNvCxnSpPr/>
      </xdr:nvCxnSpPr>
      <xdr:spPr>
        <a:xfrm flipV="1">
          <a:off x="17018000" y="13752407"/>
          <a:ext cx="0" cy="924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76216</xdr:rowOff>
    </xdr:from>
    <xdr:ext cx="762000" cy="259045"/>
    <xdr:sp macro="" textlink="">
      <xdr:nvSpPr>
        <xdr:cNvPr id="251" name="給与水準   （国との比較）最小値テキスト"/>
        <xdr:cNvSpPr txBox="1"/>
      </xdr:nvSpPr>
      <xdr:spPr>
        <a:xfrm>
          <a:off x="17106900" y="1464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85</xdr:row>
      <xdr:rowOff>104139</xdr:rowOff>
    </xdr:from>
    <xdr:to>
      <xdr:col>24</xdr:col>
      <xdr:colOff>647700</xdr:colOff>
      <xdr:row>85</xdr:row>
      <xdr:rowOff>104139</xdr:rowOff>
    </xdr:to>
    <xdr:cxnSp macro="">
      <xdr:nvCxnSpPr>
        <xdr:cNvPr id="252" name="直線コネクタ 251"/>
        <xdr:cNvCxnSpPr/>
      </xdr:nvCxnSpPr>
      <xdr:spPr>
        <a:xfrm>
          <a:off x="16929100" y="1467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122784</xdr:rowOff>
    </xdr:from>
    <xdr:ext cx="762000" cy="259045"/>
    <xdr:sp macro="" textlink="">
      <xdr:nvSpPr>
        <xdr:cNvPr id="253"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36407</xdr:rowOff>
    </xdr:from>
    <xdr:to>
      <xdr:col>24</xdr:col>
      <xdr:colOff>647700</xdr:colOff>
      <xdr:row>80</xdr:row>
      <xdr:rowOff>36407</xdr:rowOff>
    </xdr:to>
    <xdr:cxnSp macro="">
      <xdr:nvCxnSpPr>
        <xdr:cNvPr id="254" name="直線コネクタ 253"/>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90593</xdr:rowOff>
    </xdr:from>
    <xdr:to>
      <xdr:col>24</xdr:col>
      <xdr:colOff>558800</xdr:colOff>
      <xdr:row>84</xdr:row>
      <xdr:rowOff>146896</xdr:rowOff>
    </xdr:to>
    <xdr:cxnSp macro="">
      <xdr:nvCxnSpPr>
        <xdr:cNvPr id="255" name="直線コネクタ 254"/>
        <xdr:cNvCxnSpPr/>
      </xdr:nvCxnSpPr>
      <xdr:spPr>
        <a:xfrm>
          <a:off x="16179800" y="14492393"/>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50816</xdr:rowOff>
    </xdr:from>
    <xdr:ext cx="762000" cy="259045"/>
    <xdr:sp macro="" textlink="">
      <xdr:nvSpPr>
        <xdr:cNvPr id="256" name="給与水準   （国との比較）平均値テキスト"/>
        <xdr:cNvSpPr txBox="1"/>
      </xdr:nvSpPr>
      <xdr:spPr>
        <a:xfrm>
          <a:off x="17106900" y="14109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34289</xdr:rowOff>
    </xdr:from>
    <xdr:to>
      <xdr:col>24</xdr:col>
      <xdr:colOff>609600</xdr:colOff>
      <xdr:row>83</xdr:row>
      <xdr:rowOff>135889</xdr:rowOff>
    </xdr:to>
    <xdr:sp macro="" textlink="">
      <xdr:nvSpPr>
        <xdr:cNvPr id="257" name="フローチャート : 判断 256"/>
        <xdr:cNvSpPr/>
      </xdr:nvSpPr>
      <xdr:spPr>
        <a:xfrm>
          <a:off x="16967200" y="142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34289</xdr:rowOff>
    </xdr:from>
    <xdr:to>
      <xdr:col>23</xdr:col>
      <xdr:colOff>406400</xdr:colOff>
      <xdr:row>84</xdr:row>
      <xdr:rowOff>90593</xdr:rowOff>
    </xdr:to>
    <xdr:cxnSp macro="">
      <xdr:nvCxnSpPr>
        <xdr:cNvPr id="258" name="直線コネクタ 257"/>
        <xdr:cNvCxnSpPr/>
      </xdr:nvCxnSpPr>
      <xdr:spPr>
        <a:xfrm>
          <a:off x="15290800" y="14436089"/>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26246</xdr:rowOff>
    </xdr:from>
    <xdr:to>
      <xdr:col>23</xdr:col>
      <xdr:colOff>457200</xdr:colOff>
      <xdr:row>83</xdr:row>
      <xdr:rowOff>127846</xdr:rowOff>
    </xdr:to>
    <xdr:sp macro="" textlink="">
      <xdr:nvSpPr>
        <xdr:cNvPr id="259" name="フローチャート : 判断 258"/>
        <xdr:cNvSpPr/>
      </xdr:nvSpPr>
      <xdr:spPr>
        <a:xfrm>
          <a:off x="16129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138023</xdr:rowOff>
    </xdr:from>
    <xdr:ext cx="736600" cy="259045"/>
    <xdr:sp macro="" textlink="">
      <xdr:nvSpPr>
        <xdr:cNvPr id="260" name="テキスト ボックス 259"/>
        <xdr:cNvSpPr txBox="1"/>
      </xdr:nvSpPr>
      <xdr:spPr>
        <a:xfrm>
          <a:off x="15798800" y="1402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34289</xdr:rowOff>
    </xdr:from>
    <xdr:to>
      <xdr:col>22</xdr:col>
      <xdr:colOff>203200</xdr:colOff>
      <xdr:row>84</xdr:row>
      <xdr:rowOff>106680</xdr:rowOff>
    </xdr:to>
    <xdr:cxnSp macro="">
      <xdr:nvCxnSpPr>
        <xdr:cNvPr id="261" name="直線コネクタ 260"/>
        <xdr:cNvCxnSpPr/>
      </xdr:nvCxnSpPr>
      <xdr:spPr>
        <a:xfrm flipV="1">
          <a:off x="14401800" y="144360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2116</xdr:rowOff>
    </xdr:from>
    <xdr:to>
      <xdr:col>22</xdr:col>
      <xdr:colOff>254000</xdr:colOff>
      <xdr:row>83</xdr:row>
      <xdr:rowOff>103716</xdr:rowOff>
    </xdr:to>
    <xdr:sp macro="" textlink="">
      <xdr:nvSpPr>
        <xdr:cNvPr id="262" name="フローチャート : 判断 261"/>
        <xdr:cNvSpPr/>
      </xdr:nvSpPr>
      <xdr:spPr>
        <a:xfrm>
          <a:off x="15240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63" name="テキスト ボックス 262"/>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106680</xdr:rowOff>
    </xdr:from>
    <xdr:to>
      <xdr:col>21</xdr:col>
      <xdr:colOff>0</xdr:colOff>
      <xdr:row>88</xdr:row>
      <xdr:rowOff>32173</xdr:rowOff>
    </xdr:to>
    <xdr:cxnSp macro="">
      <xdr:nvCxnSpPr>
        <xdr:cNvPr id="264" name="直線コネクタ 263"/>
        <xdr:cNvCxnSpPr/>
      </xdr:nvCxnSpPr>
      <xdr:spPr>
        <a:xfrm flipV="1">
          <a:off x="13512800" y="14508480"/>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2116</xdr:rowOff>
    </xdr:from>
    <xdr:to>
      <xdr:col>21</xdr:col>
      <xdr:colOff>50800</xdr:colOff>
      <xdr:row>83</xdr:row>
      <xdr:rowOff>103716</xdr:rowOff>
    </xdr:to>
    <xdr:sp macro="" textlink="">
      <xdr:nvSpPr>
        <xdr:cNvPr id="265" name="フローチャート : 判断 264"/>
        <xdr:cNvSpPr/>
      </xdr:nvSpPr>
      <xdr:spPr>
        <a:xfrm>
          <a:off x="14351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113893</xdr:rowOff>
    </xdr:from>
    <xdr:ext cx="762000" cy="259045"/>
    <xdr:sp macro="" textlink="">
      <xdr:nvSpPr>
        <xdr:cNvPr id="266" name="テキスト ボックス 265"/>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115146</xdr:rowOff>
    </xdr:from>
    <xdr:to>
      <xdr:col>19</xdr:col>
      <xdr:colOff>533400</xdr:colOff>
      <xdr:row>87</xdr:row>
      <xdr:rowOff>45296</xdr:rowOff>
    </xdr:to>
    <xdr:sp macro="" textlink="">
      <xdr:nvSpPr>
        <xdr:cNvPr id="267" name="フローチャート : 判断 266"/>
        <xdr:cNvSpPr/>
      </xdr:nvSpPr>
      <xdr:spPr>
        <a:xfrm>
          <a:off x="13462000" y="1485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55473</xdr:rowOff>
    </xdr:from>
    <xdr:ext cx="762000" cy="259045"/>
    <xdr:sp macro="" textlink="">
      <xdr:nvSpPr>
        <xdr:cNvPr id="268" name="テキスト ボックス 267"/>
        <xdr:cNvSpPr txBox="1"/>
      </xdr:nvSpPr>
      <xdr:spPr>
        <a:xfrm>
          <a:off x="13131800" y="1462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96096</xdr:rowOff>
    </xdr:from>
    <xdr:to>
      <xdr:col>24</xdr:col>
      <xdr:colOff>609600</xdr:colOff>
      <xdr:row>85</xdr:row>
      <xdr:rowOff>26246</xdr:rowOff>
    </xdr:to>
    <xdr:sp macro="" textlink="">
      <xdr:nvSpPr>
        <xdr:cNvPr id="274" name="円/楕円 273"/>
        <xdr:cNvSpPr/>
      </xdr:nvSpPr>
      <xdr:spPr>
        <a:xfrm>
          <a:off x="169672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68173</xdr:rowOff>
    </xdr:from>
    <xdr:ext cx="762000" cy="259045"/>
    <xdr:sp macro="" textlink="">
      <xdr:nvSpPr>
        <xdr:cNvPr id="275" name="給与水準   （国との比較）該当値テキスト"/>
        <xdr:cNvSpPr txBox="1"/>
      </xdr:nvSpPr>
      <xdr:spPr>
        <a:xfrm>
          <a:off x="17106900" y="144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39793</xdr:rowOff>
    </xdr:from>
    <xdr:to>
      <xdr:col>23</xdr:col>
      <xdr:colOff>457200</xdr:colOff>
      <xdr:row>84</xdr:row>
      <xdr:rowOff>141393</xdr:rowOff>
    </xdr:to>
    <xdr:sp macro="" textlink="">
      <xdr:nvSpPr>
        <xdr:cNvPr id="276" name="円/楕円 275"/>
        <xdr:cNvSpPr/>
      </xdr:nvSpPr>
      <xdr:spPr>
        <a:xfrm>
          <a:off x="16129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126170</xdr:rowOff>
    </xdr:from>
    <xdr:ext cx="736600" cy="259045"/>
    <xdr:sp macro="" textlink="">
      <xdr:nvSpPr>
        <xdr:cNvPr id="277" name="テキスト ボックス 276"/>
        <xdr:cNvSpPr txBox="1"/>
      </xdr:nvSpPr>
      <xdr:spPr>
        <a:xfrm>
          <a:off x="15798800" y="14527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154939</xdr:rowOff>
    </xdr:from>
    <xdr:to>
      <xdr:col>22</xdr:col>
      <xdr:colOff>254000</xdr:colOff>
      <xdr:row>84</xdr:row>
      <xdr:rowOff>85089</xdr:rowOff>
    </xdr:to>
    <xdr:sp macro="" textlink="">
      <xdr:nvSpPr>
        <xdr:cNvPr id="278" name="円/楕円 277"/>
        <xdr:cNvSpPr/>
      </xdr:nvSpPr>
      <xdr:spPr>
        <a:xfrm>
          <a:off x="15240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69866</xdr:rowOff>
    </xdr:from>
    <xdr:ext cx="762000" cy="259045"/>
    <xdr:sp macro="" textlink="">
      <xdr:nvSpPr>
        <xdr:cNvPr id="279" name="テキスト ボックス 278"/>
        <xdr:cNvSpPr txBox="1"/>
      </xdr:nvSpPr>
      <xdr:spPr>
        <a:xfrm>
          <a:off x="14909800" y="1447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55880</xdr:rowOff>
    </xdr:from>
    <xdr:to>
      <xdr:col>21</xdr:col>
      <xdr:colOff>50800</xdr:colOff>
      <xdr:row>84</xdr:row>
      <xdr:rowOff>157480</xdr:rowOff>
    </xdr:to>
    <xdr:sp macro="" textlink="">
      <xdr:nvSpPr>
        <xdr:cNvPr id="280" name="円/楕円 279"/>
        <xdr:cNvSpPr/>
      </xdr:nvSpPr>
      <xdr:spPr>
        <a:xfrm>
          <a:off x="14351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142257</xdr:rowOff>
    </xdr:from>
    <xdr:ext cx="762000" cy="259045"/>
    <xdr:sp macro="" textlink="">
      <xdr:nvSpPr>
        <xdr:cNvPr id="281" name="テキスト ボックス 280"/>
        <xdr:cNvSpPr txBox="1"/>
      </xdr:nvSpPr>
      <xdr:spPr>
        <a:xfrm>
          <a:off x="14020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152823</xdr:rowOff>
    </xdr:from>
    <xdr:to>
      <xdr:col>19</xdr:col>
      <xdr:colOff>533400</xdr:colOff>
      <xdr:row>88</xdr:row>
      <xdr:rowOff>82973</xdr:rowOff>
    </xdr:to>
    <xdr:sp macro="" textlink="">
      <xdr:nvSpPr>
        <xdr:cNvPr id="282" name="円/楕円 281"/>
        <xdr:cNvSpPr/>
      </xdr:nvSpPr>
      <xdr:spPr>
        <a:xfrm>
          <a:off x="13462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67750</xdr:rowOff>
    </xdr:from>
    <xdr:ext cx="762000" cy="259045"/>
    <xdr:sp macro="" textlink="">
      <xdr:nvSpPr>
        <xdr:cNvPr id="283" name="テキスト ボックス 282"/>
        <xdr:cNvSpPr txBox="1"/>
      </xdr:nvSpPr>
      <xdr:spPr>
        <a:xfrm>
          <a:off x="13131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平成１８年１月１日に行われた神川町・神泉村の合併後、平成１８～２２年度は退職者に対して新規職員の採用をしないという職員削減方針が実施され、職員数は減少傾向にあった。その後平成２３年度からは退職者数の補充による職員採用を、退職者の半数にとどめる等して職員数の削減を継続させた。しかし依然として</a:t>
          </a:r>
          <a:r>
            <a:rPr kumimoji="1" lang="ja-JP" altLang="en-US" sz="1300">
              <a:solidFill>
                <a:schemeClr val="dk1"/>
              </a:solidFill>
              <a:effectLst/>
              <a:latin typeface="+mn-lt"/>
              <a:ea typeface="+mn-ea"/>
              <a:cs typeface="+mn-cs"/>
            </a:rPr>
            <a:t>人口千人当たりの職員数は、</a:t>
          </a:r>
          <a:r>
            <a:rPr kumimoji="1" lang="ja-JP" altLang="ja-JP" sz="1300">
              <a:solidFill>
                <a:schemeClr val="dk1"/>
              </a:solidFill>
              <a:effectLst/>
              <a:latin typeface="+mn-lt"/>
              <a:ea typeface="+mn-ea"/>
              <a:cs typeface="+mn-cs"/>
            </a:rPr>
            <a:t>埼玉県平均値を大きく上回っている。</a:t>
          </a:r>
          <a:r>
            <a:rPr kumimoji="1" lang="ja-JP" altLang="en-US" sz="1300">
              <a:solidFill>
                <a:schemeClr val="dk1"/>
              </a:solidFill>
              <a:effectLst/>
              <a:latin typeface="+mn-lt"/>
              <a:ea typeface="+mn-ea"/>
              <a:cs typeface="+mn-cs"/>
            </a:rPr>
            <a:t>今後は計画的な職員採用を実施し、適切な定員管理を実施していく。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3" name="直線コネクタ 312"/>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4"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5" name="直線コネクタ 314"/>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6"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7" name="直線コネクタ 316"/>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6900</xdr:rowOff>
    </xdr:from>
    <xdr:to>
      <xdr:col>24</xdr:col>
      <xdr:colOff>558800</xdr:colOff>
      <xdr:row>60</xdr:row>
      <xdr:rowOff>16552</xdr:rowOff>
    </xdr:to>
    <xdr:cxnSp macro="">
      <xdr:nvCxnSpPr>
        <xdr:cNvPr id="318" name="直線コネクタ 317"/>
        <xdr:cNvCxnSpPr/>
      </xdr:nvCxnSpPr>
      <xdr:spPr>
        <a:xfrm>
          <a:off x="16179800" y="1029390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42393</xdr:rowOff>
    </xdr:from>
    <xdr:ext cx="762000" cy="259045"/>
    <xdr:sp macro="" textlink="">
      <xdr:nvSpPr>
        <xdr:cNvPr id="319" name="定員管理の状況平均値テキスト"/>
        <xdr:cNvSpPr txBox="1"/>
      </xdr:nvSpPr>
      <xdr:spPr>
        <a:xfrm>
          <a:off x="17106900" y="10329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20" name="フローチャート : 判断 319"/>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157438</xdr:rowOff>
    </xdr:from>
    <xdr:to>
      <xdr:col>23</xdr:col>
      <xdr:colOff>406400</xdr:colOff>
      <xdr:row>60</xdr:row>
      <xdr:rowOff>6900</xdr:rowOff>
    </xdr:to>
    <xdr:cxnSp macro="">
      <xdr:nvCxnSpPr>
        <xdr:cNvPr id="321" name="直線コネクタ 320"/>
        <xdr:cNvCxnSpPr/>
      </xdr:nvCxnSpPr>
      <xdr:spPr>
        <a:xfrm>
          <a:off x="15290800" y="10272988"/>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2" name="フローチャート : 判断 321"/>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125323</xdr:rowOff>
    </xdr:from>
    <xdr:ext cx="736600" cy="259045"/>
    <xdr:sp macro="" textlink="">
      <xdr:nvSpPr>
        <xdr:cNvPr id="323" name="テキスト ボックス 322"/>
        <xdr:cNvSpPr txBox="1"/>
      </xdr:nvSpPr>
      <xdr:spPr>
        <a:xfrm>
          <a:off x="15798800" y="10412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157438</xdr:rowOff>
    </xdr:from>
    <xdr:to>
      <xdr:col>22</xdr:col>
      <xdr:colOff>203200</xdr:colOff>
      <xdr:row>59</xdr:row>
      <xdr:rowOff>159851</xdr:rowOff>
    </xdr:to>
    <xdr:cxnSp macro="">
      <xdr:nvCxnSpPr>
        <xdr:cNvPr id="324" name="直線コネクタ 323"/>
        <xdr:cNvCxnSpPr/>
      </xdr:nvCxnSpPr>
      <xdr:spPr>
        <a:xfrm flipV="1">
          <a:off x="14401800" y="1027298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69511</xdr:rowOff>
    </xdr:from>
    <xdr:to>
      <xdr:col>22</xdr:col>
      <xdr:colOff>254000</xdr:colOff>
      <xdr:row>60</xdr:row>
      <xdr:rowOff>171111</xdr:rowOff>
    </xdr:to>
    <xdr:sp macro="" textlink="">
      <xdr:nvSpPr>
        <xdr:cNvPr id="325" name="フローチャート : 判断 324"/>
        <xdr:cNvSpPr/>
      </xdr:nvSpPr>
      <xdr:spPr>
        <a:xfrm>
          <a:off x="15240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155888</xdr:rowOff>
    </xdr:from>
    <xdr:ext cx="762000" cy="259045"/>
    <xdr:sp macro="" textlink="">
      <xdr:nvSpPr>
        <xdr:cNvPr id="326" name="テキスト ボックス 325"/>
        <xdr:cNvSpPr txBox="1"/>
      </xdr:nvSpPr>
      <xdr:spPr>
        <a:xfrm>
          <a:off x="14909800" y="1044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156633</xdr:rowOff>
    </xdr:from>
    <xdr:to>
      <xdr:col>21</xdr:col>
      <xdr:colOff>0</xdr:colOff>
      <xdr:row>59</xdr:row>
      <xdr:rowOff>159851</xdr:rowOff>
    </xdr:to>
    <xdr:cxnSp macro="">
      <xdr:nvCxnSpPr>
        <xdr:cNvPr id="327" name="直線コネクタ 326"/>
        <xdr:cNvCxnSpPr/>
      </xdr:nvCxnSpPr>
      <xdr:spPr>
        <a:xfrm>
          <a:off x="13512800" y="10272183"/>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18838</xdr:rowOff>
    </xdr:from>
    <xdr:to>
      <xdr:col>21</xdr:col>
      <xdr:colOff>50800</xdr:colOff>
      <xdr:row>60</xdr:row>
      <xdr:rowOff>120438</xdr:rowOff>
    </xdr:to>
    <xdr:sp macro="" textlink="">
      <xdr:nvSpPr>
        <xdr:cNvPr id="328" name="フローチャート : 判断 327"/>
        <xdr:cNvSpPr/>
      </xdr:nvSpPr>
      <xdr:spPr>
        <a:xfrm>
          <a:off x="14351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105215</xdr:rowOff>
    </xdr:from>
    <xdr:ext cx="762000" cy="259045"/>
    <xdr:sp macro="" textlink="">
      <xdr:nvSpPr>
        <xdr:cNvPr id="329" name="テキスト ボックス 328"/>
        <xdr:cNvSpPr txBox="1"/>
      </xdr:nvSpPr>
      <xdr:spPr>
        <a:xfrm>
          <a:off x="140208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170180</xdr:rowOff>
    </xdr:from>
    <xdr:to>
      <xdr:col>19</xdr:col>
      <xdr:colOff>533400</xdr:colOff>
      <xdr:row>60</xdr:row>
      <xdr:rowOff>100330</xdr:rowOff>
    </xdr:to>
    <xdr:sp macro="" textlink="">
      <xdr:nvSpPr>
        <xdr:cNvPr id="330" name="フローチャート : 判断 329"/>
        <xdr:cNvSpPr/>
      </xdr:nvSpPr>
      <xdr:spPr>
        <a:xfrm>
          <a:off x="13462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85107</xdr:rowOff>
    </xdr:from>
    <xdr:ext cx="762000" cy="259045"/>
    <xdr:sp macro="" textlink="">
      <xdr:nvSpPr>
        <xdr:cNvPr id="331" name="テキスト ボックス 330"/>
        <xdr:cNvSpPr txBox="1"/>
      </xdr:nvSpPr>
      <xdr:spPr>
        <a:xfrm>
          <a:off x="13131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137202</xdr:rowOff>
    </xdr:from>
    <xdr:to>
      <xdr:col>24</xdr:col>
      <xdr:colOff>609600</xdr:colOff>
      <xdr:row>60</xdr:row>
      <xdr:rowOff>67352</xdr:rowOff>
    </xdr:to>
    <xdr:sp macro="" textlink="">
      <xdr:nvSpPr>
        <xdr:cNvPr id="337" name="円/楕円 336"/>
        <xdr:cNvSpPr/>
      </xdr:nvSpPr>
      <xdr:spPr>
        <a:xfrm>
          <a:off x="16967200" y="102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153729</xdr:rowOff>
    </xdr:from>
    <xdr:ext cx="762000" cy="259045"/>
    <xdr:sp macro="" textlink="">
      <xdr:nvSpPr>
        <xdr:cNvPr id="338" name="定員管理の状況該当値テキスト"/>
        <xdr:cNvSpPr txBox="1"/>
      </xdr:nvSpPr>
      <xdr:spPr>
        <a:xfrm>
          <a:off x="17106900" y="1009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127550</xdr:rowOff>
    </xdr:from>
    <xdr:to>
      <xdr:col>23</xdr:col>
      <xdr:colOff>457200</xdr:colOff>
      <xdr:row>60</xdr:row>
      <xdr:rowOff>57700</xdr:rowOff>
    </xdr:to>
    <xdr:sp macro="" textlink="">
      <xdr:nvSpPr>
        <xdr:cNvPr id="339" name="円/楕円 338"/>
        <xdr:cNvSpPr/>
      </xdr:nvSpPr>
      <xdr:spPr>
        <a:xfrm>
          <a:off x="16129000" y="102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67877</xdr:rowOff>
    </xdr:from>
    <xdr:ext cx="736600" cy="259045"/>
    <xdr:sp macro="" textlink="">
      <xdr:nvSpPr>
        <xdr:cNvPr id="340" name="テキスト ボックス 339"/>
        <xdr:cNvSpPr txBox="1"/>
      </xdr:nvSpPr>
      <xdr:spPr>
        <a:xfrm>
          <a:off x="15798800" y="1001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106638</xdr:rowOff>
    </xdr:from>
    <xdr:to>
      <xdr:col>22</xdr:col>
      <xdr:colOff>254000</xdr:colOff>
      <xdr:row>60</xdr:row>
      <xdr:rowOff>36788</xdr:rowOff>
    </xdr:to>
    <xdr:sp macro="" textlink="">
      <xdr:nvSpPr>
        <xdr:cNvPr id="341" name="円/楕円 340"/>
        <xdr:cNvSpPr/>
      </xdr:nvSpPr>
      <xdr:spPr>
        <a:xfrm>
          <a:off x="15240000" y="102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46965</xdr:rowOff>
    </xdr:from>
    <xdr:ext cx="762000" cy="259045"/>
    <xdr:sp macro="" textlink="">
      <xdr:nvSpPr>
        <xdr:cNvPr id="342" name="テキスト ボックス 341"/>
        <xdr:cNvSpPr txBox="1"/>
      </xdr:nvSpPr>
      <xdr:spPr>
        <a:xfrm>
          <a:off x="14909800" y="999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109051</xdr:rowOff>
    </xdr:from>
    <xdr:to>
      <xdr:col>21</xdr:col>
      <xdr:colOff>50800</xdr:colOff>
      <xdr:row>60</xdr:row>
      <xdr:rowOff>39201</xdr:rowOff>
    </xdr:to>
    <xdr:sp macro="" textlink="">
      <xdr:nvSpPr>
        <xdr:cNvPr id="343" name="円/楕円 342"/>
        <xdr:cNvSpPr/>
      </xdr:nvSpPr>
      <xdr:spPr>
        <a:xfrm>
          <a:off x="14351000" y="1022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49378</xdr:rowOff>
    </xdr:from>
    <xdr:ext cx="762000" cy="259045"/>
    <xdr:sp macro="" textlink="">
      <xdr:nvSpPr>
        <xdr:cNvPr id="344" name="テキスト ボックス 343"/>
        <xdr:cNvSpPr txBox="1"/>
      </xdr:nvSpPr>
      <xdr:spPr>
        <a:xfrm>
          <a:off x="14020800" y="9993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105833</xdr:rowOff>
    </xdr:from>
    <xdr:to>
      <xdr:col>19</xdr:col>
      <xdr:colOff>533400</xdr:colOff>
      <xdr:row>60</xdr:row>
      <xdr:rowOff>35983</xdr:rowOff>
    </xdr:to>
    <xdr:sp macro="" textlink="">
      <xdr:nvSpPr>
        <xdr:cNvPr id="345" name="円/楕円 344"/>
        <xdr:cNvSpPr/>
      </xdr:nvSpPr>
      <xdr:spPr>
        <a:xfrm>
          <a:off x="13462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46160</xdr:rowOff>
    </xdr:from>
    <xdr:ext cx="762000" cy="259045"/>
    <xdr:sp macro="" textlink="">
      <xdr:nvSpPr>
        <xdr:cNvPr id="346" name="テキスト ボックス 345"/>
        <xdr:cNvSpPr txBox="1"/>
      </xdr:nvSpPr>
      <xdr:spPr>
        <a:xfrm>
          <a:off x="13131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は４．５％となり、前年度比で０．２％減少した。これは、償還終了に伴う公営企業債の償還財源に充当した一般会計等からの繰出金が減少したことが主な要因の一つとなっている。今後も地方債を活用するに当たっては、合併特例債等の交付税措置率の高いものを選択して、実質公債費比率の上昇を抑制していく。</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74083</xdr:rowOff>
    </xdr:to>
    <xdr:cxnSp macro="">
      <xdr:nvCxnSpPr>
        <xdr:cNvPr id="376" name="直線コネクタ 375"/>
        <xdr:cNvCxnSpPr/>
      </xdr:nvCxnSpPr>
      <xdr:spPr>
        <a:xfrm flipV="1">
          <a:off x="17018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7"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8" name="直線コネクタ 377"/>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79"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0" name="直線コネクタ 379"/>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38100</xdr:rowOff>
    </xdr:from>
    <xdr:to>
      <xdr:col>24</xdr:col>
      <xdr:colOff>558800</xdr:colOff>
      <xdr:row>37</xdr:row>
      <xdr:rowOff>64911</xdr:rowOff>
    </xdr:to>
    <xdr:cxnSp macro="">
      <xdr:nvCxnSpPr>
        <xdr:cNvPr id="381" name="直線コネクタ 380"/>
        <xdr:cNvCxnSpPr/>
      </xdr:nvCxnSpPr>
      <xdr:spPr>
        <a:xfrm flipV="1">
          <a:off x="16179800" y="638175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75088</xdr:rowOff>
    </xdr:from>
    <xdr:ext cx="762000" cy="259045"/>
    <xdr:sp macro="" textlink="">
      <xdr:nvSpPr>
        <xdr:cNvPr id="382" name="公債費負担の状況平均値テキスト"/>
        <xdr:cNvSpPr txBox="1"/>
      </xdr:nvSpPr>
      <xdr:spPr>
        <a:xfrm>
          <a:off x="17106900" y="693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103011</xdr:rowOff>
    </xdr:from>
    <xdr:to>
      <xdr:col>24</xdr:col>
      <xdr:colOff>609600</xdr:colOff>
      <xdr:row>41</xdr:row>
      <xdr:rowOff>33161</xdr:rowOff>
    </xdr:to>
    <xdr:sp macro="" textlink="">
      <xdr:nvSpPr>
        <xdr:cNvPr id="383" name="フローチャート : 判断 382"/>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64911</xdr:rowOff>
    </xdr:from>
    <xdr:to>
      <xdr:col>23</xdr:col>
      <xdr:colOff>406400</xdr:colOff>
      <xdr:row>37</xdr:row>
      <xdr:rowOff>145345</xdr:rowOff>
    </xdr:to>
    <xdr:cxnSp macro="">
      <xdr:nvCxnSpPr>
        <xdr:cNvPr id="384" name="直線コネクタ 383"/>
        <xdr:cNvCxnSpPr/>
      </xdr:nvCxnSpPr>
      <xdr:spPr>
        <a:xfrm flipV="1">
          <a:off x="15290800" y="640856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5" name="フローチャート : 判断 384"/>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6" name="テキスト ボックス 385"/>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145345</xdr:rowOff>
    </xdr:from>
    <xdr:to>
      <xdr:col>22</xdr:col>
      <xdr:colOff>203200</xdr:colOff>
      <xdr:row>38</xdr:row>
      <xdr:rowOff>54328</xdr:rowOff>
    </xdr:to>
    <xdr:cxnSp macro="">
      <xdr:nvCxnSpPr>
        <xdr:cNvPr id="387" name="直線コネクタ 386"/>
        <xdr:cNvCxnSpPr/>
      </xdr:nvCxnSpPr>
      <xdr:spPr>
        <a:xfrm flipV="1">
          <a:off x="14401800" y="64889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9172</xdr:rowOff>
    </xdr:from>
    <xdr:to>
      <xdr:col>22</xdr:col>
      <xdr:colOff>254000</xdr:colOff>
      <xdr:row>40</xdr:row>
      <xdr:rowOff>110772</xdr:rowOff>
    </xdr:to>
    <xdr:sp macro="" textlink="">
      <xdr:nvSpPr>
        <xdr:cNvPr id="388" name="フローチャート : 判断 387"/>
        <xdr:cNvSpPr/>
      </xdr:nvSpPr>
      <xdr:spPr>
        <a:xfrm>
          <a:off x="15240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95549</xdr:rowOff>
    </xdr:from>
    <xdr:ext cx="762000" cy="259045"/>
    <xdr:sp macro="" textlink="">
      <xdr:nvSpPr>
        <xdr:cNvPr id="389" name="テキスト ボックス 388"/>
        <xdr:cNvSpPr txBox="1"/>
      </xdr:nvSpPr>
      <xdr:spPr>
        <a:xfrm>
          <a:off x="149098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54328</xdr:rowOff>
    </xdr:from>
    <xdr:to>
      <xdr:col>21</xdr:col>
      <xdr:colOff>0</xdr:colOff>
      <xdr:row>38</xdr:row>
      <xdr:rowOff>134761</xdr:rowOff>
    </xdr:to>
    <xdr:cxnSp macro="">
      <xdr:nvCxnSpPr>
        <xdr:cNvPr id="390" name="直線コネクタ 389"/>
        <xdr:cNvCxnSpPr/>
      </xdr:nvCxnSpPr>
      <xdr:spPr>
        <a:xfrm flipV="1">
          <a:off x="13512800" y="656942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11995</xdr:rowOff>
    </xdr:from>
    <xdr:to>
      <xdr:col>21</xdr:col>
      <xdr:colOff>50800</xdr:colOff>
      <xdr:row>41</xdr:row>
      <xdr:rowOff>113595</xdr:rowOff>
    </xdr:to>
    <xdr:sp macro="" textlink="">
      <xdr:nvSpPr>
        <xdr:cNvPr id="391" name="フローチャート : 判断 390"/>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98372</xdr:rowOff>
    </xdr:from>
    <xdr:ext cx="762000" cy="259045"/>
    <xdr:sp macro="" textlink="">
      <xdr:nvSpPr>
        <xdr:cNvPr id="392" name="テキスト ボックス 391"/>
        <xdr:cNvSpPr txBox="1"/>
      </xdr:nvSpPr>
      <xdr:spPr>
        <a:xfrm>
          <a:off x="14020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92428</xdr:rowOff>
    </xdr:from>
    <xdr:to>
      <xdr:col>19</xdr:col>
      <xdr:colOff>533400</xdr:colOff>
      <xdr:row>42</xdr:row>
      <xdr:rowOff>22578</xdr:rowOff>
    </xdr:to>
    <xdr:sp macro="" textlink="">
      <xdr:nvSpPr>
        <xdr:cNvPr id="393" name="フローチャート : 判断 392"/>
        <xdr:cNvSpPr/>
      </xdr:nvSpPr>
      <xdr:spPr>
        <a:xfrm>
          <a:off x="13462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7355</xdr:rowOff>
    </xdr:from>
    <xdr:ext cx="762000" cy="259045"/>
    <xdr:sp macro="" textlink="">
      <xdr:nvSpPr>
        <xdr:cNvPr id="394" name="テキスト ボックス 393"/>
        <xdr:cNvSpPr txBox="1"/>
      </xdr:nvSpPr>
      <xdr:spPr>
        <a:xfrm>
          <a:off x="13131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400" name="円/楕円 399"/>
        <xdr:cNvSpPr/>
      </xdr:nvSpPr>
      <xdr:spPr>
        <a:xfrm>
          <a:off x="16967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3827</xdr:rowOff>
    </xdr:from>
    <xdr:ext cx="762000" cy="259045"/>
    <xdr:sp macro="" textlink="">
      <xdr:nvSpPr>
        <xdr:cNvPr id="401" name="公債費負担の状況該当値テキスト"/>
        <xdr:cNvSpPr txBox="1"/>
      </xdr:nvSpPr>
      <xdr:spPr>
        <a:xfrm>
          <a:off x="17106900" y="617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14111</xdr:rowOff>
    </xdr:from>
    <xdr:to>
      <xdr:col>23</xdr:col>
      <xdr:colOff>457200</xdr:colOff>
      <xdr:row>37</xdr:row>
      <xdr:rowOff>115711</xdr:rowOff>
    </xdr:to>
    <xdr:sp macro="" textlink="">
      <xdr:nvSpPr>
        <xdr:cNvPr id="402" name="円/楕円 401"/>
        <xdr:cNvSpPr/>
      </xdr:nvSpPr>
      <xdr:spPr>
        <a:xfrm>
          <a:off x="16129000" y="635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125888</xdr:rowOff>
    </xdr:from>
    <xdr:ext cx="736600" cy="259045"/>
    <xdr:sp macro="" textlink="">
      <xdr:nvSpPr>
        <xdr:cNvPr id="403" name="テキスト ボックス 402"/>
        <xdr:cNvSpPr txBox="1"/>
      </xdr:nvSpPr>
      <xdr:spPr>
        <a:xfrm>
          <a:off x="15798800" y="612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94545</xdr:rowOff>
    </xdr:from>
    <xdr:to>
      <xdr:col>22</xdr:col>
      <xdr:colOff>254000</xdr:colOff>
      <xdr:row>38</xdr:row>
      <xdr:rowOff>24695</xdr:rowOff>
    </xdr:to>
    <xdr:sp macro="" textlink="">
      <xdr:nvSpPr>
        <xdr:cNvPr id="404" name="円/楕円 403"/>
        <xdr:cNvSpPr/>
      </xdr:nvSpPr>
      <xdr:spPr>
        <a:xfrm>
          <a:off x="152400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34872</xdr:rowOff>
    </xdr:from>
    <xdr:ext cx="762000" cy="259045"/>
    <xdr:sp macro="" textlink="">
      <xdr:nvSpPr>
        <xdr:cNvPr id="405" name="テキスト ボックス 404"/>
        <xdr:cNvSpPr txBox="1"/>
      </xdr:nvSpPr>
      <xdr:spPr>
        <a:xfrm>
          <a:off x="14909800" y="620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3528</xdr:rowOff>
    </xdr:from>
    <xdr:to>
      <xdr:col>21</xdr:col>
      <xdr:colOff>50800</xdr:colOff>
      <xdr:row>38</xdr:row>
      <xdr:rowOff>105128</xdr:rowOff>
    </xdr:to>
    <xdr:sp macro="" textlink="">
      <xdr:nvSpPr>
        <xdr:cNvPr id="406" name="円/楕円 405"/>
        <xdr:cNvSpPr/>
      </xdr:nvSpPr>
      <xdr:spPr>
        <a:xfrm>
          <a:off x="143510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115305</xdr:rowOff>
    </xdr:from>
    <xdr:ext cx="762000" cy="259045"/>
    <xdr:sp macro="" textlink="">
      <xdr:nvSpPr>
        <xdr:cNvPr id="407" name="テキスト ボックス 406"/>
        <xdr:cNvSpPr txBox="1"/>
      </xdr:nvSpPr>
      <xdr:spPr>
        <a:xfrm>
          <a:off x="14020800" y="62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83961</xdr:rowOff>
    </xdr:from>
    <xdr:to>
      <xdr:col>19</xdr:col>
      <xdr:colOff>533400</xdr:colOff>
      <xdr:row>39</xdr:row>
      <xdr:rowOff>14111</xdr:rowOff>
    </xdr:to>
    <xdr:sp macro="" textlink="">
      <xdr:nvSpPr>
        <xdr:cNvPr id="408" name="円/楕円 407"/>
        <xdr:cNvSpPr/>
      </xdr:nvSpPr>
      <xdr:spPr>
        <a:xfrm>
          <a:off x="13462000" y="65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24288</xdr:rowOff>
    </xdr:from>
    <xdr:ext cx="762000" cy="259045"/>
    <xdr:sp macro="" textlink="">
      <xdr:nvSpPr>
        <xdr:cNvPr id="409" name="テキスト ボックス 408"/>
        <xdr:cNvSpPr txBox="1"/>
      </xdr:nvSpPr>
      <xdr:spPr>
        <a:xfrm>
          <a:off x="13131800" y="636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１１．８％となり、前年度比で６．３％増加した。これは、平成２８年度に合併特例債を原資とした地域振興基金を造成したことによる将来負担額の増加に伴うものが主な要因となっている。今後も新庁舎建設事業に合併特例債を活用していくこと等を考えると、さらに将来負担比率が増加することが見込まれることから、交付税措置率の低い地方債については発行抑制も検討するなど、適切な地方債の活用に努めていく。</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40" name="直線コネクタ 439"/>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41" name="将来負担の状況最小値テキスト"/>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2" name="直線コネクタ 441"/>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147562</xdr:rowOff>
    </xdr:from>
    <xdr:to>
      <xdr:col>24</xdr:col>
      <xdr:colOff>558800</xdr:colOff>
      <xdr:row>14</xdr:row>
      <xdr:rowOff>48502</xdr:rowOff>
    </xdr:to>
    <xdr:cxnSp macro="">
      <xdr:nvCxnSpPr>
        <xdr:cNvPr id="445" name="直線コネクタ 444"/>
        <xdr:cNvCxnSpPr/>
      </xdr:nvCxnSpPr>
      <xdr:spPr>
        <a:xfrm>
          <a:off x="16179800" y="2376412"/>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105125</xdr:rowOff>
    </xdr:from>
    <xdr:ext cx="762000" cy="259045"/>
    <xdr:sp macro="" textlink="">
      <xdr:nvSpPr>
        <xdr:cNvPr id="446" name="将来負担の状況平均値テキスト"/>
        <xdr:cNvSpPr txBox="1"/>
      </xdr:nvSpPr>
      <xdr:spPr>
        <a:xfrm>
          <a:off x="17106900" y="267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7" name="フローチャート : 判断 446"/>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13</xdr:row>
      <xdr:rowOff>147562</xdr:rowOff>
    </xdr:from>
    <xdr:to>
      <xdr:col>23</xdr:col>
      <xdr:colOff>406400</xdr:colOff>
      <xdr:row>14</xdr:row>
      <xdr:rowOff>120892</xdr:rowOff>
    </xdr:to>
    <xdr:cxnSp macro="">
      <xdr:nvCxnSpPr>
        <xdr:cNvPr id="448" name="直線コネクタ 447"/>
        <xdr:cNvCxnSpPr/>
      </xdr:nvCxnSpPr>
      <xdr:spPr>
        <a:xfrm flipV="1">
          <a:off x="15290800" y="237641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9" name="フローチャート : 判断 448"/>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9149</xdr:rowOff>
    </xdr:from>
    <xdr:ext cx="736600" cy="259045"/>
    <xdr:sp macro="" textlink="">
      <xdr:nvSpPr>
        <xdr:cNvPr id="450" name="テキスト ボックス 449"/>
        <xdr:cNvSpPr txBox="1"/>
      </xdr:nvSpPr>
      <xdr:spPr>
        <a:xfrm>
          <a:off x="15798800" y="2580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23223</xdr:rowOff>
    </xdr:from>
    <xdr:to>
      <xdr:col>22</xdr:col>
      <xdr:colOff>203200</xdr:colOff>
      <xdr:row>14</xdr:row>
      <xdr:rowOff>120892</xdr:rowOff>
    </xdr:to>
    <xdr:cxnSp macro="">
      <xdr:nvCxnSpPr>
        <xdr:cNvPr id="451" name="直線コネクタ 450"/>
        <xdr:cNvCxnSpPr/>
      </xdr:nvCxnSpPr>
      <xdr:spPr>
        <a:xfrm>
          <a:off x="14401800" y="2423523"/>
          <a:ext cx="889000" cy="9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52" name="フローチャート : 判断 451"/>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53" name="テキスト ボックス 452"/>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23223</xdr:rowOff>
    </xdr:from>
    <xdr:to>
      <xdr:col>21</xdr:col>
      <xdr:colOff>0</xdr:colOff>
      <xdr:row>14</xdr:row>
      <xdr:rowOff>168003</xdr:rowOff>
    </xdr:to>
    <xdr:cxnSp macro="">
      <xdr:nvCxnSpPr>
        <xdr:cNvPr id="454" name="直線コネクタ 453"/>
        <xdr:cNvCxnSpPr/>
      </xdr:nvCxnSpPr>
      <xdr:spPr>
        <a:xfrm flipV="1">
          <a:off x="13512800" y="242352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141333</xdr:rowOff>
    </xdr:from>
    <xdr:to>
      <xdr:col>21</xdr:col>
      <xdr:colOff>50800</xdr:colOff>
      <xdr:row>15</xdr:row>
      <xdr:rowOff>71483</xdr:rowOff>
    </xdr:to>
    <xdr:sp macro="" textlink="">
      <xdr:nvSpPr>
        <xdr:cNvPr id="455" name="フローチャート : 判断 454"/>
        <xdr:cNvSpPr/>
      </xdr:nvSpPr>
      <xdr:spPr>
        <a:xfrm>
          <a:off x="14351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56260</xdr:rowOff>
    </xdr:from>
    <xdr:ext cx="762000" cy="259045"/>
    <xdr:sp macro="" textlink="">
      <xdr:nvSpPr>
        <xdr:cNvPr id="456" name="テキスト ボックス 455"/>
        <xdr:cNvSpPr txBox="1"/>
      </xdr:nvSpPr>
      <xdr:spPr>
        <a:xfrm>
          <a:off x="14020800" y="26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84788</xdr:rowOff>
    </xdr:from>
    <xdr:to>
      <xdr:col>19</xdr:col>
      <xdr:colOff>533400</xdr:colOff>
      <xdr:row>16</xdr:row>
      <xdr:rowOff>14938</xdr:rowOff>
    </xdr:to>
    <xdr:sp macro="" textlink="">
      <xdr:nvSpPr>
        <xdr:cNvPr id="457" name="フローチャート : 判断 456"/>
        <xdr:cNvSpPr/>
      </xdr:nvSpPr>
      <xdr:spPr>
        <a:xfrm>
          <a:off x="13462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171165</xdr:rowOff>
    </xdr:from>
    <xdr:ext cx="762000" cy="259045"/>
    <xdr:sp macro="" textlink="">
      <xdr:nvSpPr>
        <xdr:cNvPr id="458" name="テキスト ボックス 457"/>
        <xdr:cNvSpPr txBox="1"/>
      </xdr:nvSpPr>
      <xdr:spPr>
        <a:xfrm>
          <a:off x="13131800" y="27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169152</xdr:rowOff>
    </xdr:from>
    <xdr:to>
      <xdr:col>24</xdr:col>
      <xdr:colOff>609600</xdr:colOff>
      <xdr:row>14</xdr:row>
      <xdr:rowOff>99302</xdr:rowOff>
    </xdr:to>
    <xdr:sp macro="" textlink="">
      <xdr:nvSpPr>
        <xdr:cNvPr id="464" name="円/楕円 463"/>
        <xdr:cNvSpPr/>
      </xdr:nvSpPr>
      <xdr:spPr>
        <a:xfrm>
          <a:off x="16967200" y="239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14229</xdr:rowOff>
    </xdr:from>
    <xdr:ext cx="762000" cy="259045"/>
    <xdr:sp macro="" textlink="">
      <xdr:nvSpPr>
        <xdr:cNvPr id="465" name="将来負担の状況該当値テキスト"/>
        <xdr:cNvSpPr txBox="1"/>
      </xdr:nvSpPr>
      <xdr:spPr>
        <a:xfrm>
          <a:off x="17106900" y="2243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96762</xdr:rowOff>
    </xdr:from>
    <xdr:to>
      <xdr:col>23</xdr:col>
      <xdr:colOff>457200</xdr:colOff>
      <xdr:row>14</xdr:row>
      <xdr:rowOff>26912</xdr:rowOff>
    </xdr:to>
    <xdr:sp macro="" textlink="">
      <xdr:nvSpPr>
        <xdr:cNvPr id="466" name="円/楕円 465"/>
        <xdr:cNvSpPr/>
      </xdr:nvSpPr>
      <xdr:spPr>
        <a:xfrm>
          <a:off x="16129000" y="23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37089</xdr:rowOff>
    </xdr:from>
    <xdr:ext cx="736600" cy="259045"/>
    <xdr:sp macro="" textlink="">
      <xdr:nvSpPr>
        <xdr:cNvPr id="467" name="テキスト ボックス 466"/>
        <xdr:cNvSpPr txBox="1"/>
      </xdr:nvSpPr>
      <xdr:spPr>
        <a:xfrm>
          <a:off x="15798800" y="2094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70092</xdr:rowOff>
    </xdr:from>
    <xdr:to>
      <xdr:col>22</xdr:col>
      <xdr:colOff>254000</xdr:colOff>
      <xdr:row>15</xdr:row>
      <xdr:rowOff>242</xdr:rowOff>
    </xdr:to>
    <xdr:sp macro="" textlink="">
      <xdr:nvSpPr>
        <xdr:cNvPr id="468" name="円/楕円 467"/>
        <xdr:cNvSpPr/>
      </xdr:nvSpPr>
      <xdr:spPr>
        <a:xfrm>
          <a:off x="15240000" y="247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156469</xdr:rowOff>
    </xdr:from>
    <xdr:ext cx="762000" cy="259045"/>
    <xdr:sp macro="" textlink="">
      <xdr:nvSpPr>
        <xdr:cNvPr id="469" name="テキスト ボックス 468"/>
        <xdr:cNvSpPr txBox="1"/>
      </xdr:nvSpPr>
      <xdr:spPr>
        <a:xfrm>
          <a:off x="14909800" y="255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143873</xdr:rowOff>
    </xdr:from>
    <xdr:to>
      <xdr:col>21</xdr:col>
      <xdr:colOff>50800</xdr:colOff>
      <xdr:row>14</xdr:row>
      <xdr:rowOff>74023</xdr:rowOff>
    </xdr:to>
    <xdr:sp macro="" textlink="">
      <xdr:nvSpPr>
        <xdr:cNvPr id="470" name="円/楕円 469"/>
        <xdr:cNvSpPr/>
      </xdr:nvSpPr>
      <xdr:spPr>
        <a:xfrm>
          <a:off x="14351000" y="237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84200</xdr:rowOff>
    </xdr:from>
    <xdr:ext cx="762000" cy="259045"/>
    <xdr:sp macro="" textlink="">
      <xdr:nvSpPr>
        <xdr:cNvPr id="471" name="テキスト ボックス 470"/>
        <xdr:cNvSpPr txBox="1"/>
      </xdr:nvSpPr>
      <xdr:spPr>
        <a:xfrm>
          <a:off x="14020800" y="214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117203</xdr:rowOff>
    </xdr:from>
    <xdr:to>
      <xdr:col>19</xdr:col>
      <xdr:colOff>533400</xdr:colOff>
      <xdr:row>15</xdr:row>
      <xdr:rowOff>47353</xdr:rowOff>
    </xdr:to>
    <xdr:sp macro="" textlink="">
      <xdr:nvSpPr>
        <xdr:cNvPr id="472" name="円/楕円 471"/>
        <xdr:cNvSpPr/>
      </xdr:nvSpPr>
      <xdr:spPr>
        <a:xfrm>
          <a:off x="13462000" y="251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57530</xdr:rowOff>
    </xdr:from>
    <xdr:ext cx="762000" cy="259045"/>
    <xdr:sp macro="" textlink="">
      <xdr:nvSpPr>
        <xdr:cNvPr id="473" name="テキスト ボックス 472"/>
        <xdr:cNvSpPr txBox="1"/>
      </xdr:nvSpPr>
      <xdr:spPr>
        <a:xfrm>
          <a:off x="13131800" y="228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埼玉県神川町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13,943
13,634
47.40
6,965,456
6,533,500
398,056
3,874,706
5,974,964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11.8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係る経常収支比率は、２５．３％となり前年度比で０．２％減少した。しかしながら、全国平均や埼玉県平均を上回っていることから、今後も適正な定員管理や時間外手当の縮減等を行い、人件費の抑制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92710</xdr:rowOff>
    </xdr:from>
    <xdr:to>
      <xdr:col>7</xdr:col>
      <xdr:colOff>15875</xdr:colOff>
      <xdr:row>37</xdr:row>
      <xdr:rowOff>107950</xdr:rowOff>
    </xdr:to>
    <xdr:cxnSp macro="">
      <xdr:nvCxnSpPr>
        <xdr:cNvPr id="66" name="直線コネクタ 65"/>
        <xdr:cNvCxnSpPr/>
      </xdr:nvCxnSpPr>
      <xdr:spPr>
        <a:xfrm flipV="1">
          <a:off x="3987800" y="64363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165117</xdr:rowOff>
    </xdr:from>
    <xdr:ext cx="762000" cy="259045"/>
    <xdr:sp macro="" textlink="">
      <xdr:nvSpPr>
        <xdr:cNvPr id="67" name="人件費平均値テキスト"/>
        <xdr:cNvSpPr txBox="1"/>
      </xdr:nvSpPr>
      <xdr:spPr>
        <a:xfrm>
          <a:off x="4914900" y="5994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107950</xdr:rowOff>
    </xdr:from>
    <xdr:to>
      <xdr:col>5</xdr:col>
      <xdr:colOff>549275</xdr:colOff>
      <xdr:row>38</xdr:row>
      <xdr:rowOff>12700</xdr:rowOff>
    </xdr:to>
    <xdr:cxnSp macro="">
      <xdr:nvCxnSpPr>
        <xdr:cNvPr id="69" name="直線コネクタ 68"/>
        <xdr:cNvCxnSpPr/>
      </xdr:nvCxnSpPr>
      <xdr:spPr>
        <a:xfrm flipV="1">
          <a:off x="3098800" y="6451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xdr:rowOff>
    </xdr:from>
    <xdr:to>
      <xdr:col>4</xdr:col>
      <xdr:colOff>346075</xdr:colOff>
      <xdr:row>38</xdr:row>
      <xdr:rowOff>58420</xdr:rowOff>
    </xdr:to>
    <xdr:cxnSp macro="">
      <xdr:nvCxnSpPr>
        <xdr:cNvPr id="72" name="直線コネクタ 71"/>
        <xdr:cNvCxnSpPr/>
      </xdr:nvCxnSpPr>
      <xdr:spPr>
        <a:xfrm flipV="1">
          <a:off x="2209800" y="6527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58420</xdr:rowOff>
    </xdr:from>
    <xdr:to>
      <xdr:col>3</xdr:col>
      <xdr:colOff>142875</xdr:colOff>
      <xdr:row>38</xdr:row>
      <xdr:rowOff>58420</xdr:rowOff>
    </xdr:to>
    <xdr:cxnSp macro="">
      <xdr:nvCxnSpPr>
        <xdr:cNvPr id="75" name="直線コネクタ 74"/>
        <xdr:cNvCxnSpPr/>
      </xdr:nvCxnSpPr>
      <xdr:spPr>
        <a:xfrm>
          <a:off x="1320800" y="6573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xdr:rowOff>
    </xdr:from>
    <xdr:to>
      <xdr:col>3</xdr:col>
      <xdr:colOff>193675</xdr:colOff>
      <xdr:row>36</xdr:row>
      <xdr:rowOff>116840</xdr:rowOff>
    </xdr:to>
    <xdr:sp macro="" textlink="">
      <xdr:nvSpPr>
        <xdr:cNvPr id="76" name="フローチャート :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8" name="フローチャート : 判断 77"/>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157497</xdr:rowOff>
    </xdr:from>
    <xdr:ext cx="762000" cy="259045"/>
    <xdr:sp macro="" textlink="">
      <xdr:nvSpPr>
        <xdr:cNvPr id="79" name="テキスト ボックス 78"/>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41910</xdr:rowOff>
    </xdr:from>
    <xdr:to>
      <xdr:col>7</xdr:col>
      <xdr:colOff>66675</xdr:colOff>
      <xdr:row>37</xdr:row>
      <xdr:rowOff>143510</xdr:rowOff>
    </xdr:to>
    <xdr:sp macro="" textlink="">
      <xdr:nvSpPr>
        <xdr:cNvPr id="85" name="円/楕円 84"/>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13987</xdr:rowOff>
    </xdr:from>
    <xdr:ext cx="762000" cy="259045"/>
    <xdr:sp macro="" textlink="">
      <xdr:nvSpPr>
        <xdr:cNvPr id="86" name="人件費該当値テキスト"/>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57150</xdr:rowOff>
    </xdr:from>
    <xdr:to>
      <xdr:col>5</xdr:col>
      <xdr:colOff>600075</xdr:colOff>
      <xdr:row>37</xdr:row>
      <xdr:rowOff>158750</xdr:rowOff>
    </xdr:to>
    <xdr:sp macro="" textlink="">
      <xdr:nvSpPr>
        <xdr:cNvPr id="87" name="円/楕円 86"/>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143527</xdr:rowOff>
    </xdr:from>
    <xdr:ext cx="736600" cy="259045"/>
    <xdr:sp macro="" textlink="">
      <xdr:nvSpPr>
        <xdr:cNvPr id="88" name="テキスト ボックス 87"/>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133350</xdr:rowOff>
    </xdr:from>
    <xdr:to>
      <xdr:col>4</xdr:col>
      <xdr:colOff>396875</xdr:colOff>
      <xdr:row>38</xdr:row>
      <xdr:rowOff>63500</xdr:rowOff>
    </xdr:to>
    <xdr:sp macro="" textlink="">
      <xdr:nvSpPr>
        <xdr:cNvPr id="89" name="円/楕円 88"/>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48277</xdr:rowOff>
    </xdr:from>
    <xdr:ext cx="762000" cy="259045"/>
    <xdr:sp macro="" textlink="">
      <xdr:nvSpPr>
        <xdr:cNvPr id="90" name="テキスト ボックス 89"/>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xdr:rowOff>
    </xdr:from>
    <xdr:to>
      <xdr:col>3</xdr:col>
      <xdr:colOff>193675</xdr:colOff>
      <xdr:row>38</xdr:row>
      <xdr:rowOff>109220</xdr:rowOff>
    </xdr:to>
    <xdr:sp macro="" textlink="">
      <xdr:nvSpPr>
        <xdr:cNvPr id="91" name="円/楕円 90"/>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93997</xdr:rowOff>
    </xdr:from>
    <xdr:ext cx="762000" cy="259045"/>
    <xdr:sp macro="" textlink="">
      <xdr:nvSpPr>
        <xdr:cNvPr id="92" name="テキスト ボックス 91"/>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xdr:rowOff>
    </xdr:from>
    <xdr:to>
      <xdr:col>1</xdr:col>
      <xdr:colOff>676275</xdr:colOff>
      <xdr:row>38</xdr:row>
      <xdr:rowOff>109220</xdr:rowOff>
    </xdr:to>
    <xdr:sp macro="" textlink="">
      <xdr:nvSpPr>
        <xdr:cNvPr id="93" name="円/楕円 92"/>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93997</xdr:rowOff>
    </xdr:from>
    <xdr:ext cx="762000" cy="259045"/>
    <xdr:sp macro="" textlink="">
      <xdr:nvSpPr>
        <xdr:cNvPr id="94" name="テキスト ボックス 93"/>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１１．７％となり、前年度比で０．５％増加した。これは、固定資産評価資料の見直しに伴う作成業務に係る委託料等の増加に伴うものが主な要因となっている。委託料については、職員ができることは直営で行うこと等により経費削減を図るとともに、施設の維持管理経費についても点検を行い、物件費の抑制に努めていく。</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123190</xdr:rowOff>
    </xdr:from>
    <xdr:to>
      <xdr:col>24</xdr:col>
      <xdr:colOff>31750</xdr:colOff>
      <xdr:row>15</xdr:row>
      <xdr:rowOff>161290</xdr:rowOff>
    </xdr:to>
    <xdr:cxnSp macro="">
      <xdr:nvCxnSpPr>
        <xdr:cNvPr id="127" name="直線コネクタ 126"/>
        <xdr:cNvCxnSpPr/>
      </xdr:nvCxnSpPr>
      <xdr:spPr>
        <a:xfrm>
          <a:off x="15671800" y="26949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93997</xdr:rowOff>
    </xdr:from>
    <xdr:ext cx="762000" cy="259045"/>
    <xdr:sp macro="" textlink="">
      <xdr:nvSpPr>
        <xdr:cNvPr id="128" name="物件費平均値テキスト"/>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123190</xdr:rowOff>
    </xdr:from>
    <xdr:to>
      <xdr:col>22</xdr:col>
      <xdr:colOff>565150</xdr:colOff>
      <xdr:row>15</xdr:row>
      <xdr:rowOff>130810</xdr:rowOff>
    </xdr:to>
    <xdr:cxnSp macro="">
      <xdr:nvCxnSpPr>
        <xdr:cNvPr id="130" name="直線コネクタ 129"/>
        <xdr:cNvCxnSpPr/>
      </xdr:nvCxnSpPr>
      <xdr:spPr>
        <a:xfrm flipV="1">
          <a:off x="14782800" y="2694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32" name="テキスト ボックス 131"/>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130810</xdr:rowOff>
    </xdr:to>
    <xdr:cxnSp macro="">
      <xdr:nvCxnSpPr>
        <xdr:cNvPr id="133" name="直線コネクタ 132"/>
        <xdr:cNvCxnSpPr/>
      </xdr:nvCxnSpPr>
      <xdr:spPr>
        <a:xfrm>
          <a:off x="13893800" y="26187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11430</xdr:rowOff>
    </xdr:from>
    <xdr:to>
      <xdr:col>21</xdr:col>
      <xdr:colOff>412750</xdr:colOff>
      <xdr:row>17</xdr:row>
      <xdr:rowOff>113030</xdr:rowOff>
    </xdr:to>
    <xdr:sp macro="" textlink="">
      <xdr:nvSpPr>
        <xdr:cNvPr id="134" name="フローチャート : 判断 133"/>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97807</xdr:rowOff>
    </xdr:from>
    <xdr:ext cx="762000" cy="259045"/>
    <xdr:sp macro="" textlink="">
      <xdr:nvSpPr>
        <xdr:cNvPr id="135" name="テキスト ボックス 134"/>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58420</xdr:rowOff>
    </xdr:from>
    <xdr:to>
      <xdr:col>20</xdr:col>
      <xdr:colOff>158750</xdr:colOff>
      <xdr:row>15</xdr:row>
      <xdr:rowOff>46990</xdr:rowOff>
    </xdr:to>
    <xdr:cxnSp macro="">
      <xdr:nvCxnSpPr>
        <xdr:cNvPr id="136" name="直線コネクタ 135"/>
        <xdr:cNvCxnSpPr/>
      </xdr:nvCxnSpPr>
      <xdr:spPr>
        <a:xfrm>
          <a:off x="13004800" y="24587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99060</xdr:rowOff>
    </xdr:from>
    <xdr:to>
      <xdr:col>20</xdr:col>
      <xdr:colOff>209550</xdr:colOff>
      <xdr:row>17</xdr:row>
      <xdr:rowOff>29210</xdr:rowOff>
    </xdr:to>
    <xdr:sp macro="" textlink="">
      <xdr:nvSpPr>
        <xdr:cNvPr id="137" name="フローチャート : 判断 136"/>
        <xdr:cNvSpPr/>
      </xdr:nvSpPr>
      <xdr:spPr>
        <a:xfrm>
          <a:off x="13843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13987</xdr:rowOff>
    </xdr:from>
    <xdr:ext cx="762000" cy="259045"/>
    <xdr:sp macro="" textlink="">
      <xdr:nvSpPr>
        <xdr:cNvPr id="138" name="テキスト ボックス 137"/>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xdr:rowOff>
    </xdr:from>
    <xdr:to>
      <xdr:col>19</xdr:col>
      <xdr:colOff>6350</xdr:colOff>
      <xdr:row>16</xdr:row>
      <xdr:rowOff>116840</xdr:rowOff>
    </xdr:to>
    <xdr:sp macro="" textlink="">
      <xdr:nvSpPr>
        <xdr:cNvPr id="139" name="フローチャート : 判断 138"/>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101617</xdr:rowOff>
    </xdr:from>
    <xdr:ext cx="762000" cy="259045"/>
    <xdr:sp macro="" textlink="">
      <xdr:nvSpPr>
        <xdr:cNvPr id="140" name="テキスト ボックス 139"/>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110490</xdr:rowOff>
    </xdr:from>
    <xdr:to>
      <xdr:col>24</xdr:col>
      <xdr:colOff>82550</xdr:colOff>
      <xdr:row>16</xdr:row>
      <xdr:rowOff>40640</xdr:rowOff>
    </xdr:to>
    <xdr:sp macro="" textlink="">
      <xdr:nvSpPr>
        <xdr:cNvPr id="146" name="円/楕円 145"/>
        <xdr:cNvSpPr/>
      </xdr:nvSpPr>
      <xdr:spPr>
        <a:xfrm>
          <a:off x="164592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127017</xdr:rowOff>
    </xdr:from>
    <xdr:ext cx="762000" cy="259045"/>
    <xdr:sp macro="" textlink="">
      <xdr:nvSpPr>
        <xdr:cNvPr id="147" name="物件費該当値テキスト"/>
        <xdr:cNvSpPr txBox="1"/>
      </xdr:nvSpPr>
      <xdr:spPr>
        <a:xfrm>
          <a:off x="165989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72390</xdr:rowOff>
    </xdr:from>
    <xdr:to>
      <xdr:col>22</xdr:col>
      <xdr:colOff>615950</xdr:colOff>
      <xdr:row>16</xdr:row>
      <xdr:rowOff>2540</xdr:rowOff>
    </xdr:to>
    <xdr:sp macro="" textlink="">
      <xdr:nvSpPr>
        <xdr:cNvPr id="148" name="円/楕円 147"/>
        <xdr:cNvSpPr/>
      </xdr:nvSpPr>
      <xdr:spPr>
        <a:xfrm>
          <a:off x="15621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49" name="テキスト ボックス 148"/>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80010</xdr:rowOff>
    </xdr:from>
    <xdr:to>
      <xdr:col>21</xdr:col>
      <xdr:colOff>412750</xdr:colOff>
      <xdr:row>16</xdr:row>
      <xdr:rowOff>10160</xdr:rowOff>
    </xdr:to>
    <xdr:sp macro="" textlink="">
      <xdr:nvSpPr>
        <xdr:cNvPr id="150" name="円/楕円 149"/>
        <xdr:cNvSpPr/>
      </xdr:nvSpPr>
      <xdr:spPr>
        <a:xfrm>
          <a:off x="14732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20337</xdr:rowOff>
    </xdr:from>
    <xdr:ext cx="762000" cy="259045"/>
    <xdr:sp macro="" textlink="">
      <xdr:nvSpPr>
        <xdr:cNvPr id="151" name="テキスト ボックス 150"/>
        <xdr:cNvSpPr txBox="1"/>
      </xdr:nvSpPr>
      <xdr:spPr>
        <a:xfrm>
          <a:off x="14401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167640</xdr:rowOff>
    </xdr:from>
    <xdr:to>
      <xdr:col>20</xdr:col>
      <xdr:colOff>209550</xdr:colOff>
      <xdr:row>15</xdr:row>
      <xdr:rowOff>97790</xdr:rowOff>
    </xdr:to>
    <xdr:sp macro="" textlink="">
      <xdr:nvSpPr>
        <xdr:cNvPr id="152" name="円/楕円 151"/>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53" name="テキスト ボックス 152"/>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xdr:rowOff>
    </xdr:from>
    <xdr:to>
      <xdr:col>19</xdr:col>
      <xdr:colOff>6350</xdr:colOff>
      <xdr:row>14</xdr:row>
      <xdr:rowOff>109220</xdr:rowOff>
    </xdr:to>
    <xdr:sp macro="" textlink="">
      <xdr:nvSpPr>
        <xdr:cNvPr id="154" name="円/楕円 153"/>
        <xdr:cNvSpPr/>
      </xdr:nvSpPr>
      <xdr:spPr>
        <a:xfrm>
          <a:off x="12954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119397</xdr:rowOff>
    </xdr:from>
    <xdr:ext cx="762000" cy="259045"/>
    <xdr:sp macro="" textlink="">
      <xdr:nvSpPr>
        <xdr:cNvPr id="155" name="テキスト ボックス 154"/>
        <xdr:cNvSpPr txBox="1"/>
      </xdr:nvSpPr>
      <xdr:spPr>
        <a:xfrm>
          <a:off x="12623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４．６％となり前年度比で０．４％増加した。これは高齢者外出支援タクシー利用者助成金等の増加が要因の一つになっている。今後も適正な事業を見極め、扶助費の増加傾向を抑制し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55</xdr:row>
      <xdr:rowOff>20865</xdr:rowOff>
    </xdr:to>
    <xdr:cxnSp macro="">
      <xdr:nvCxnSpPr>
        <xdr:cNvPr id="190" name="直線コネクタ 189"/>
        <xdr:cNvCxnSpPr/>
      </xdr:nvCxnSpPr>
      <xdr:spPr>
        <a:xfrm>
          <a:off x="3987800" y="93853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159657</xdr:rowOff>
    </xdr:to>
    <xdr:cxnSp macro="">
      <xdr:nvCxnSpPr>
        <xdr:cNvPr id="193" name="直線コネクタ 192"/>
        <xdr:cNvCxnSpPr/>
      </xdr:nvCxnSpPr>
      <xdr:spPr>
        <a:xfrm flipV="1">
          <a:off x="3098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195" name="テキスト ボックス 194"/>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54</xdr:row>
      <xdr:rowOff>159657</xdr:rowOff>
    </xdr:to>
    <xdr:cxnSp macro="">
      <xdr:nvCxnSpPr>
        <xdr:cNvPr id="196" name="直線コネクタ 195"/>
        <xdr:cNvCxnSpPr/>
      </xdr:nvCxnSpPr>
      <xdr:spPr>
        <a:xfrm>
          <a:off x="2209800" y="941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8" name="テキスト ボックス 197"/>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20865</xdr:rowOff>
    </xdr:to>
    <xdr:cxnSp macro="">
      <xdr:nvCxnSpPr>
        <xdr:cNvPr id="199" name="直線コネクタ 198"/>
        <xdr:cNvCxnSpPr/>
      </xdr:nvCxnSpPr>
      <xdr:spPr>
        <a:xfrm flipV="1">
          <a:off x="1320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0" name="フローチャート : 判断 199"/>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01" name="テキスト ボックス 200"/>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03" name="テキスト ボックス 202"/>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209" name="円/楕円 208"/>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158042</xdr:rowOff>
    </xdr:from>
    <xdr:ext cx="762000" cy="259045"/>
    <xdr:sp macro="" textlink="">
      <xdr:nvSpPr>
        <xdr:cNvPr id="210"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11" name="円/楕円 210"/>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12" name="テキスト ボックス 211"/>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3" name="円/楕円 212"/>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4" name="テキスト ボックス 213"/>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5" name="円/楕円 214"/>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6" name="テキスト ボックス 215"/>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17" name="円/楕円 216"/>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18" name="テキスト ボックス 217"/>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１２．１％となり、前年度比で０・３％減少した。これは主に国民健康保険特別会計への繰出金の減少が主な要因となっている。今後も各特別会計の適切な事業運営によって、繰出金等の抑制を図っていく。</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108712</xdr:rowOff>
    </xdr:from>
    <xdr:to>
      <xdr:col>24</xdr:col>
      <xdr:colOff>31750</xdr:colOff>
      <xdr:row>56</xdr:row>
      <xdr:rowOff>122428</xdr:rowOff>
    </xdr:to>
    <xdr:cxnSp macro="">
      <xdr:nvCxnSpPr>
        <xdr:cNvPr id="248" name="直線コネクタ 247"/>
        <xdr:cNvCxnSpPr/>
      </xdr:nvCxnSpPr>
      <xdr:spPr>
        <a:xfrm flipV="1">
          <a:off x="15671800" y="97099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49"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122428</xdr:rowOff>
    </xdr:from>
    <xdr:to>
      <xdr:col>22</xdr:col>
      <xdr:colOff>565150</xdr:colOff>
      <xdr:row>56</xdr:row>
      <xdr:rowOff>131572</xdr:rowOff>
    </xdr:to>
    <xdr:cxnSp macro="">
      <xdr:nvCxnSpPr>
        <xdr:cNvPr id="251" name="直線コネクタ 250"/>
        <xdr:cNvCxnSpPr/>
      </xdr:nvCxnSpPr>
      <xdr:spPr>
        <a:xfrm flipV="1">
          <a:off x="14782800" y="9723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87139</xdr:rowOff>
    </xdr:from>
    <xdr:ext cx="736600" cy="259045"/>
    <xdr:sp macro="" textlink="">
      <xdr:nvSpPr>
        <xdr:cNvPr id="253" name="テキスト ボックス 252"/>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85852</xdr:rowOff>
    </xdr:from>
    <xdr:to>
      <xdr:col>21</xdr:col>
      <xdr:colOff>361950</xdr:colOff>
      <xdr:row>56</xdr:row>
      <xdr:rowOff>131572</xdr:rowOff>
    </xdr:to>
    <xdr:cxnSp macro="">
      <xdr:nvCxnSpPr>
        <xdr:cNvPr id="254" name="直線コネクタ 253"/>
        <xdr:cNvCxnSpPr/>
      </xdr:nvCxnSpPr>
      <xdr:spPr>
        <a:xfrm>
          <a:off x="13893800" y="96870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117348</xdr:rowOff>
    </xdr:from>
    <xdr:to>
      <xdr:col>21</xdr:col>
      <xdr:colOff>412750</xdr:colOff>
      <xdr:row>57</xdr:row>
      <xdr:rowOff>47498</xdr:rowOff>
    </xdr:to>
    <xdr:sp macro="" textlink="">
      <xdr:nvSpPr>
        <xdr:cNvPr id="255" name="フローチャート : 判断 254"/>
        <xdr:cNvSpPr/>
      </xdr:nvSpPr>
      <xdr:spPr>
        <a:xfrm>
          <a:off x="14732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32275</xdr:rowOff>
    </xdr:from>
    <xdr:ext cx="762000" cy="259045"/>
    <xdr:sp macro="" textlink="">
      <xdr:nvSpPr>
        <xdr:cNvPr id="256" name="テキスト ボックス 255"/>
        <xdr:cNvSpPr txBox="1"/>
      </xdr:nvSpPr>
      <xdr:spPr>
        <a:xfrm>
          <a:off x="14401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17272</xdr:rowOff>
    </xdr:from>
    <xdr:to>
      <xdr:col>20</xdr:col>
      <xdr:colOff>158750</xdr:colOff>
      <xdr:row>56</xdr:row>
      <xdr:rowOff>85852</xdr:rowOff>
    </xdr:to>
    <xdr:cxnSp macro="">
      <xdr:nvCxnSpPr>
        <xdr:cNvPr id="257" name="直線コネクタ 256"/>
        <xdr:cNvCxnSpPr/>
      </xdr:nvCxnSpPr>
      <xdr:spPr>
        <a:xfrm>
          <a:off x="13004800" y="96184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58" name="フローチャート :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59" name="テキスト ボックス 258"/>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135636</xdr:rowOff>
    </xdr:from>
    <xdr:to>
      <xdr:col>19</xdr:col>
      <xdr:colOff>6350</xdr:colOff>
      <xdr:row>57</xdr:row>
      <xdr:rowOff>65786</xdr:rowOff>
    </xdr:to>
    <xdr:sp macro="" textlink="">
      <xdr:nvSpPr>
        <xdr:cNvPr id="260" name="フローチャート : 判断 259"/>
        <xdr:cNvSpPr/>
      </xdr:nvSpPr>
      <xdr:spPr>
        <a:xfrm>
          <a:off x="12954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50563</xdr:rowOff>
    </xdr:from>
    <xdr:ext cx="762000" cy="259045"/>
    <xdr:sp macro="" textlink="">
      <xdr:nvSpPr>
        <xdr:cNvPr id="261" name="テキスト ボックス 260"/>
        <xdr:cNvSpPr txBox="1"/>
      </xdr:nvSpPr>
      <xdr:spPr>
        <a:xfrm>
          <a:off x="12623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57912</xdr:rowOff>
    </xdr:from>
    <xdr:to>
      <xdr:col>24</xdr:col>
      <xdr:colOff>82550</xdr:colOff>
      <xdr:row>56</xdr:row>
      <xdr:rowOff>159512</xdr:rowOff>
    </xdr:to>
    <xdr:sp macro="" textlink="">
      <xdr:nvSpPr>
        <xdr:cNvPr id="267" name="円/楕円 266"/>
        <xdr:cNvSpPr/>
      </xdr:nvSpPr>
      <xdr:spPr>
        <a:xfrm>
          <a:off x="164592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74439</xdr:rowOff>
    </xdr:from>
    <xdr:ext cx="762000" cy="259045"/>
    <xdr:sp macro="" textlink="">
      <xdr:nvSpPr>
        <xdr:cNvPr id="268" name="その他該当値テキスト"/>
        <xdr:cNvSpPr txBox="1"/>
      </xdr:nvSpPr>
      <xdr:spPr>
        <a:xfrm>
          <a:off x="16598900" y="950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71628</xdr:rowOff>
    </xdr:from>
    <xdr:to>
      <xdr:col>22</xdr:col>
      <xdr:colOff>615950</xdr:colOff>
      <xdr:row>57</xdr:row>
      <xdr:rowOff>1778</xdr:rowOff>
    </xdr:to>
    <xdr:sp macro="" textlink="">
      <xdr:nvSpPr>
        <xdr:cNvPr id="269" name="円/楕円 268"/>
        <xdr:cNvSpPr/>
      </xdr:nvSpPr>
      <xdr:spPr>
        <a:xfrm>
          <a:off x="15621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11955</xdr:rowOff>
    </xdr:from>
    <xdr:ext cx="736600" cy="259045"/>
    <xdr:sp macro="" textlink="">
      <xdr:nvSpPr>
        <xdr:cNvPr id="270" name="テキスト ボックス 269"/>
        <xdr:cNvSpPr txBox="1"/>
      </xdr:nvSpPr>
      <xdr:spPr>
        <a:xfrm>
          <a:off x="15290800" y="9441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80772</xdr:rowOff>
    </xdr:from>
    <xdr:to>
      <xdr:col>21</xdr:col>
      <xdr:colOff>412750</xdr:colOff>
      <xdr:row>57</xdr:row>
      <xdr:rowOff>10922</xdr:rowOff>
    </xdr:to>
    <xdr:sp macro="" textlink="">
      <xdr:nvSpPr>
        <xdr:cNvPr id="271" name="円/楕円 270"/>
        <xdr:cNvSpPr/>
      </xdr:nvSpPr>
      <xdr:spPr>
        <a:xfrm>
          <a:off x="14732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21099</xdr:rowOff>
    </xdr:from>
    <xdr:ext cx="762000" cy="259045"/>
    <xdr:sp macro="" textlink="">
      <xdr:nvSpPr>
        <xdr:cNvPr id="272" name="テキスト ボックス 271"/>
        <xdr:cNvSpPr txBox="1"/>
      </xdr:nvSpPr>
      <xdr:spPr>
        <a:xfrm>
          <a:off x="14401800" y="945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35052</xdr:rowOff>
    </xdr:from>
    <xdr:to>
      <xdr:col>20</xdr:col>
      <xdr:colOff>209550</xdr:colOff>
      <xdr:row>56</xdr:row>
      <xdr:rowOff>136652</xdr:rowOff>
    </xdr:to>
    <xdr:sp macro="" textlink="">
      <xdr:nvSpPr>
        <xdr:cNvPr id="273" name="円/楕円 272"/>
        <xdr:cNvSpPr/>
      </xdr:nvSpPr>
      <xdr:spPr>
        <a:xfrm>
          <a:off x="13843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146829</xdr:rowOff>
    </xdr:from>
    <xdr:ext cx="762000" cy="259045"/>
    <xdr:sp macro="" textlink="">
      <xdr:nvSpPr>
        <xdr:cNvPr id="274" name="テキスト ボックス 273"/>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137922</xdr:rowOff>
    </xdr:from>
    <xdr:to>
      <xdr:col>19</xdr:col>
      <xdr:colOff>6350</xdr:colOff>
      <xdr:row>56</xdr:row>
      <xdr:rowOff>68072</xdr:rowOff>
    </xdr:to>
    <xdr:sp macro="" textlink="">
      <xdr:nvSpPr>
        <xdr:cNvPr id="275" name="円/楕円 274"/>
        <xdr:cNvSpPr/>
      </xdr:nvSpPr>
      <xdr:spPr>
        <a:xfrm>
          <a:off x="12954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78249</xdr:rowOff>
    </xdr:from>
    <xdr:ext cx="762000" cy="259045"/>
    <xdr:sp macro="" textlink="">
      <xdr:nvSpPr>
        <xdr:cNvPr id="276" name="テキスト ボックス 275"/>
        <xdr:cNvSpPr txBox="1"/>
      </xdr:nvSpPr>
      <xdr:spPr>
        <a:xfrm>
          <a:off x="12623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１５．３％となり、前年度比で０．２％増加した。これは、消防費に係る広域圏負担金等が増加したことが主な要因となっている。今後は事業効果の見込めない補助金等の取り扱いについては、積極的な見直しを図っていくなど、補助費等の抑制に努めていく。</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74422</xdr:rowOff>
    </xdr:from>
    <xdr:to>
      <xdr:col>24</xdr:col>
      <xdr:colOff>31750</xdr:colOff>
      <xdr:row>37</xdr:row>
      <xdr:rowOff>83566</xdr:rowOff>
    </xdr:to>
    <xdr:cxnSp macro="">
      <xdr:nvCxnSpPr>
        <xdr:cNvPr id="306" name="直線コネクタ 305"/>
        <xdr:cNvCxnSpPr/>
      </xdr:nvCxnSpPr>
      <xdr:spPr>
        <a:xfrm>
          <a:off x="15671800" y="64180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07"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74422</xdr:rowOff>
    </xdr:from>
    <xdr:to>
      <xdr:col>22</xdr:col>
      <xdr:colOff>565150</xdr:colOff>
      <xdr:row>37</xdr:row>
      <xdr:rowOff>115570</xdr:rowOff>
    </xdr:to>
    <xdr:cxnSp macro="">
      <xdr:nvCxnSpPr>
        <xdr:cNvPr id="309" name="直線コネクタ 308"/>
        <xdr:cNvCxnSpPr/>
      </xdr:nvCxnSpPr>
      <xdr:spPr>
        <a:xfrm flipV="1">
          <a:off x="14782800" y="64180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75963</xdr:rowOff>
    </xdr:from>
    <xdr:ext cx="736600" cy="259045"/>
    <xdr:sp macro="" textlink="">
      <xdr:nvSpPr>
        <xdr:cNvPr id="311" name="テキスト ボックス 310"/>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115570</xdr:rowOff>
    </xdr:from>
    <xdr:to>
      <xdr:col>21</xdr:col>
      <xdr:colOff>361950</xdr:colOff>
      <xdr:row>37</xdr:row>
      <xdr:rowOff>147574</xdr:rowOff>
    </xdr:to>
    <xdr:cxnSp macro="">
      <xdr:nvCxnSpPr>
        <xdr:cNvPr id="312" name="直線コネクタ 311"/>
        <xdr:cNvCxnSpPr/>
      </xdr:nvCxnSpPr>
      <xdr:spPr>
        <a:xfrm flipV="1">
          <a:off x="13893800" y="64592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3" name="フローチャート : 判断 312"/>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130827</xdr:rowOff>
    </xdr:from>
    <xdr:ext cx="762000" cy="259045"/>
    <xdr:sp macro="" textlink="">
      <xdr:nvSpPr>
        <xdr:cNvPr id="314" name="テキスト ボックス 313"/>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147574</xdr:rowOff>
    </xdr:from>
    <xdr:to>
      <xdr:col>20</xdr:col>
      <xdr:colOff>158750</xdr:colOff>
      <xdr:row>38</xdr:row>
      <xdr:rowOff>3556</xdr:rowOff>
    </xdr:to>
    <xdr:cxnSp macro="">
      <xdr:nvCxnSpPr>
        <xdr:cNvPr id="315" name="直線コネクタ 314"/>
        <xdr:cNvCxnSpPr/>
      </xdr:nvCxnSpPr>
      <xdr:spPr>
        <a:xfrm flipV="1">
          <a:off x="13004800" y="64912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6" name="フローチャート : 判断 315"/>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7" name="テキスト ボックス 316"/>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8" name="フローチャート : 判断 317"/>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94251</xdr:rowOff>
    </xdr:from>
    <xdr:ext cx="762000" cy="259045"/>
    <xdr:sp macro="" textlink="">
      <xdr:nvSpPr>
        <xdr:cNvPr id="319" name="テキスト ボックス 318"/>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32766</xdr:rowOff>
    </xdr:from>
    <xdr:to>
      <xdr:col>24</xdr:col>
      <xdr:colOff>82550</xdr:colOff>
      <xdr:row>37</xdr:row>
      <xdr:rowOff>134366</xdr:rowOff>
    </xdr:to>
    <xdr:sp macro="" textlink="">
      <xdr:nvSpPr>
        <xdr:cNvPr id="325" name="円/楕円 324"/>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4843</xdr:rowOff>
    </xdr:from>
    <xdr:ext cx="762000" cy="259045"/>
    <xdr:sp macro="" textlink="">
      <xdr:nvSpPr>
        <xdr:cNvPr id="326" name="補助費等該当値テキスト"/>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23622</xdr:rowOff>
    </xdr:from>
    <xdr:to>
      <xdr:col>22</xdr:col>
      <xdr:colOff>615950</xdr:colOff>
      <xdr:row>37</xdr:row>
      <xdr:rowOff>125222</xdr:rowOff>
    </xdr:to>
    <xdr:sp macro="" textlink="">
      <xdr:nvSpPr>
        <xdr:cNvPr id="327" name="円/楕円 326"/>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109999</xdr:rowOff>
    </xdr:from>
    <xdr:ext cx="736600" cy="259045"/>
    <xdr:sp macro="" textlink="">
      <xdr:nvSpPr>
        <xdr:cNvPr id="328" name="テキスト ボックス 327"/>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64770</xdr:rowOff>
    </xdr:from>
    <xdr:to>
      <xdr:col>21</xdr:col>
      <xdr:colOff>412750</xdr:colOff>
      <xdr:row>37</xdr:row>
      <xdr:rowOff>166370</xdr:rowOff>
    </xdr:to>
    <xdr:sp macro="" textlink="">
      <xdr:nvSpPr>
        <xdr:cNvPr id="329" name="円/楕円 328"/>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151147</xdr:rowOff>
    </xdr:from>
    <xdr:ext cx="762000" cy="259045"/>
    <xdr:sp macro="" textlink="">
      <xdr:nvSpPr>
        <xdr:cNvPr id="330" name="テキスト ボックス 329"/>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96774</xdr:rowOff>
    </xdr:from>
    <xdr:to>
      <xdr:col>20</xdr:col>
      <xdr:colOff>209550</xdr:colOff>
      <xdr:row>38</xdr:row>
      <xdr:rowOff>26924</xdr:rowOff>
    </xdr:to>
    <xdr:sp macro="" textlink="">
      <xdr:nvSpPr>
        <xdr:cNvPr id="331" name="円/楕円 330"/>
        <xdr:cNvSpPr/>
      </xdr:nvSpPr>
      <xdr:spPr>
        <a:xfrm>
          <a:off x="13843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11701</xdr:rowOff>
    </xdr:from>
    <xdr:ext cx="762000" cy="259045"/>
    <xdr:sp macro="" textlink="">
      <xdr:nvSpPr>
        <xdr:cNvPr id="332" name="テキスト ボックス 331"/>
        <xdr:cNvSpPr txBox="1"/>
      </xdr:nvSpPr>
      <xdr:spPr>
        <a:xfrm>
          <a:off x="13512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124206</xdr:rowOff>
    </xdr:from>
    <xdr:to>
      <xdr:col>19</xdr:col>
      <xdr:colOff>6350</xdr:colOff>
      <xdr:row>38</xdr:row>
      <xdr:rowOff>54356</xdr:rowOff>
    </xdr:to>
    <xdr:sp macro="" textlink="">
      <xdr:nvSpPr>
        <xdr:cNvPr id="333" name="円/楕円 332"/>
        <xdr:cNvSpPr/>
      </xdr:nvSpPr>
      <xdr:spPr>
        <a:xfrm>
          <a:off x="12954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39133</xdr:rowOff>
    </xdr:from>
    <xdr:ext cx="762000" cy="259045"/>
    <xdr:sp macro="" textlink="">
      <xdr:nvSpPr>
        <xdr:cNvPr id="334" name="テキスト ボックス 333"/>
        <xdr:cNvSpPr txBox="1"/>
      </xdr:nvSpPr>
      <xdr:spPr>
        <a:xfrm>
          <a:off x="12623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公債費に係る経常収支比率は、１０．８％となり前年度比で１．１％増加した。これは、過去に発行した合併特例債等や臨時財政対策債の償還開始に伴うものが増加の主な要因となっている。神川町では今までに地方債の発行抑制を行ってきたことから、現在のところ全国平均や埼玉県平均を下回っている状況にある。しかしながら、今後新庁舎の建設事業等の大規模事業に地方債を活用を予定していることを考えると、さらに上昇していくことが考えられるため、今後は公共施設の保有量を含めた適切な管理等によって借入額の抑制が必要とな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170435</xdr:rowOff>
    </xdr:from>
    <xdr:to>
      <xdr:col>7</xdr:col>
      <xdr:colOff>15875</xdr:colOff>
      <xdr:row>76</xdr:row>
      <xdr:rowOff>49276</xdr:rowOff>
    </xdr:to>
    <xdr:cxnSp macro="">
      <xdr:nvCxnSpPr>
        <xdr:cNvPr id="364" name="直線コネクタ 363"/>
        <xdr:cNvCxnSpPr/>
      </xdr:nvCxnSpPr>
      <xdr:spPr>
        <a:xfrm>
          <a:off x="3987800" y="13029185"/>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55135</xdr:rowOff>
    </xdr:from>
    <xdr:ext cx="762000" cy="259045"/>
    <xdr:sp macro="" textlink="">
      <xdr:nvSpPr>
        <xdr:cNvPr id="365" name="公債費平均値テキスト"/>
        <xdr:cNvSpPr txBox="1"/>
      </xdr:nvSpPr>
      <xdr:spPr>
        <a:xfrm>
          <a:off x="4914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165863</xdr:rowOff>
    </xdr:from>
    <xdr:to>
      <xdr:col>5</xdr:col>
      <xdr:colOff>549275</xdr:colOff>
      <xdr:row>75</xdr:row>
      <xdr:rowOff>170435</xdr:rowOff>
    </xdr:to>
    <xdr:cxnSp macro="">
      <xdr:nvCxnSpPr>
        <xdr:cNvPr id="367" name="直線コネクタ 366"/>
        <xdr:cNvCxnSpPr/>
      </xdr:nvCxnSpPr>
      <xdr:spPr>
        <a:xfrm>
          <a:off x="3098800" y="130246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138430</xdr:rowOff>
    </xdr:from>
    <xdr:to>
      <xdr:col>4</xdr:col>
      <xdr:colOff>346075</xdr:colOff>
      <xdr:row>75</xdr:row>
      <xdr:rowOff>165863</xdr:rowOff>
    </xdr:to>
    <xdr:cxnSp macro="">
      <xdr:nvCxnSpPr>
        <xdr:cNvPr id="370" name="直線コネクタ 369"/>
        <xdr:cNvCxnSpPr/>
      </xdr:nvCxnSpPr>
      <xdr:spPr>
        <a:xfrm>
          <a:off x="2209800" y="129971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80772</xdr:rowOff>
    </xdr:from>
    <xdr:to>
      <xdr:col>4</xdr:col>
      <xdr:colOff>396875</xdr:colOff>
      <xdr:row>77</xdr:row>
      <xdr:rowOff>10922</xdr:rowOff>
    </xdr:to>
    <xdr:sp macro="" textlink="">
      <xdr:nvSpPr>
        <xdr:cNvPr id="371" name="フローチャート : 判断 370"/>
        <xdr:cNvSpPr/>
      </xdr:nvSpPr>
      <xdr:spPr>
        <a:xfrm>
          <a:off x="3048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167149</xdr:rowOff>
    </xdr:from>
    <xdr:ext cx="762000" cy="259045"/>
    <xdr:sp macro="" textlink="">
      <xdr:nvSpPr>
        <xdr:cNvPr id="372" name="テキスト ボックス 371"/>
        <xdr:cNvSpPr txBox="1"/>
      </xdr:nvSpPr>
      <xdr:spPr>
        <a:xfrm>
          <a:off x="2717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133858</xdr:rowOff>
    </xdr:from>
    <xdr:to>
      <xdr:col>3</xdr:col>
      <xdr:colOff>142875</xdr:colOff>
      <xdr:row>75</xdr:row>
      <xdr:rowOff>138430</xdr:rowOff>
    </xdr:to>
    <xdr:cxnSp macro="">
      <xdr:nvCxnSpPr>
        <xdr:cNvPr id="373" name="直線コネクタ 372"/>
        <xdr:cNvCxnSpPr/>
      </xdr:nvCxnSpPr>
      <xdr:spPr>
        <a:xfrm>
          <a:off x="1320800" y="12992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112776</xdr:rowOff>
    </xdr:from>
    <xdr:to>
      <xdr:col>3</xdr:col>
      <xdr:colOff>193675</xdr:colOff>
      <xdr:row>77</xdr:row>
      <xdr:rowOff>42926</xdr:rowOff>
    </xdr:to>
    <xdr:sp macro="" textlink="">
      <xdr:nvSpPr>
        <xdr:cNvPr id="374" name="フローチャート : 判断 373"/>
        <xdr:cNvSpPr/>
      </xdr:nvSpPr>
      <xdr:spPr>
        <a:xfrm>
          <a:off x="2159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27703</xdr:rowOff>
    </xdr:from>
    <xdr:ext cx="762000" cy="259045"/>
    <xdr:sp macro="" textlink="">
      <xdr:nvSpPr>
        <xdr:cNvPr id="375" name="テキスト ボックス 374"/>
        <xdr:cNvSpPr txBox="1"/>
      </xdr:nvSpPr>
      <xdr:spPr>
        <a:xfrm>
          <a:off x="1828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103632</xdr:rowOff>
    </xdr:from>
    <xdr:to>
      <xdr:col>1</xdr:col>
      <xdr:colOff>676275</xdr:colOff>
      <xdr:row>77</xdr:row>
      <xdr:rowOff>33782</xdr:rowOff>
    </xdr:to>
    <xdr:sp macro="" textlink="">
      <xdr:nvSpPr>
        <xdr:cNvPr id="376" name="フローチャート : 判断 375"/>
        <xdr:cNvSpPr/>
      </xdr:nvSpPr>
      <xdr:spPr>
        <a:xfrm>
          <a:off x="1270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18559</xdr:rowOff>
    </xdr:from>
    <xdr:ext cx="762000" cy="259045"/>
    <xdr:sp macro="" textlink="">
      <xdr:nvSpPr>
        <xdr:cNvPr id="377" name="テキスト ボックス 376"/>
        <xdr:cNvSpPr txBox="1"/>
      </xdr:nvSpPr>
      <xdr:spPr>
        <a:xfrm>
          <a:off x="939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169926</xdr:rowOff>
    </xdr:from>
    <xdr:to>
      <xdr:col>7</xdr:col>
      <xdr:colOff>66675</xdr:colOff>
      <xdr:row>76</xdr:row>
      <xdr:rowOff>100076</xdr:rowOff>
    </xdr:to>
    <xdr:sp macro="" textlink="">
      <xdr:nvSpPr>
        <xdr:cNvPr id="383" name="円/楕円 382"/>
        <xdr:cNvSpPr/>
      </xdr:nvSpPr>
      <xdr:spPr>
        <a:xfrm>
          <a:off x="4775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15003</xdr:rowOff>
    </xdr:from>
    <xdr:ext cx="762000" cy="259045"/>
    <xdr:sp macro="" textlink="">
      <xdr:nvSpPr>
        <xdr:cNvPr id="384" name="公債費該当値テキスト"/>
        <xdr:cNvSpPr txBox="1"/>
      </xdr:nvSpPr>
      <xdr:spPr>
        <a:xfrm>
          <a:off x="4914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119634</xdr:rowOff>
    </xdr:from>
    <xdr:to>
      <xdr:col>5</xdr:col>
      <xdr:colOff>600075</xdr:colOff>
      <xdr:row>76</xdr:row>
      <xdr:rowOff>49783</xdr:rowOff>
    </xdr:to>
    <xdr:sp macro="" textlink="">
      <xdr:nvSpPr>
        <xdr:cNvPr id="385" name="円/楕円 384"/>
        <xdr:cNvSpPr/>
      </xdr:nvSpPr>
      <xdr:spPr>
        <a:xfrm>
          <a:off x="3937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59961</xdr:rowOff>
    </xdr:from>
    <xdr:ext cx="736600" cy="259045"/>
    <xdr:sp macro="" textlink="">
      <xdr:nvSpPr>
        <xdr:cNvPr id="386" name="テキスト ボックス 385"/>
        <xdr:cNvSpPr txBox="1"/>
      </xdr:nvSpPr>
      <xdr:spPr>
        <a:xfrm>
          <a:off x="3606800" y="127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115062</xdr:rowOff>
    </xdr:from>
    <xdr:to>
      <xdr:col>4</xdr:col>
      <xdr:colOff>396875</xdr:colOff>
      <xdr:row>76</xdr:row>
      <xdr:rowOff>45213</xdr:rowOff>
    </xdr:to>
    <xdr:sp macro="" textlink="">
      <xdr:nvSpPr>
        <xdr:cNvPr id="387" name="円/楕円 386"/>
        <xdr:cNvSpPr/>
      </xdr:nvSpPr>
      <xdr:spPr>
        <a:xfrm>
          <a:off x="3048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55389</xdr:rowOff>
    </xdr:from>
    <xdr:ext cx="762000" cy="259045"/>
    <xdr:sp macro="" textlink="">
      <xdr:nvSpPr>
        <xdr:cNvPr id="388" name="テキスト ボックス 387"/>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87630</xdr:rowOff>
    </xdr:from>
    <xdr:to>
      <xdr:col>3</xdr:col>
      <xdr:colOff>193675</xdr:colOff>
      <xdr:row>76</xdr:row>
      <xdr:rowOff>17780</xdr:rowOff>
    </xdr:to>
    <xdr:sp macro="" textlink="">
      <xdr:nvSpPr>
        <xdr:cNvPr id="389" name="円/楕円 388"/>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27957</xdr:rowOff>
    </xdr:from>
    <xdr:ext cx="762000" cy="259045"/>
    <xdr:sp macro="" textlink="">
      <xdr:nvSpPr>
        <xdr:cNvPr id="390" name="テキスト ボックス 389"/>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83058</xdr:rowOff>
    </xdr:from>
    <xdr:to>
      <xdr:col>1</xdr:col>
      <xdr:colOff>676275</xdr:colOff>
      <xdr:row>76</xdr:row>
      <xdr:rowOff>13208</xdr:rowOff>
    </xdr:to>
    <xdr:sp macro="" textlink="">
      <xdr:nvSpPr>
        <xdr:cNvPr id="391" name="円/楕円 390"/>
        <xdr:cNvSpPr/>
      </xdr:nvSpPr>
      <xdr:spPr>
        <a:xfrm>
          <a:off x="1270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23385</xdr:rowOff>
    </xdr:from>
    <xdr:ext cx="762000" cy="259045"/>
    <xdr:sp macro="" textlink="">
      <xdr:nvSpPr>
        <xdr:cNvPr id="392" name="テキスト ボックス 391"/>
        <xdr:cNvSpPr txBox="1"/>
      </xdr:nvSpPr>
      <xdr:spPr>
        <a:xfrm>
          <a:off x="939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６９．０％となり、前年度比で０．６％増加した。公債費については庁舎の建設事業に合併特例債を活用していくことを考えると、今後増加する見込みとなっていることに合わせて、公債費以外についても、扶助費や物件費について増加が見込まれることから、今後も事務事業の見直し等を行い経常経費の抑制を図っていく。</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8889</xdr:rowOff>
    </xdr:from>
    <xdr:to>
      <xdr:col>24</xdr:col>
      <xdr:colOff>31750</xdr:colOff>
      <xdr:row>77</xdr:row>
      <xdr:rowOff>31750</xdr:rowOff>
    </xdr:to>
    <xdr:cxnSp macro="">
      <xdr:nvCxnSpPr>
        <xdr:cNvPr id="425" name="直線コネクタ 424"/>
        <xdr:cNvCxnSpPr/>
      </xdr:nvCxnSpPr>
      <xdr:spPr>
        <a:xfrm>
          <a:off x="15671800" y="132105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2557</xdr:rowOff>
    </xdr:from>
    <xdr:ext cx="762000" cy="259045"/>
    <xdr:sp macro="" textlink="">
      <xdr:nvSpPr>
        <xdr:cNvPr id="426" name="公債費以外平均値テキスト"/>
        <xdr:cNvSpPr txBox="1"/>
      </xdr:nvSpPr>
      <xdr:spPr>
        <a:xfrm>
          <a:off x="16598900" y="132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8889</xdr:rowOff>
    </xdr:from>
    <xdr:to>
      <xdr:col>22</xdr:col>
      <xdr:colOff>565150</xdr:colOff>
      <xdr:row>77</xdr:row>
      <xdr:rowOff>100330</xdr:rowOff>
    </xdr:to>
    <xdr:cxnSp macro="">
      <xdr:nvCxnSpPr>
        <xdr:cNvPr id="428" name="直線コネクタ 427"/>
        <xdr:cNvCxnSpPr/>
      </xdr:nvCxnSpPr>
      <xdr:spPr>
        <a:xfrm flipV="1">
          <a:off x="14782800" y="132105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30" name="テキスト ボックス 429"/>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69850</xdr:rowOff>
    </xdr:from>
    <xdr:to>
      <xdr:col>21</xdr:col>
      <xdr:colOff>361950</xdr:colOff>
      <xdr:row>77</xdr:row>
      <xdr:rowOff>100330</xdr:rowOff>
    </xdr:to>
    <xdr:cxnSp macro="">
      <xdr:nvCxnSpPr>
        <xdr:cNvPr id="431" name="直線コネクタ 430"/>
        <xdr:cNvCxnSpPr/>
      </xdr:nvCxnSpPr>
      <xdr:spPr>
        <a:xfrm>
          <a:off x="13893800" y="13271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32" name="フローチャート : 判断 431"/>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33" name="テキスト ボックス 432"/>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134620</xdr:rowOff>
    </xdr:from>
    <xdr:to>
      <xdr:col>20</xdr:col>
      <xdr:colOff>158750</xdr:colOff>
      <xdr:row>77</xdr:row>
      <xdr:rowOff>69850</xdr:rowOff>
    </xdr:to>
    <xdr:cxnSp macro="">
      <xdr:nvCxnSpPr>
        <xdr:cNvPr id="434" name="直線コネクタ 433"/>
        <xdr:cNvCxnSpPr/>
      </xdr:nvCxnSpPr>
      <xdr:spPr>
        <a:xfrm>
          <a:off x="13004800" y="131648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156211</xdr:rowOff>
    </xdr:from>
    <xdr:to>
      <xdr:col>20</xdr:col>
      <xdr:colOff>209550</xdr:colOff>
      <xdr:row>77</xdr:row>
      <xdr:rowOff>86361</xdr:rowOff>
    </xdr:to>
    <xdr:sp macro="" textlink="">
      <xdr:nvSpPr>
        <xdr:cNvPr id="435" name="フローチャート : 判断 434"/>
        <xdr:cNvSpPr/>
      </xdr:nvSpPr>
      <xdr:spPr>
        <a:xfrm>
          <a:off x="13843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96538</xdr:rowOff>
    </xdr:from>
    <xdr:ext cx="762000" cy="259045"/>
    <xdr:sp macro="" textlink="">
      <xdr:nvSpPr>
        <xdr:cNvPr id="436" name="テキスト ボックス 435"/>
        <xdr:cNvSpPr txBox="1"/>
      </xdr:nvSpPr>
      <xdr:spPr>
        <a:xfrm>
          <a:off x="13512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37" name="フローチャート : 判断 436"/>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38" name="テキスト ボックス 437"/>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152400</xdr:rowOff>
    </xdr:from>
    <xdr:to>
      <xdr:col>24</xdr:col>
      <xdr:colOff>82550</xdr:colOff>
      <xdr:row>77</xdr:row>
      <xdr:rowOff>82550</xdr:rowOff>
    </xdr:to>
    <xdr:sp macro="" textlink="">
      <xdr:nvSpPr>
        <xdr:cNvPr id="444" name="円/楕円 443"/>
        <xdr:cNvSpPr/>
      </xdr:nvSpPr>
      <xdr:spPr>
        <a:xfrm>
          <a:off x="16459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168927</xdr:rowOff>
    </xdr:from>
    <xdr:ext cx="762000" cy="259045"/>
    <xdr:sp macro="" textlink="">
      <xdr:nvSpPr>
        <xdr:cNvPr id="445" name="公債費以外該当値テキスト"/>
        <xdr:cNvSpPr txBox="1"/>
      </xdr:nvSpPr>
      <xdr:spPr>
        <a:xfrm>
          <a:off x="165989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129539</xdr:rowOff>
    </xdr:from>
    <xdr:to>
      <xdr:col>22</xdr:col>
      <xdr:colOff>615950</xdr:colOff>
      <xdr:row>77</xdr:row>
      <xdr:rowOff>59689</xdr:rowOff>
    </xdr:to>
    <xdr:sp macro="" textlink="">
      <xdr:nvSpPr>
        <xdr:cNvPr id="446" name="円/楕円 445"/>
        <xdr:cNvSpPr/>
      </xdr:nvSpPr>
      <xdr:spPr>
        <a:xfrm>
          <a:off x="15621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69867</xdr:rowOff>
    </xdr:from>
    <xdr:ext cx="736600" cy="259045"/>
    <xdr:sp macro="" textlink="">
      <xdr:nvSpPr>
        <xdr:cNvPr id="447" name="テキスト ボックス 446"/>
        <xdr:cNvSpPr txBox="1"/>
      </xdr:nvSpPr>
      <xdr:spPr>
        <a:xfrm>
          <a:off x="15290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49530</xdr:rowOff>
    </xdr:from>
    <xdr:to>
      <xdr:col>21</xdr:col>
      <xdr:colOff>412750</xdr:colOff>
      <xdr:row>77</xdr:row>
      <xdr:rowOff>151130</xdr:rowOff>
    </xdr:to>
    <xdr:sp macro="" textlink="">
      <xdr:nvSpPr>
        <xdr:cNvPr id="448" name="円/楕円 447"/>
        <xdr:cNvSpPr/>
      </xdr:nvSpPr>
      <xdr:spPr>
        <a:xfrm>
          <a:off x="14732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161307</xdr:rowOff>
    </xdr:from>
    <xdr:ext cx="762000" cy="259045"/>
    <xdr:sp macro="" textlink="">
      <xdr:nvSpPr>
        <xdr:cNvPr id="449" name="テキスト ボックス 448"/>
        <xdr:cNvSpPr txBox="1"/>
      </xdr:nvSpPr>
      <xdr:spPr>
        <a:xfrm>
          <a:off x="14401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19050</xdr:rowOff>
    </xdr:from>
    <xdr:to>
      <xdr:col>20</xdr:col>
      <xdr:colOff>209550</xdr:colOff>
      <xdr:row>77</xdr:row>
      <xdr:rowOff>120650</xdr:rowOff>
    </xdr:to>
    <xdr:sp macro="" textlink="">
      <xdr:nvSpPr>
        <xdr:cNvPr id="450" name="円/楕円 449"/>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105427</xdr:rowOff>
    </xdr:from>
    <xdr:ext cx="762000" cy="259045"/>
    <xdr:sp macro="" textlink="">
      <xdr:nvSpPr>
        <xdr:cNvPr id="451" name="テキスト ボックス 450"/>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83820</xdr:rowOff>
    </xdr:from>
    <xdr:to>
      <xdr:col>19</xdr:col>
      <xdr:colOff>6350</xdr:colOff>
      <xdr:row>77</xdr:row>
      <xdr:rowOff>13970</xdr:rowOff>
    </xdr:to>
    <xdr:sp macro="" textlink="">
      <xdr:nvSpPr>
        <xdr:cNvPr id="452" name="円/楕円 451"/>
        <xdr:cNvSpPr/>
      </xdr:nvSpPr>
      <xdr:spPr>
        <a:xfrm>
          <a:off x="12954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24147</xdr:rowOff>
    </xdr:from>
    <xdr:ext cx="762000" cy="259045"/>
    <xdr:sp macro="" textlink="">
      <xdr:nvSpPr>
        <xdr:cNvPr id="453" name="テキスト ボックス 452"/>
        <xdr:cNvSpPr txBox="1"/>
      </xdr:nvSpPr>
      <xdr:spPr>
        <a:xfrm>
          <a:off x="12623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埼玉県神川町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25585</xdr:rowOff>
    </xdr:from>
    <xdr:to>
      <xdr:col>4</xdr:col>
      <xdr:colOff>1117600</xdr:colOff>
      <xdr:row>18</xdr:row>
      <xdr:rowOff>29182</xdr:rowOff>
    </xdr:to>
    <xdr:cxnSp macro="">
      <xdr:nvCxnSpPr>
        <xdr:cNvPr id="50" name="直線コネクタ 49"/>
        <xdr:cNvCxnSpPr/>
      </xdr:nvCxnSpPr>
      <xdr:spPr bwMode="auto">
        <a:xfrm flipV="1">
          <a:off x="5003800" y="3159310"/>
          <a:ext cx="647700" cy="3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131421</xdr:rowOff>
    </xdr:from>
    <xdr:ext cx="762000" cy="259045"/>
    <xdr:sp macro="" textlink="">
      <xdr:nvSpPr>
        <xdr:cNvPr id="51" name="人口1人当たり決算額の推移平均値テキスト130"/>
        <xdr:cNvSpPr txBox="1"/>
      </xdr:nvSpPr>
      <xdr:spPr>
        <a:xfrm>
          <a:off x="5740400" y="2922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17333</xdr:rowOff>
    </xdr:from>
    <xdr:to>
      <xdr:col>4</xdr:col>
      <xdr:colOff>469900</xdr:colOff>
      <xdr:row>18</xdr:row>
      <xdr:rowOff>29182</xdr:rowOff>
    </xdr:to>
    <xdr:cxnSp macro="">
      <xdr:nvCxnSpPr>
        <xdr:cNvPr id="53" name="直線コネクタ 52"/>
        <xdr:cNvCxnSpPr/>
      </xdr:nvCxnSpPr>
      <xdr:spPr bwMode="auto">
        <a:xfrm>
          <a:off x="4305300" y="3151058"/>
          <a:ext cx="698500" cy="11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70545</xdr:rowOff>
    </xdr:from>
    <xdr:ext cx="736600" cy="259045"/>
    <xdr:sp macro="" textlink="">
      <xdr:nvSpPr>
        <xdr:cNvPr id="55" name="テキスト ボックス 54"/>
        <xdr:cNvSpPr txBox="1"/>
      </xdr:nvSpPr>
      <xdr:spPr>
        <a:xfrm>
          <a:off x="4622800" y="286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17333</xdr:rowOff>
    </xdr:from>
    <xdr:to>
      <xdr:col>3</xdr:col>
      <xdr:colOff>904875</xdr:colOff>
      <xdr:row>18</xdr:row>
      <xdr:rowOff>41046</xdr:rowOff>
    </xdr:to>
    <xdr:cxnSp macro="">
      <xdr:nvCxnSpPr>
        <xdr:cNvPr id="56" name="直線コネクタ 55"/>
        <xdr:cNvCxnSpPr/>
      </xdr:nvCxnSpPr>
      <xdr:spPr bwMode="auto">
        <a:xfrm flipV="1">
          <a:off x="3606800" y="3151058"/>
          <a:ext cx="698500" cy="23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88796</xdr:rowOff>
    </xdr:from>
    <xdr:to>
      <xdr:col>3</xdr:col>
      <xdr:colOff>955675</xdr:colOff>
      <xdr:row>18</xdr:row>
      <xdr:rowOff>18946</xdr:rowOff>
    </xdr:to>
    <xdr:sp macro="" textlink="">
      <xdr:nvSpPr>
        <xdr:cNvPr id="57" name="フローチャート : 判断 56"/>
        <xdr:cNvSpPr/>
      </xdr:nvSpPr>
      <xdr:spPr bwMode="auto">
        <a:xfrm>
          <a:off x="42545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29123</xdr:rowOff>
    </xdr:from>
    <xdr:ext cx="762000" cy="259045"/>
    <xdr:sp macro="" textlink="">
      <xdr:nvSpPr>
        <xdr:cNvPr id="58" name="テキスト ボックス 57"/>
        <xdr:cNvSpPr txBox="1"/>
      </xdr:nvSpPr>
      <xdr:spPr>
        <a:xfrm>
          <a:off x="3924300" y="28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7541</xdr:rowOff>
    </xdr:from>
    <xdr:to>
      <xdr:col>3</xdr:col>
      <xdr:colOff>206375</xdr:colOff>
      <xdr:row>18</xdr:row>
      <xdr:rowOff>41046</xdr:rowOff>
    </xdr:to>
    <xdr:cxnSp macro="">
      <xdr:nvCxnSpPr>
        <xdr:cNvPr id="59" name="直線コネクタ 58"/>
        <xdr:cNvCxnSpPr/>
      </xdr:nvCxnSpPr>
      <xdr:spPr bwMode="auto">
        <a:xfrm>
          <a:off x="2908300" y="3141266"/>
          <a:ext cx="698500" cy="33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148773</xdr:rowOff>
    </xdr:from>
    <xdr:to>
      <xdr:col>3</xdr:col>
      <xdr:colOff>257175</xdr:colOff>
      <xdr:row>18</xdr:row>
      <xdr:rowOff>78923</xdr:rowOff>
    </xdr:to>
    <xdr:sp macro="" textlink="">
      <xdr:nvSpPr>
        <xdr:cNvPr id="60" name="フローチャート : 判断 59"/>
        <xdr:cNvSpPr/>
      </xdr:nvSpPr>
      <xdr:spPr bwMode="auto">
        <a:xfrm>
          <a:off x="35560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89100</xdr:rowOff>
    </xdr:from>
    <xdr:ext cx="762000" cy="259045"/>
    <xdr:sp macro="" textlink="">
      <xdr:nvSpPr>
        <xdr:cNvPr id="61" name="テキスト ボックス 60"/>
        <xdr:cNvSpPr txBox="1"/>
      </xdr:nvSpPr>
      <xdr:spPr>
        <a:xfrm>
          <a:off x="3225800" y="287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144315</xdr:rowOff>
    </xdr:from>
    <xdr:to>
      <xdr:col>2</xdr:col>
      <xdr:colOff>692150</xdr:colOff>
      <xdr:row>18</xdr:row>
      <xdr:rowOff>74465</xdr:rowOff>
    </xdr:to>
    <xdr:sp macro="" textlink="">
      <xdr:nvSpPr>
        <xdr:cNvPr id="62" name="フローチャート : 判断 61"/>
        <xdr:cNvSpPr/>
      </xdr:nvSpPr>
      <xdr:spPr bwMode="auto">
        <a:xfrm>
          <a:off x="28575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59242</xdr:rowOff>
    </xdr:from>
    <xdr:ext cx="762000" cy="259045"/>
    <xdr:sp macro="" textlink="">
      <xdr:nvSpPr>
        <xdr:cNvPr id="63" name="テキスト ボックス 62"/>
        <xdr:cNvSpPr txBox="1"/>
      </xdr:nvSpPr>
      <xdr:spPr>
        <a:xfrm>
          <a:off x="2527300" y="31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146235</xdr:rowOff>
    </xdr:from>
    <xdr:to>
      <xdr:col>5</xdr:col>
      <xdr:colOff>34925</xdr:colOff>
      <xdr:row>18</xdr:row>
      <xdr:rowOff>76385</xdr:rowOff>
    </xdr:to>
    <xdr:sp macro="" textlink="">
      <xdr:nvSpPr>
        <xdr:cNvPr id="69" name="円/楕円 68"/>
        <xdr:cNvSpPr/>
      </xdr:nvSpPr>
      <xdr:spPr bwMode="auto">
        <a:xfrm>
          <a:off x="5600700" y="3108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118312</xdr:rowOff>
    </xdr:from>
    <xdr:ext cx="762000" cy="259045"/>
    <xdr:sp macro="" textlink="">
      <xdr:nvSpPr>
        <xdr:cNvPr id="70" name="人口1人当たり決算額の推移該当値テキスト130"/>
        <xdr:cNvSpPr txBox="1"/>
      </xdr:nvSpPr>
      <xdr:spPr>
        <a:xfrm>
          <a:off x="5740400" y="308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102,059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149832</xdr:rowOff>
    </xdr:from>
    <xdr:to>
      <xdr:col>4</xdr:col>
      <xdr:colOff>520700</xdr:colOff>
      <xdr:row>18</xdr:row>
      <xdr:rowOff>79982</xdr:rowOff>
    </xdr:to>
    <xdr:sp macro="" textlink="">
      <xdr:nvSpPr>
        <xdr:cNvPr id="71" name="円/楕円 70"/>
        <xdr:cNvSpPr/>
      </xdr:nvSpPr>
      <xdr:spPr bwMode="auto">
        <a:xfrm>
          <a:off x="4953000" y="3112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64759</xdr:rowOff>
    </xdr:from>
    <xdr:ext cx="736600" cy="259045"/>
    <xdr:sp macro="" textlink="">
      <xdr:nvSpPr>
        <xdr:cNvPr id="72" name="テキスト ボックス 71"/>
        <xdr:cNvSpPr txBox="1"/>
      </xdr:nvSpPr>
      <xdr:spPr>
        <a:xfrm>
          <a:off x="4622800" y="3198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101,587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137983</xdr:rowOff>
    </xdr:from>
    <xdr:to>
      <xdr:col>3</xdr:col>
      <xdr:colOff>955675</xdr:colOff>
      <xdr:row>18</xdr:row>
      <xdr:rowOff>68133</xdr:rowOff>
    </xdr:to>
    <xdr:sp macro="" textlink="">
      <xdr:nvSpPr>
        <xdr:cNvPr id="73" name="円/楕円 72"/>
        <xdr:cNvSpPr/>
      </xdr:nvSpPr>
      <xdr:spPr bwMode="auto">
        <a:xfrm>
          <a:off x="4254500" y="3100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52910</xdr:rowOff>
    </xdr:from>
    <xdr:ext cx="762000" cy="259045"/>
    <xdr:sp macro="" textlink="">
      <xdr:nvSpPr>
        <xdr:cNvPr id="74" name="テキスト ボックス 73"/>
        <xdr:cNvSpPr txBox="1"/>
      </xdr:nvSpPr>
      <xdr:spPr>
        <a:xfrm>
          <a:off x="3924300" y="31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103,142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161696</xdr:rowOff>
    </xdr:from>
    <xdr:to>
      <xdr:col>3</xdr:col>
      <xdr:colOff>257175</xdr:colOff>
      <xdr:row>18</xdr:row>
      <xdr:rowOff>91846</xdr:rowOff>
    </xdr:to>
    <xdr:sp macro="" textlink="">
      <xdr:nvSpPr>
        <xdr:cNvPr id="75" name="円/楕円 74"/>
        <xdr:cNvSpPr/>
      </xdr:nvSpPr>
      <xdr:spPr bwMode="auto">
        <a:xfrm>
          <a:off x="3556000" y="3123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76623</xdr:rowOff>
    </xdr:from>
    <xdr:ext cx="762000" cy="259045"/>
    <xdr:sp macro="" textlink="">
      <xdr:nvSpPr>
        <xdr:cNvPr id="76" name="テキスト ボックス 75"/>
        <xdr:cNvSpPr txBox="1"/>
      </xdr:nvSpPr>
      <xdr:spPr>
        <a:xfrm>
          <a:off x="3225800" y="321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100,030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128191</xdr:rowOff>
    </xdr:from>
    <xdr:to>
      <xdr:col>2</xdr:col>
      <xdr:colOff>692150</xdr:colOff>
      <xdr:row>18</xdr:row>
      <xdr:rowOff>58341</xdr:rowOff>
    </xdr:to>
    <xdr:sp macro="" textlink="">
      <xdr:nvSpPr>
        <xdr:cNvPr id="77" name="円/楕円 76"/>
        <xdr:cNvSpPr/>
      </xdr:nvSpPr>
      <xdr:spPr bwMode="auto">
        <a:xfrm>
          <a:off x="2857500" y="3090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68518</xdr:rowOff>
    </xdr:from>
    <xdr:ext cx="762000" cy="259045"/>
    <xdr:sp macro="" textlink="">
      <xdr:nvSpPr>
        <xdr:cNvPr id="78" name="テキスト ボックス 77"/>
        <xdr:cNvSpPr txBox="1"/>
      </xdr:nvSpPr>
      <xdr:spPr>
        <a:xfrm>
          <a:off x="2527300" y="285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59889</xdr:rowOff>
    </xdr:from>
    <xdr:to>
      <xdr:col>4</xdr:col>
      <xdr:colOff>1117600</xdr:colOff>
      <xdr:row>38</xdr:row>
      <xdr:rowOff>96596</xdr:rowOff>
    </xdr:to>
    <xdr:cxnSp macro="">
      <xdr:nvCxnSpPr>
        <xdr:cNvPr id="115" name="直線コネクタ 114"/>
        <xdr:cNvCxnSpPr/>
      </xdr:nvCxnSpPr>
      <xdr:spPr bwMode="auto">
        <a:xfrm flipV="1">
          <a:off x="5003800" y="7527489"/>
          <a:ext cx="647700" cy="36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255033</xdr:rowOff>
    </xdr:from>
    <xdr:ext cx="762000" cy="259045"/>
    <xdr:sp macro="" textlink="">
      <xdr:nvSpPr>
        <xdr:cNvPr id="116" name="人口1人当たり決算額の推移平均値テキスト445"/>
        <xdr:cNvSpPr txBox="1"/>
      </xdr:nvSpPr>
      <xdr:spPr>
        <a:xfrm>
          <a:off x="5740400" y="6865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96596</xdr:rowOff>
    </xdr:from>
    <xdr:to>
      <xdr:col>4</xdr:col>
      <xdr:colOff>469900</xdr:colOff>
      <xdr:row>38</xdr:row>
      <xdr:rowOff>152342</xdr:rowOff>
    </xdr:to>
    <xdr:cxnSp macro="">
      <xdr:nvCxnSpPr>
        <xdr:cNvPr id="118" name="直線コネクタ 117"/>
        <xdr:cNvCxnSpPr/>
      </xdr:nvCxnSpPr>
      <xdr:spPr bwMode="auto">
        <a:xfrm flipV="1">
          <a:off x="4305300" y="7564196"/>
          <a:ext cx="698500" cy="55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243788</xdr:rowOff>
    </xdr:from>
    <xdr:ext cx="736600" cy="259045"/>
    <xdr:sp macro="" textlink="">
      <xdr:nvSpPr>
        <xdr:cNvPr id="120" name="テキスト ボックス 119"/>
        <xdr:cNvSpPr txBox="1"/>
      </xdr:nvSpPr>
      <xdr:spPr>
        <a:xfrm>
          <a:off x="4622800" y="6854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12243</xdr:rowOff>
    </xdr:from>
    <xdr:to>
      <xdr:col>3</xdr:col>
      <xdr:colOff>904875</xdr:colOff>
      <xdr:row>38</xdr:row>
      <xdr:rowOff>152342</xdr:rowOff>
    </xdr:to>
    <xdr:cxnSp macro="">
      <xdr:nvCxnSpPr>
        <xdr:cNvPr id="121" name="直線コネクタ 120"/>
        <xdr:cNvCxnSpPr/>
      </xdr:nvCxnSpPr>
      <xdr:spPr bwMode="auto">
        <a:xfrm>
          <a:off x="3606800" y="7479843"/>
          <a:ext cx="698500" cy="140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38350</xdr:rowOff>
    </xdr:from>
    <xdr:to>
      <xdr:col>3</xdr:col>
      <xdr:colOff>955675</xdr:colOff>
      <xdr:row>37</xdr:row>
      <xdr:rowOff>139950</xdr:rowOff>
    </xdr:to>
    <xdr:sp macro="" textlink="">
      <xdr:nvSpPr>
        <xdr:cNvPr id="122" name="フローチャート : 判断 121"/>
        <xdr:cNvSpPr/>
      </xdr:nvSpPr>
      <xdr:spPr bwMode="auto">
        <a:xfrm>
          <a:off x="4254500" y="7163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321577</xdr:rowOff>
    </xdr:from>
    <xdr:ext cx="762000" cy="259045"/>
    <xdr:sp macro="" textlink="">
      <xdr:nvSpPr>
        <xdr:cNvPr id="123" name="テキスト ボックス 122"/>
        <xdr:cNvSpPr txBox="1"/>
      </xdr:nvSpPr>
      <xdr:spPr>
        <a:xfrm>
          <a:off x="3924300" y="6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322159</xdr:rowOff>
    </xdr:from>
    <xdr:to>
      <xdr:col>3</xdr:col>
      <xdr:colOff>206375</xdr:colOff>
      <xdr:row>38</xdr:row>
      <xdr:rowOff>12243</xdr:rowOff>
    </xdr:to>
    <xdr:cxnSp macro="">
      <xdr:nvCxnSpPr>
        <xdr:cNvPr id="124" name="直線コネクタ 123"/>
        <xdr:cNvCxnSpPr/>
      </xdr:nvCxnSpPr>
      <xdr:spPr bwMode="auto">
        <a:xfrm>
          <a:off x="2908300" y="7446859"/>
          <a:ext cx="698500" cy="32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121332</xdr:rowOff>
    </xdr:from>
    <xdr:to>
      <xdr:col>3</xdr:col>
      <xdr:colOff>257175</xdr:colOff>
      <xdr:row>37</xdr:row>
      <xdr:rowOff>51482</xdr:rowOff>
    </xdr:to>
    <xdr:sp macro="" textlink="">
      <xdr:nvSpPr>
        <xdr:cNvPr id="125" name="フローチャート : 判断 124"/>
        <xdr:cNvSpPr/>
      </xdr:nvSpPr>
      <xdr:spPr bwMode="auto">
        <a:xfrm>
          <a:off x="3556000" y="70745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233109</xdr:rowOff>
    </xdr:from>
    <xdr:ext cx="762000" cy="259045"/>
    <xdr:sp macro="" textlink="">
      <xdr:nvSpPr>
        <xdr:cNvPr id="126" name="テキスト ボックス 125"/>
        <xdr:cNvSpPr txBox="1"/>
      </xdr:nvSpPr>
      <xdr:spPr>
        <a:xfrm>
          <a:off x="3225800" y="684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91876</xdr:rowOff>
    </xdr:from>
    <xdr:to>
      <xdr:col>2</xdr:col>
      <xdr:colOff>692150</xdr:colOff>
      <xdr:row>37</xdr:row>
      <xdr:rowOff>22026</xdr:rowOff>
    </xdr:to>
    <xdr:sp macro="" textlink="">
      <xdr:nvSpPr>
        <xdr:cNvPr id="127" name="フローチャート : 判断 126"/>
        <xdr:cNvSpPr/>
      </xdr:nvSpPr>
      <xdr:spPr bwMode="auto">
        <a:xfrm>
          <a:off x="2857500" y="7045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203653</xdr:rowOff>
    </xdr:from>
    <xdr:ext cx="762000" cy="259045"/>
    <xdr:sp macro="" textlink="">
      <xdr:nvSpPr>
        <xdr:cNvPr id="128" name="テキスト ボックス 127"/>
        <xdr:cNvSpPr txBox="1"/>
      </xdr:nvSpPr>
      <xdr:spPr>
        <a:xfrm>
          <a:off x="2527300" y="681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38</xdr:row>
      <xdr:rowOff>9089</xdr:rowOff>
    </xdr:from>
    <xdr:to>
      <xdr:col>5</xdr:col>
      <xdr:colOff>34925</xdr:colOff>
      <xdr:row>38</xdr:row>
      <xdr:rowOff>110689</xdr:rowOff>
    </xdr:to>
    <xdr:sp macro="" textlink="">
      <xdr:nvSpPr>
        <xdr:cNvPr id="134" name="円/楕円 133"/>
        <xdr:cNvSpPr/>
      </xdr:nvSpPr>
      <xdr:spPr bwMode="auto">
        <a:xfrm>
          <a:off x="5600700" y="7476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260566</xdr:rowOff>
    </xdr:from>
    <xdr:ext cx="762000" cy="259045"/>
    <xdr:sp macro="" textlink="">
      <xdr:nvSpPr>
        <xdr:cNvPr id="135" name="人口1人当たり決算額の推移該当値テキスト445"/>
        <xdr:cNvSpPr txBox="1"/>
      </xdr:nvSpPr>
      <xdr:spPr>
        <a:xfrm>
          <a:off x="5740400" y="738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12,555</a:t>
          </a:r>
          <a:endParaRPr kumimoji="1" lang="ja-JP" altLang="en-US" sz="1000" b="1">
            <a:solidFill>
              <a:srgbClr val="FF0000"/>
            </a:solidFill>
            <a:latin typeface="ＭＳ Ｐゴシック"/>
          </a:endParaRPr>
        </a:p>
      </xdr:txBody>
    </xdr:sp>
    <xdr:clientData/>
  </xdr:oneCellAnchor>
  <xdr:twoCellAnchor>
    <xdr:from>
      <xdr:col>4</xdr:col>
      <xdr:colOff>419100</xdr:colOff>
      <xdr:row>38</xdr:row>
      <xdr:rowOff>45796</xdr:rowOff>
    </xdr:from>
    <xdr:to>
      <xdr:col>4</xdr:col>
      <xdr:colOff>520700</xdr:colOff>
      <xdr:row>38</xdr:row>
      <xdr:rowOff>147396</xdr:rowOff>
    </xdr:to>
    <xdr:sp macro="" textlink="">
      <xdr:nvSpPr>
        <xdr:cNvPr id="136" name="円/楕円 135"/>
        <xdr:cNvSpPr/>
      </xdr:nvSpPr>
      <xdr:spPr bwMode="auto">
        <a:xfrm>
          <a:off x="4953000" y="7513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132173</xdr:rowOff>
    </xdr:from>
    <xdr:ext cx="736600" cy="259045"/>
    <xdr:sp macro="" textlink="">
      <xdr:nvSpPr>
        <xdr:cNvPr id="137" name="テキスト ボックス 136"/>
        <xdr:cNvSpPr txBox="1"/>
      </xdr:nvSpPr>
      <xdr:spPr>
        <a:xfrm>
          <a:off x="4622800" y="759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11,431</a:t>
          </a:r>
          <a:endParaRPr kumimoji="1" lang="ja-JP" altLang="en-US" sz="1000" b="1">
            <a:solidFill>
              <a:srgbClr val="FF0000"/>
            </a:solidFill>
            <a:latin typeface="ＭＳ Ｐゴシック"/>
          </a:endParaRPr>
        </a:p>
      </xdr:txBody>
    </xdr:sp>
    <xdr:clientData/>
  </xdr:oneCellAnchor>
  <xdr:twoCellAnchor>
    <xdr:from>
      <xdr:col>3</xdr:col>
      <xdr:colOff>854075</xdr:colOff>
      <xdr:row>38</xdr:row>
      <xdr:rowOff>101542</xdr:rowOff>
    </xdr:from>
    <xdr:to>
      <xdr:col>3</xdr:col>
      <xdr:colOff>955675</xdr:colOff>
      <xdr:row>39</xdr:row>
      <xdr:rowOff>31692</xdr:rowOff>
    </xdr:to>
    <xdr:sp macro="" textlink="">
      <xdr:nvSpPr>
        <xdr:cNvPr id="138" name="円/楕円 137"/>
        <xdr:cNvSpPr/>
      </xdr:nvSpPr>
      <xdr:spPr bwMode="auto">
        <a:xfrm>
          <a:off x="4254500" y="7569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39</xdr:row>
      <xdr:rowOff>16469</xdr:rowOff>
    </xdr:from>
    <xdr:ext cx="762000" cy="259045"/>
    <xdr:sp macro="" textlink="">
      <xdr:nvSpPr>
        <xdr:cNvPr id="139" name="テキスト ボックス 138"/>
        <xdr:cNvSpPr txBox="1"/>
      </xdr:nvSpPr>
      <xdr:spPr>
        <a:xfrm>
          <a:off x="3924300" y="765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304343</xdr:rowOff>
    </xdr:from>
    <xdr:to>
      <xdr:col>3</xdr:col>
      <xdr:colOff>257175</xdr:colOff>
      <xdr:row>38</xdr:row>
      <xdr:rowOff>63043</xdr:rowOff>
    </xdr:to>
    <xdr:sp macro="" textlink="">
      <xdr:nvSpPr>
        <xdr:cNvPr id="140" name="円/楕円 139"/>
        <xdr:cNvSpPr/>
      </xdr:nvSpPr>
      <xdr:spPr bwMode="auto">
        <a:xfrm>
          <a:off x="3556000" y="7429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47820</xdr:rowOff>
    </xdr:from>
    <xdr:ext cx="762000" cy="259045"/>
    <xdr:sp macro="" textlink="">
      <xdr:nvSpPr>
        <xdr:cNvPr id="141" name="テキスト ボックス 140"/>
        <xdr:cNvSpPr txBox="1"/>
      </xdr:nvSpPr>
      <xdr:spPr>
        <a:xfrm>
          <a:off x="3225800" y="751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14,014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271359</xdr:rowOff>
    </xdr:from>
    <xdr:to>
      <xdr:col>2</xdr:col>
      <xdr:colOff>692150</xdr:colOff>
      <xdr:row>38</xdr:row>
      <xdr:rowOff>30059</xdr:rowOff>
    </xdr:to>
    <xdr:sp macro="" textlink="">
      <xdr:nvSpPr>
        <xdr:cNvPr id="142" name="円/楕円 141"/>
        <xdr:cNvSpPr/>
      </xdr:nvSpPr>
      <xdr:spPr bwMode="auto">
        <a:xfrm>
          <a:off x="2857500" y="7396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14836</xdr:rowOff>
    </xdr:from>
    <xdr:ext cx="762000" cy="259045"/>
    <xdr:sp macro="" textlink="">
      <xdr:nvSpPr>
        <xdr:cNvPr id="143" name="テキスト ボックス 142"/>
        <xdr:cNvSpPr txBox="1"/>
      </xdr:nvSpPr>
      <xdr:spPr>
        <a:xfrm>
          <a:off x="2527300" y="7482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15,024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埼玉県神川町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13,943
13,634
47.40
6,965,456
6,533,500
398,056
3,874,706
5,974,964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11.8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99956</xdr:rowOff>
    </xdr:from>
    <xdr:to>
      <xdr:col>6</xdr:col>
      <xdr:colOff>511175</xdr:colOff>
      <xdr:row>36</xdr:row>
      <xdr:rowOff>118146</xdr:rowOff>
    </xdr:to>
    <xdr:cxnSp macro="">
      <xdr:nvCxnSpPr>
        <xdr:cNvPr id="63" name="直線コネクタ 62"/>
        <xdr:cNvCxnSpPr/>
      </xdr:nvCxnSpPr>
      <xdr:spPr>
        <a:xfrm>
          <a:off x="3797300" y="6272156"/>
          <a:ext cx="838200" cy="1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156408</xdr:rowOff>
    </xdr:from>
    <xdr:ext cx="534377" cy="259045"/>
    <xdr:sp macro="" textlink="">
      <xdr:nvSpPr>
        <xdr:cNvPr id="64" name="人件費平均値テキスト"/>
        <xdr:cNvSpPr txBox="1"/>
      </xdr:nvSpPr>
      <xdr:spPr>
        <a:xfrm>
          <a:off x="4686300" y="598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84390</xdr:rowOff>
    </xdr:from>
    <xdr:to>
      <xdr:col>5</xdr:col>
      <xdr:colOff>358775</xdr:colOff>
      <xdr:row>36</xdr:row>
      <xdr:rowOff>99956</xdr:rowOff>
    </xdr:to>
    <xdr:cxnSp macro="">
      <xdr:nvCxnSpPr>
        <xdr:cNvPr id="66" name="直線コネクタ 65"/>
        <xdr:cNvCxnSpPr/>
      </xdr:nvCxnSpPr>
      <xdr:spPr>
        <a:xfrm>
          <a:off x="2908300" y="6256590"/>
          <a:ext cx="889000" cy="1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93391</xdr:rowOff>
    </xdr:from>
    <xdr:ext cx="534377" cy="259045"/>
    <xdr:sp macro="" textlink="">
      <xdr:nvSpPr>
        <xdr:cNvPr id="68" name="テキスト ボックス 67"/>
        <xdr:cNvSpPr txBox="1"/>
      </xdr:nvSpPr>
      <xdr:spPr>
        <a:xfrm>
          <a:off x="3530111" y="592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64970</xdr:rowOff>
    </xdr:from>
    <xdr:to>
      <xdr:col>4</xdr:col>
      <xdr:colOff>155575</xdr:colOff>
      <xdr:row>36</xdr:row>
      <xdr:rowOff>84390</xdr:rowOff>
    </xdr:to>
    <xdr:cxnSp macro="">
      <xdr:nvCxnSpPr>
        <xdr:cNvPr id="69" name="直線コネクタ 68"/>
        <xdr:cNvCxnSpPr/>
      </xdr:nvCxnSpPr>
      <xdr:spPr>
        <a:xfrm>
          <a:off x="2019300" y="6237170"/>
          <a:ext cx="889000" cy="1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121808</xdr:rowOff>
    </xdr:from>
    <xdr:to>
      <xdr:col>4</xdr:col>
      <xdr:colOff>206375</xdr:colOff>
      <xdr:row>36</xdr:row>
      <xdr:rowOff>51958</xdr:rowOff>
    </xdr:to>
    <xdr:sp macro="" textlink="">
      <xdr:nvSpPr>
        <xdr:cNvPr id="70" name="フローチャート : 判断 69"/>
        <xdr:cNvSpPr/>
      </xdr:nvSpPr>
      <xdr:spPr>
        <a:xfrm>
          <a:off x="2857500" y="612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68485</xdr:rowOff>
    </xdr:from>
    <xdr:ext cx="534377" cy="259045"/>
    <xdr:sp macro="" textlink="">
      <xdr:nvSpPr>
        <xdr:cNvPr id="71" name="テキスト ボックス 70"/>
        <xdr:cNvSpPr txBox="1"/>
      </xdr:nvSpPr>
      <xdr:spPr>
        <a:xfrm>
          <a:off x="2641111" y="589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60125</xdr:rowOff>
    </xdr:from>
    <xdr:to>
      <xdr:col>2</xdr:col>
      <xdr:colOff>638175</xdr:colOff>
      <xdr:row>36</xdr:row>
      <xdr:rowOff>64970</xdr:rowOff>
    </xdr:to>
    <xdr:cxnSp macro="">
      <xdr:nvCxnSpPr>
        <xdr:cNvPr id="72" name="直線コネクタ 71"/>
        <xdr:cNvCxnSpPr/>
      </xdr:nvCxnSpPr>
      <xdr:spPr>
        <a:xfrm>
          <a:off x="1130300" y="6232325"/>
          <a:ext cx="889000" cy="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14562</xdr:rowOff>
    </xdr:from>
    <xdr:to>
      <xdr:col>3</xdr:col>
      <xdr:colOff>3175</xdr:colOff>
      <xdr:row>36</xdr:row>
      <xdr:rowOff>116162</xdr:rowOff>
    </xdr:to>
    <xdr:sp macro="" textlink="">
      <xdr:nvSpPr>
        <xdr:cNvPr id="73" name="フローチャート : 判断 72"/>
        <xdr:cNvSpPr/>
      </xdr:nvSpPr>
      <xdr:spPr>
        <a:xfrm>
          <a:off x="1968500" y="618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107289</xdr:rowOff>
    </xdr:from>
    <xdr:ext cx="534377" cy="259045"/>
    <xdr:sp macro="" textlink="">
      <xdr:nvSpPr>
        <xdr:cNvPr id="74" name="テキスト ボックス 73"/>
        <xdr:cNvSpPr txBox="1"/>
      </xdr:nvSpPr>
      <xdr:spPr>
        <a:xfrm>
          <a:off x="1752111" y="627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7573</xdr:rowOff>
    </xdr:from>
    <xdr:to>
      <xdr:col>1</xdr:col>
      <xdr:colOff>485775</xdr:colOff>
      <xdr:row>36</xdr:row>
      <xdr:rowOff>109173</xdr:rowOff>
    </xdr:to>
    <xdr:sp macro="" textlink="">
      <xdr:nvSpPr>
        <xdr:cNvPr id="75" name="フローチャート : 判断 74"/>
        <xdr:cNvSpPr/>
      </xdr:nvSpPr>
      <xdr:spPr>
        <a:xfrm>
          <a:off x="1079500" y="617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125700</xdr:rowOff>
    </xdr:from>
    <xdr:ext cx="534377" cy="259045"/>
    <xdr:sp macro="" textlink="">
      <xdr:nvSpPr>
        <xdr:cNvPr id="76" name="テキスト ボックス 75"/>
        <xdr:cNvSpPr txBox="1"/>
      </xdr:nvSpPr>
      <xdr:spPr>
        <a:xfrm>
          <a:off x="863111" y="595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67346</xdr:rowOff>
    </xdr:from>
    <xdr:to>
      <xdr:col>6</xdr:col>
      <xdr:colOff>561975</xdr:colOff>
      <xdr:row>36</xdr:row>
      <xdr:rowOff>168946</xdr:rowOff>
    </xdr:to>
    <xdr:sp macro="" textlink="">
      <xdr:nvSpPr>
        <xdr:cNvPr id="82" name="円/楕円 81"/>
        <xdr:cNvSpPr/>
      </xdr:nvSpPr>
      <xdr:spPr>
        <a:xfrm>
          <a:off x="4584700" y="623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45773</xdr:rowOff>
    </xdr:from>
    <xdr:ext cx="534377" cy="259045"/>
    <xdr:sp macro="" textlink="">
      <xdr:nvSpPr>
        <xdr:cNvPr id="83" name="人件費該当値テキスト"/>
        <xdr:cNvSpPr txBox="1"/>
      </xdr:nvSpPr>
      <xdr:spPr>
        <a:xfrm>
          <a:off x="4686300" y="621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75,480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49156</xdr:rowOff>
    </xdr:from>
    <xdr:to>
      <xdr:col>5</xdr:col>
      <xdr:colOff>409575</xdr:colOff>
      <xdr:row>36</xdr:row>
      <xdr:rowOff>150756</xdr:rowOff>
    </xdr:to>
    <xdr:sp macro="" textlink="">
      <xdr:nvSpPr>
        <xdr:cNvPr id="84" name="円/楕円 83"/>
        <xdr:cNvSpPr/>
      </xdr:nvSpPr>
      <xdr:spPr>
        <a:xfrm>
          <a:off x="3746500" y="622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141883</xdr:rowOff>
    </xdr:from>
    <xdr:ext cx="534377" cy="259045"/>
    <xdr:sp macro="" textlink="">
      <xdr:nvSpPr>
        <xdr:cNvPr id="85" name="テキスト ボックス 84"/>
        <xdr:cNvSpPr txBox="1"/>
      </xdr:nvSpPr>
      <xdr:spPr>
        <a:xfrm>
          <a:off x="3530111" y="631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77,151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33590</xdr:rowOff>
    </xdr:from>
    <xdr:to>
      <xdr:col>4</xdr:col>
      <xdr:colOff>206375</xdr:colOff>
      <xdr:row>36</xdr:row>
      <xdr:rowOff>135190</xdr:rowOff>
    </xdr:to>
    <xdr:sp macro="" textlink="">
      <xdr:nvSpPr>
        <xdr:cNvPr id="86" name="円/楕円 85"/>
        <xdr:cNvSpPr/>
      </xdr:nvSpPr>
      <xdr:spPr>
        <a:xfrm>
          <a:off x="2857500" y="62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126317</xdr:rowOff>
    </xdr:from>
    <xdr:ext cx="534377" cy="259045"/>
    <xdr:sp macro="" textlink="">
      <xdr:nvSpPr>
        <xdr:cNvPr id="87" name="テキスト ボックス 86"/>
        <xdr:cNvSpPr txBox="1"/>
      </xdr:nvSpPr>
      <xdr:spPr>
        <a:xfrm>
          <a:off x="2641111" y="629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78,581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14170</xdr:rowOff>
    </xdr:from>
    <xdr:to>
      <xdr:col>3</xdr:col>
      <xdr:colOff>3175</xdr:colOff>
      <xdr:row>36</xdr:row>
      <xdr:rowOff>115770</xdr:rowOff>
    </xdr:to>
    <xdr:sp macro="" textlink="">
      <xdr:nvSpPr>
        <xdr:cNvPr id="88" name="円/楕円 87"/>
        <xdr:cNvSpPr/>
      </xdr:nvSpPr>
      <xdr:spPr>
        <a:xfrm>
          <a:off x="1968500" y="618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132297</xdr:rowOff>
    </xdr:from>
    <xdr:ext cx="534377" cy="259045"/>
    <xdr:sp macro="" textlink="">
      <xdr:nvSpPr>
        <xdr:cNvPr id="89" name="テキスト ボックス 88"/>
        <xdr:cNvSpPr txBox="1"/>
      </xdr:nvSpPr>
      <xdr:spPr>
        <a:xfrm>
          <a:off x="1752111" y="596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80,365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9325</xdr:rowOff>
    </xdr:from>
    <xdr:to>
      <xdr:col>1</xdr:col>
      <xdr:colOff>485775</xdr:colOff>
      <xdr:row>36</xdr:row>
      <xdr:rowOff>110925</xdr:rowOff>
    </xdr:to>
    <xdr:sp macro="" textlink="">
      <xdr:nvSpPr>
        <xdr:cNvPr id="90" name="円/楕円 89"/>
        <xdr:cNvSpPr/>
      </xdr:nvSpPr>
      <xdr:spPr>
        <a:xfrm>
          <a:off x="1079500" y="618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102052</xdr:rowOff>
    </xdr:from>
    <xdr:ext cx="534377" cy="259045"/>
    <xdr:sp macro="" textlink="">
      <xdr:nvSpPr>
        <xdr:cNvPr id="91" name="テキスト ボックス 90"/>
        <xdr:cNvSpPr txBox="1"/>
      </xdr:nvSpPr>
      <xdr:spPr>
        <a:xfrm>
          <a:off x="863111" y="62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147739</xdr:rowOff>
    </xdr:from>
    <xdr:to>
      <xdr:col>6</xdr:col>
      <xdr:colOff>511175</xdr:colOff>
      <xdr:row>58</xdr:row>
      <xdr:rowOff>154041</xdr:rowOff>
    </xdr:to>
    <xdr:cxnSp macro="">
      <xdr:nvCxnSpPr>
        <xdr:cNvPr id="121" name="直線コネクタ 120"/>
        <xdr:cNvCxnSpPr/>
      </xdr:nvCxnSpPr>
      <xdr:spPr>
        <a:xfrm>
          <a:off x="3797300" y="10091839"/>
          <a:ext cx="8382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74180</xdr:rowOff>
    </xdr:from>
    <xdr:ext cx="534377" cy="259045"/>
    <xdr:sp macro="" textlink="">
      <xdr:nvSpPr>
        <xdr:cNvPr id="122" name="物件費平均値テキスト"/>
        <xdr:cNvSpPr txBox="1"/>
      </xdr:nvSpPr>
      <xdr:spPr>
        <a:xfrm>
          <a:off x="4686300" y="96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147739</xdr:rowOff>
    </xdr:from>
    <xdr:to>
      <xdr:col>5</xdr:col>
      <xdr:colOff>358775</xdr:colOff>
      <xdr:row>58</xdr:row>
      <xdr:rowOff>163909</xdr:rowOff>
    </xdr:to>
    <xdr:cxnSp macro="">
      <xdr:nvCxnSpPr>
        <xdr:cNvPr id="124" name="直線コネクタ 123"/>
        <xdr:cNvCxnSpPr/>
      </xdr:nvCxnSpPr>
      <xdr:spPr>
        <a:xfrm flipV="1">
          <a:off x="2908300" y="10091839"/>
          <a:ext cx="889000" cy="1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133859</xdr:rowOff>
    </xdr:from>
    <xdr:ext cx="534377" cy="259045"/>
    <xdr:sp macro="" textlink="">
      <xdr:nvSpPr>
        <xdr:cNvPr id="126" name="テキスト ボックス 125"/>
        <xdr:cNvSpPr txBox="1"/>
      </xdr:nvSpPr>
      <xdr:spPr>
        <a:xfrm>
          <a:off x="3530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163909</xdr:rowOff>
    </xdr:from>
    <xdr:to>
      <xdr:col>4</xdr:col>
      <xdr:colOff>155575</xdr:colOff>
      <xdr:row>59</xdr:row>
      <xdr:rowOff>22299</xdr:rowOff>
    </xdr:to>
    <xdr:cxnSp macro="">
      <xdr:nvCxnSpPr>
        <xdr:cNvPr id="127" name="直線コネクタ 126"/>
        <xdr:cNvCxnSpPr/>
      </xdr:nvCxnSpPr>
      <xdr:spPr>
        <a:xfrm flipV="1">
          <a:off x="2019300" y="10108009"/>
          <a:ext cx="889000" cy="2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135496</xdr:rowOff>
    </xdr:from>
    <xdr:to>
      <xdr:col>4</xdr:col>
      <xdr:colOff>206375</xdr:colOff>
      <xdr:row>57</xdr:row>
      <xdr:rowOff>65646</xdr:rowOff>
    </xdr:to>
    <xdr:sp macro="" textlink="">
      <xdr:nvSpPr>
        <xdr:cNvPr id="128" name="フローチャート : 判断 127"/>
        <xdr:cNvSpPr/>
      </xdr:nvSpPr>
      <xdr:spPr>
        <a:xfrm>
          <a:off x="2857500" y="973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82173</xdr:rowOff>
    </xdr:from>
    <xdr:ext cx="534377" cy="259045"/>
    <xdr:sp macro="" textlink="">
      <xdr:nvSpPr>
        <xdr:cNvPr id="129" name="テキスト ボックス 128"/>
        <xdr:cNvSpPr txBox="1"/>
      </xdr:nvSpPr>
      <xdr:spPr>
        <a:xfrm>
          <a:off x="2641111" y="95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22299</xdr:rowOff>
    </xdr:from>
    <xdr:to>
      <xdr:col>2</xdr:col>
      <xdr:colOff>638175</xdr:colOff>
      <xdr:row>59</xdr:row>
      <xdr:rowOff>55636</xdr:rowOff>
    </xdr:to>
    <xdr:cxnSp macro="">
      <xdr:nvCxnSpPr>
        <xdr:cNvPr id="130" name="直線コネクタ 129"/>
        <xdr:cNvCxnSpPr/>
      </xdr:nvCxnSpPr>
      <xdr:spPr>
        <a:xfrm flipV="1">
          <a:off x="1130300" y="10137849"/>
          <a:ext cx="8890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131328</xdr:rowOff>
    </xdr:from>
    <xdr:to>
      <xdr:col>3</xdr:col>
      <xdr:colOff>3175</xdr:colOff>
      <xdr:row>58</xdr:row>
      <xdr:rowOff>61478</xdr:rowOff>
    </xdr:to>
    <xdr:sp macro="" textlink="">
      <xdr:nvSpPr>
        <xdr:cNvPr id="131" name="フローチャート : 判断 130"/>
        <xdr:cNvSpPr/>
      </xdr:nvSpPr>
      <xdr:spPr>
        <a:xfrm>
          <a:off x="1968500" y="99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78005</xdr:rowOff>
    </xdr:from>
    <xdr:ext cx="534377" cy="259045"/>
    <xdr:sp macro="" textlink="">
      <xdr:nvSpPr>
        <xdr:cNvPr id="132" name="テキスト ボックス 131"/>
        <xdr:cNvSpPr txBox="1"/>
      </xdr:nvSpPr>
      <xdr:spPr>
        <a:xfrm>
          <a:off x="1752111" y="967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5789</xdr:rowOff>
    </xdr:from>
    <xdr:to>
      <xdr:col>1</xdr:col>
      <xdr:colOff>485775</xdr:colOff>
      <xdr:row>58</xdr:row>
      <xdr:rowOff>107389</xdr:rowOff>
    </xdr:to>
    <xdr:sp macro="" textlink="">
      <xdr:nvSpPr>
        <xdr:cNvPr id="133" name="フローチャート : 判断 132"/>
        <xdr:cNvSpPr/>
      </xdr:nvSpPr>
      <xdr:spPr>
        <a:xfrm>
          <a:off x="1079500" y="994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123916</xdr:rowOff>
    </xdr:from>
    <xdr:ext cx="534377" cy="259045"/>
    <xdr:sp macro="" textlink="">
      <xdr:nvSpPr>
        <xdr:cNvPr id="134" name="テキスト ボックス 133"/>
        <xdr:cNvSpPr txBox="1"/>
      </xdr:nvSpPr>
      <xdr:spPr>
        <a:xfrm>
          <a:off x="863111" y="972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103241</xdr:rowOff>
    </xdr:from>
    <xdr:to>
      <xdr:col>6</xdr:col>
      <xdr:colOff>561975</xdr:colOff>
      <xdr:row>59</xdr:row>
      <xdr:rowOff>33391</xdr:rowOff>
    </xdr:to>
    <xdr:sp macro="" textlink="">
      <xdr:nvSpPr>
        <xdr:cNvPr id="140" name="円/楕円 139"/>
        <xdr:cNvSpPr/>
      </xdr:nvSpPr>
      <xdr:spPr>
        <a:xfrm>
          <a:off x="4584700" y="1004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81668</xdr:rowOff>
    </xdr:from>
    <xdr:ext cx="534377" cy="259045"/>
    <xdr:sp macro="" textlink="">
      <xdr:nvSpPr>
        <xdr:cNvPr id="141" name="物件費該当値テキスト"/>
        <xdr:cNvSpPr txBox="1"/>
      </xdr:nvSpPr>
      <xdr:spPr>
        <a:xfrm>
          <a:off x="4686300" y="1002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58,118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96939</xdr:rowOff>
    </xdr:from>
    <xdr:to>
      <xdr:col>5</xdr:col>
      <xdr:colOff>409575</xdr:colOff>
      <xdr:row>59</xdr:row>
      <xdr:rowOff>27089</xdr:rowOff>
    </xdr:to>
    <xdr:sp macro="" textlink="">
      <xdr:nvSpPr>
        <xdr:cNvPr id="142" name="円/楕円 141"/>
        <xdr:cNvSpPr/>
      </xdr:nvSpPr>
      <xdr:spPr>
        <a:xfrm>
          <a:off x="3746500" y="1004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18216</xdr:rowOff>
    </xdr:from>
    <xdr:ext cx="534377" cy="259045"/>
    <xdr:sp macro="" textlink="">
      <xdr:nvSpPr>
        <xdr:cNvPr id="143" name="テキスト ボックス 142"/>
        <xdr:cNvSpPr txBox="1"/>
      </xdr:nvSpPr>
      <xdr:spPr>
        <a:xfrm>
          <a:off x="3530111" y="1013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58,945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113109</xdr:rowOff>
    </xdr:from>
    <xdr:to>
      <xdr:col>4</xdr:col>
      <xdr:colOff>206375</xdr:colOff>
      <xdr:row>59</xdr:row>
      <xdr:rowOff>43259</xdr:rowOff>
    </xdr:to>
    <xdr:sp macro="" textlink="">
      <xdr:nvSpPr>
        <xdr:cNvPr id="144" name="円/楕円 143"/>
        <xdr:cNvSpPr/>
      </xdr:nvSpPr>
      <xdr:spPr>
        <a:xfrm>
          <a:off x="2857500" y="1005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34386</xdr:rowOff>
    </xdr:from>
    <xdr:ext cx="534377" cy="259045"/>
    <xdr:sp macro="" textlink="">
      <xdr:nvSpPr>
        <xdr:cNvPr id="145" name="テキスト ボックス 144"/>
        <xdr:cNvSpPr txBox="1"/>
      </xdr:nvSpPr>
      <xdr:spPr>
        <a:xfrm>
          <a:off x="2641111" y="1014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56,823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142949</xdr:rowOff>
    </xdr:from>
    <xdr:to>
      <xdr:col>3</xdr:col>
      <xdr:colOff>3175</xdr:colOff>
      <xdr:row>59</xdr:row>
      <xdr:rowOff>73099</xdr:rowOff>
    </xdr:to>
    <xdr:sp macro="" textlink="">
      <xdr:nvSpPr>
        <xdr:cNvPr id="146" name="円/楕円 145"/>
        <xdr:cNvSpPr/>
      </xdr:nvSpPr>
      <xdr:spPr>
        <a:xfrm>
          <a:off x="1968500" y="1008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64226</xdr:rowOff>
    </xdr:from>
    <xdr:ext cx="534377" cy="259045"/>
    <xdr:sp macro="" textlink="">
      <xdr:nvSpPr>
        <xdr:cNvPr id="147" name="テキスト ボックス 146"/>
        <xdr:cNvSpPr txBox="1"/>
      </xdr:nvSpPr>
      <xdr:spPr>
        <a:xfrm>
          <a:off x="1752111" y="1017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52,907</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4836</xdr:rowOff>
    </xdr:from>
    <xdr:to>
      <xdr:col>1</xdr:col>
      <xdr:colOff>485775</xdr:colOff>
      <xdr:row>59</xdr:row>
      <xdr:rowOff>106436</xdr:rowOff>
    </xdr:to>
    <xdr:sp macro="" textlink="">
      <xdr:nvSpPr>
        <xdr:cNvPr id="148" name="円/楕円 147"/>
        <xdr:cNvSpPr/>
      </xdr:nvSpPr>
      <xdr:spPr>
        <a:xfrm>
          <a:off x="1079500" y="1012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97563</xdr:rowOff>
    </xdr:from>
    <xdr:ext cx="534377" cy="259045"/>
    <xdr:sp macro="" textlink="">
      <xdr:nvSpPr>
        <xdr:cNvPr id="149" name="テキスト ボックス 148"/>
        <xdr:cNvSpPr txBox="1"/>
      </xdr:nvSpPr>
      <xdr:spPr>
        <a:xfrm>
          <a:off x="863111" y="1021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105158</xdr:rowOff>
    </xdr:from>
    <xdr:to>
      <xdr:col>6</xdr:col>
      <xdr:colOff>511175</xdr:colOff>
      <xdr:row>78</xdr:row>
      <xdr:rowOff>108153</xdr:rowOff>
    </xdr:to>
    <xdr:cxnSp macro="">
      <xdr:nvCxnSpPr>
        <xdr:cNvPr id="176" name="直線コネクタ 175"/>
        <xdr:cNvCxnSpPr/>
      </xdr:nvCxnSpPr>
      <xdr:spPr>
        <a:xfrm flipV="1">
          <a:off x="3797300" y="13478258"/>
          <a:ext cx="8382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115434</xdr:rowOff>
    </xdr:from>
    <xdr:ext cx="469744" cy="259045"/>
    <xdr:sp macro="" textlink="">
      <xdr:nvSpPr>
        <xdr:cNvPr id="177" name="維持補修費平均値テキスト"/>
        <xdr:cNvSpPr txBox="1"/>
      </xdr:nvSpPr>
      <xdr:spPr>
        <a:xfrm>
          <a:off x="4686300" y="13145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105845</xdr:rowOff>
    </xdr:from>
    <xdr:to>
      <xdr:col>5</xdr:col>
      <xdr:colOff>358775</xdr:colOff>
      <xdr:row>78</xdr:row>
      <xdr:rowOff>108153</xdr:rowOff>
    </xdr:to>
    <xdr:cxnSp macro="">
      <xdr:nvCxnSpPr>
        <xdr:cNvPr id="179" name="直線コネクタ 178"/>
        <xdr:cNvCxnSpPr/>
      </xdr:nvCxnSpPr>
      <xdr:spPr>
        <a:xfrm>
          <a:off x="2908300" y="13478945"/>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81731</xdr:rowOff>
    </xdr:from>
    <xdr:ext cx="469744" cy="259045"/>
    <xdr:sp macro="" textlink="">
      <xdr:nvSpPr>
        <xdr:cNvPr id="181" name="テキスト ボックス 180"/>
        <xdr:cNvSpPr txBox="1"/>
      </xdr:nvSpPr>
      <xdr:spPr>
        <a:xfrm>
          <a:off x="3562427"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101043</xdr:rowOff>
    </xdr:from>
    <xdr:to>
      <xdr:col>4</xdr:col>
      <xdr:colOff>155575</xdr:colOff>
      <xdr:row>78</xdr:row>
      <xdr:rowOff>105845</xdr:rowOff>
    </xdr:to>
    <xdr:cxnSp macro="">
      <xdr:nvCxnSpPr>
        <xdr:cNvPr id="182" name="直線コネクタ 181"/>
        <xdr:cNvCxnSpPr/>
      </xdr:nvCxnSpPr>
      <xdr:spPr>
        <a:xfrm>
          <a:off x="2019300" y="13474143"/>
          <a:ext cx="889000" cy="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162395</xdr:rowOff>
    </xdr:from>
    <xdr:to>
      <xdr:col>4</xdr:col>
      <xdr:colOff>206375</xdr:colOff>
      <xdr:row>78</xdr:row>
      <xdr:rowOff>92545</xdr:rowOff>
    </xdr:to>
    <xdr:sp macro="" textlink="">
      <xdr:nvSpPr>
        <xdr:cNvPr id="183" name="フローチャート : 判断 182"/>
        <xdr:cNvSpPr/>
      </xdr:nvSpPr>
      <xdr:spPr>
        <a:xfrm>
          <a:off x="2857500" y="133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109072</xdr:rowOff>
    </xdr:from>
    <xdr:ext cx="469744" cy="259045"/>
    <xdr:sp macro="" textlink="">
      <xdr:nvSpPr>
        <xdr:cNvPr id="184" name="テキスト ボックス 183"/>
        <xdr:cNvSpPr txBox="1"/>
      </xdr:nvSpPr>
      <xdr:spPr>
        <a:xfrm>
          <a:off x="2673427" y="1313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101043</xdr:rowOff>
    </xdr:from>
    <xdr:to>
      <xdr:col>2</xdr:col>
      <xdr:colOff>638175</xdr:colOff>
      <xdr:row>78</xdr:row>
      <xdr:rowOff>102575</xdr:rowOff>
    </xdr:to>
    <xdr:cxnSp macro="">
      <xdr:nvCxnSpPr>
        <xdr:cNvPr id="185" name="直線コネクタ 184"/>
        <xdr:cNvCxnSpPr/>
      </xdr:nvCxnSpPr>
      <xdr:spPr>
        <a:xfrm flipV="1">
          <a:off x="1130300" y="13474143"/>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169847</xdr:rowOff>
    </xdr:from>
    <xdr:to>
      <xdr:col>3</xdr:col>
      <xdr:colOff>3175</xdr:colOff>
      <xdr:row>78</xdr:row>
      <xdr:rowOff>99997</xdr:rowOff>
    </xdr:to>
    <xdr:sp macro="" textlink="">
      <xdr:nvSpPr>
        <xdr:cNvPr id="186" name="フローチャート : 判断 185"/>
        <xdr:cNvSpPr/>
      </xdr:nvSpPr>
      <xdr:spPr>
        <a:xfrm>
          <a:off x="1968500" y="1337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116524</xdr:rowOff>
    </xdr:from>
    <xdr:ext cx="469744" cy="259045"/>
    <xdr:sp macro="" textlink="">
      <xdr:nvSpPr>
        <xdr:cNvPr id="187" name="テキスト ボックス 186"/>
        <xdr:cNvSpPr txBox="1"/>
      </xdr:nvSpPr>
      <xdr:spPr>
        <a:xfrm>
          <a:off x="1784427" y="1314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10444</xdr:rowOff>
    </xdr:from>
    <xdr:to>
      <xdr:col>1</xdr:col>
      <xdr:colOff>485775</xdr:colOff>
      <xdr:row>78</xdr:row>
      <xdr:rowOff>112044</xdr:rowOff>
    </xdr:to>
    <xdr:sp macro="" textlink="">
      <xdr:nvSpPr>
        <xdr:cNvPr id="188" name="フローチャート : 判断 187"/>
        <xdr:cNvSpPr/>
      </xdr:nvSpPr>
      <xdr:spPr>
        <a:xfrm>
          <a:off x="1079500" y="133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128571</xdr:rowOff>
    </xdr:from>
    <xdr:ext cx="469744" cy="259045"/>
    <xdr:sp macro="" textlink="">
      <xdr:nvSpPr>
        <xdr:cNvPr id="189" name="テキスト ボックス 188"/>
        <xdr:cNvSpPr txBox="1"/>
      </xdr:nvSpPr>
      <xdr:spPr>
        <a:xfrm>
          <a:off x="895427" y="1315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54358</xdr:rowOff>
    </xdr:from>
    <xdr:to>
      <xdr:col>6</xdr:col>
      <xdr:colOff>561975</xdr:colOff>
      <xdr:row>78</xdr:row>
      <xdr:rowOff>155958</xdr:rowOff>
    </xdr:to>
    <xdr:sp macro="" textlink="">
      <xdr:nvSpPr>
        <xdr:cNvPr id="195" name="円/楕円 194"/>
        <xdr:cNvSpPr/>
      </xdr:nvSpPr>
      <xdr:spPr>
        <a:xfrm>
          <a:off x="4584700" y="1342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140735</xdr:rowOff>
    </xdr:from>
    <xdr:ext cx="469744" cy="259045"/>
    <xdr:sp macro="" textlink="">
      <xdr:nvSpPr>
        <xdr:cNvPr id="196" name="維持補修費該当値テキスト"/>
        <xdr:cNvSpPr txBox="1"/>
      </xdr:nvSpPr>
      <xdr:spPr>
        <a:xfrm>
          <a:off x="4686300" y="13342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57353</xdr:rowOff>
    </xdr:from>
    <xdr:to>
      <xdr:col>5</xdr:col>
      <xdr:colOff>409575</xdr:colOff>
      <xdr:row>78</xdr:row>
      <xdr:rowOff>158953</xdr:rowOff>
    </xdr:to>
    <xdr:sp macro="" textlink="">
      <xdr:nvSpPr>
        <xdr:cNvPr id="197" name="円/楕円 196"/>
        <xdr:cNvSpPr/>
      </xdr:nvSpPr>
      <xdr:spPr>
        <a:xfrm>
          <a:off x="3746500" y="134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150080</xdr:rowOff>
    </xdr:from>
    <xdr:ext cx="469744" cy="259045"/>
    <xdr:sp macro="" textlink="">
      <xdr:nvSpPr>
        <xdr:cNvPr id="198" name="テキスト ボックス 197"/>
        <xdr:cNvSpPr txBox="1"/>
      </xdr:nvSpPr>
      <xdr:spPr>
        <a:xfrm>
          <a:off x="3562427" y="1352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55045</xdr:rowOff>
    </xdr:from>
    <xdr:to>
      <xdr:col>4</xdr:col>
      <xdr:colOff>206375</xdr:colOff>
      <xdr:row>78</xdr:row>
      <xdr:rowOff>156645</xdr:rowOff>
    </xdr:to>
    <xdr:sp macro="" textlink="">
      <xdr:nvSpPr>
        <xdr:cNvPr id="199" name="円/楕円 198"/>
        <xdr:cNvSpPr/>
      </xdr:nvSpPr>
      <xdr:spPr>
        <a:xfrm>
          <a:off x="2857500" y="1342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147772</xdr:rowOff>
    </xdr:from>
    <xdr:ext cx="469744" cy="259045"/>
    <xdr:sp macro="" textlink="">
      <xdr:nvSpPr>
        <xdr:cNvPr id="200" name="テキスト ボックス 199"/>
        <xdr:cNvSpPr txBox="1"/>
      </xdr:nvSpPr>
      <xdr:spPr>
        <a:xfrm>
          <a:off x="2673427" y="1352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50243</xdr:rowOff>
    </xdr:from>
    <xdr:to>
      <xdr:col>3</xdr:col>
      <xdr:colOff>3175</xdr:colOff>
      <xdr:row>78</xdr:row>
      <xdr:rowOff>151843</xdr:rowOff>
    </xdr:to>
    <xdr:sp macro="" textlink="">
      <xdr:nvSpPr>
        <xdr:cNvPr id="201" name="円/楕円 200"/>
        <xdr:cNvSpPr/>
      </xdr:nvSpPr>
      <xdr:spPr>
        <a:xfrm>
          <a:off x="1968500" y="1342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142970</xdr:rowOff>
    </xdr:from>
    <xdr:ext cx="469744" cy="259045"/>
    <xdr:sp macro="" textlink="">
      <xdr:nvSpPr>
        <xdr:cNvPr id="202" name="テキスト ボックス 201"/>
        <xdr:cNvSpPr txBox="1"/>
      </xdr:nvSpPr>
      <xdr:spPr>
        <a:xfrm>
          <a:off x="1784427" y="1351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51775</xdr:rowOff>
    </xdr:from>
    <xdr:to>
      <xdr:col>1</xdr:col>
      <xdr:colOff>485775</xdr:colOff>
      <xdr:row>78</xdr:row>
      <xdr:rowOff>153375</xdr:rowOff>
    </xdr:to>
    <xdr:sp macro="" textlink="">
      <xdr:nvSpPr>
        <xdr:cNvPr id="203" name="円/楕円 202"/>
        <xdr:cNvSpPr/>
      </xdr:nvSpPr>
      <xdr:spPr>
        <a:xfrm>
          <a:off x="1079500" y="1342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144502</xdr:rowOff>
    </xdr:from>
    <xdr:ext cx="469744" cy="259045"/>
    <xdr:sp macro="" textlink="">
      <xdr:nvSpPr>
        <xdr:cNvPr id="204" name="テキスト ボックス 203"/>
        <xdr:cNvSpPr txBox="1"/>
      </xdr:nvSpPr>
      <xdr:spPr>
        <a:xfrm>
          <a:off x="895427" y="1351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93314</xdr:rowOff>
    </xdr:from>
    <xdr:to>
      <xdr:col>6</xdr:col>
      <xdr:colOff>511175</xdr:colOff>
      <xdr:row>98</xdr:row>
      <xdr:rowOff>171399</xdr:rowOff>
    </xdr:to>
    <xdr:cxnSp macro="">
      <xdr:nvCxnSpPr>
        <xdr:cNvPr id="234" name="直線コネクタ 233"/>
        <xdr:cNvCxnSpPr/>
      </xdr:nvCxnSpPr>
      <xdr:spPr>
        <a:xfrm flipV="1">
          <a:off x="3797300" y="16895414"/>
          <a:ext cx="838200" cy="7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146733</xdr:rowOff>
    </xdr:from>
    <xdr:ext cx="534377" cy="259045"/>
    <xdr:sp macro="" textlink="">
      <xdr:nvSpPr>
        <xdr:cNvPr id="235" name="扶助費平均値テキスト"/>
        <xdr:cNvSpPr txBox="1"/>
      </xdr:nvSpPr>
      <xdr:spPr>
        <a:xfrm>
          <a:off x="4686300" y="16434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160483</xdr:rowOff>
    </xdr:from>
    <xdr:to>
      <xdr:col>5</xdr:col>
      <xdr:colOff>358775</xdr:colOff>
      <xdr:row>98</xdr:row>
      <xdr:rowOff>171399</xdr:rowOff>
    </xdr:to>
    <xdr:cxnSp macro="">
      <xdr:nvCxnSpPr>
        <xdr:cNvPr id="237" name="直線コネクタ 236"/>
        <xdr:cNvCxnSpPr/>
      </xdr:nvCxnSpPr>
      <xdr:spPr>
        <a:xfrm>
          <a:off x="2908300" y="16962583"/>
          <a:ext cx="8890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8" name="フローチャート : 判断 237"/>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122254</xdr:rowOff>
    </xdr:from>
    <xdr:ext cx="534377" cy="259045"/>
    <xdr:sp macro="" textlink="">
      <xdr:nvSpPr>
        <xdr:cNvPr id="239" name="テキスト ボックス 238"/>
        <xdr:cNvSpPr txBox="1"/>
      </xdr:nvSpPr>
      <xdr:spPr>
        <a:xfrm>
          <a:off x="3530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160483</xdr:rowOff>
    </xdr:from>
    <xdr:to>
      <xdr:col>4</xdr:col>
      <xdr:colOff>155575</xdr:colOff>
      <xdr:row>99</xdr:row>
      <xdr:rowOff>67805</xdr:rowOff>
    </xdr:to>
    <xdr:cxnSp macro="">
      <xdr:nvCxnSpPr>
        <xdr:cNvPr id="240" name="直線コネクタ 239"/>
        <xdr:cNvCxnSpPr/>
      </xdr:nvCxnSpPr>
      <xdr:spPr>
        <a:xfrm flipV="1">
          <a:off x="2019300" y="16962583"/>
          <a:ext cx="889000" cy="7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95968</xdr:rowOff>
    </xdr:from>
    <xdr:to>
      <xdr:col>4</xdr:col>
      <xdr:colOff>206375</xdr:colOff>
      <xdr:row>98</xdr:row>
      <xdr:rowOff>26118</xdr:rowOff>
    </xdr:to>
    <xdr:sp macro="" textlink="">
      <xdr:nvSpPr>
        <xdr:cNvPr id="241" name="フローチャート : 判断 240"/>
        <xdr:cNvSpPr/>
      </xdr:nvSpPr>
      <xdr:spPr>
        <a:xfrm>
          <a:off x="2857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42645</xdr:rowOff>
    </xdr:from>
    <xdr:ext cx="534377" cy="259045"/>
    <xdr:sp macro="" textlink="">
      <xdr:nvSpPr>
        <xdr:cNvPr id="242" name="テキスト ボックス 241"/>
        <xdr:cNvSpPr txBox="1"/>
      </xdr:nvSpPr>
      <xdr:spPr>
        <a:xfrm>
          <a:off x="2641111" y="165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51670</xdr:rowOff>
    </xdr:from>
    <xdr:to>
      <xdr:col>2</xdr:col>
      <xdr:colOff>638175</xdr:colOff>
      <xdr:row>99</xdr:row>
      <xdr:rowOff>67805</xdr:rowOff>
    </xdr:to>
    <xdr:cxnSp macro="">
      <xdr:nvCxnSpPr>
        <xdr:cNvPr id="243" name="直線コネクタ 242"/>
        <xdr:cNvCxnSpPr/>
      </xdr:nvCxnSpPr>
      <xdr:spPr>
        <a:xfrm>
          <a:off x="1130300" y="17025220"/>
          <a:ext cx="889000" cy="1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33865</xdr:rowOff>
    </xdr:from>
    <xdr:to>
      <xdr:col>3</xdr:col>
      <xdr:colOff>3175</xdr:colOff>
      <xdr:row>98</xdr:row>
      <xdr:rowOff>135465</xdr:rowOff>
    </xdr:to>
    <xdr:sp macro="" textlink="">
      <xdr:nvSpPr>
        <xdr:cNvPr id="244" name="フローチャート : 判断 243"/>
        <xdr:cNvSpPr/>
      </xdr:nvSpPr>
      <xdr:spPr>
        <a:xfrm>
          <a:off x="1968500" y="1683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151992</xdr:rowOff>
    </xdr:from>
    <xdr:ext cx="534377" cy="259045"/>
    <xdr:sp macro="" textlink="">
      <xdr:nvSpPr>
        <xdr:cNvPr id="245" name="テキスト ボックス 244"/>
        <xdr:cNvSpPr txBox="1"/>
      </xdr:nvSpPr>
      <xdr:spPr>
        <a:xfrm>
          <a:off x="1752111" y="166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44341</xdr:rowOff>
    </xdr:from>
    <xdr:to>
      <xdr:col>1</xdr:col>
      <xdr:colOff>485775</xdr:colOff>
      <xdr:row>98</xdr:row>
      <xdr:rowOff>145941</xdr:rowOff>
    </xdr:to>
    <xdr:sp macro="" textlink="">
      <xdr:nvSpPr>
        <xdr:cNvPr id="246" name="フローチャート : 判断 245"/>
        <xdr:cNvSpPr/>
      </xdr:nvSpPr>
      <xdr:spPr>
        <a:xfrm>
          <a:off x="1079500" y="168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162468</xdr:rowOff>
    </xdr:from>
    <xdr:ext cx="534377" cy="259045"/>
    <xdr:sp macro="" textlink="">
      <xdr:nvSpPr>
        <xdr:cNvPr id="247" name="テキスト ボックス 246"/>
        <xdr:cNvSpPr txBox="1"/>
      </xdr:nvSpPr>
      <xdr:spPr>
        <a:xfrm>
          <a:off x="863111" y="1662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42514</xdr:rowOff>
    </xdr:from>
    <xdr:to>
      <xdr:col>6</xdr:col>
      <xdr:colOff>561975</xdr:colOff>
      <xdr:row>98</xdr:row>
      <xdr:rowOff>144114</xdr:rowOff>
    </xdr:to>
    <xdr:sp macro="" textlink="">
      <xdr:nvSpPr>
        <xdr:cNvPr id="253" name="円/楕円 252"/>
        <xdr:cNvSpPr/>
      </xdr:nvSpPr>
      <xdr:spPr>
        <a:xfrm>
          <a:off x="4584700" y="1684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20941</xdr:rowOff>
    </xdr:from>
    <xdr:ext cx="534377" cy="259045"/>
    <xdr:sp macro="" textlink="">
      <xdr:nvSpPr>
        <xdr:cNvPr id="254" name="扶助費該当値テキスト"/>
        <xdr:cNvSpPr txBox="1"/>
      </xdr:nvSpPr>
      <xdr:spPr>
        <a:xfrm>
          <a:off x="4686300" y="1682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46,435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120599</xdr:rowOff>
    </xdr:from>
    <xdr:to>
      <xdr:col>5</xdr:col>
      <xdr:colOff>409575</xdr:colOff>
      <xdr:row>99</xdr:row>
      <xdr:rowOff>50749</xdr:rowOff>
    </xdr:to>
    <xdr:sp macro="" textlink="">
      <xdr:nvSpPr>
        <xdr:cNvPr id="255" name="円/楕円 254"/>
        <xdr:cNvSpPr/>
      </xdr:nvSpPr>
      <xdr:spPr>
        <a:xfrm>
          <a:off x="3746500" y="1692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41876</xdr:rowOff>
    </xdr:from>
    <xdr:ext cx="534377" cy="259045"/>
    <xdr:sp macro="" textlink="">
      <xdr:nvSpPr>
        <xdr:cNvPr id="256" name="テキスト ボックス 255"/>
        <xdr:cNvSpPr txBox="1"/>
      </xdr:nvSpPr>
      <xdr:spPr>
        <a:xfrm>
          <a:off x="3530111" y="1701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109683</xdr:rowOff>
    </xdr:from>
    <xdr:to>
      <xdr:col>4</xdr:col>
      <xdr:colOff>206375</xdr:colOff>
      <xdr:row>99</xdr:row>
      <xdr:rowOff>39833</xdr:rowOff>
    </xdr:to>
    <xdr:sp macro="" textlink="">
      <xdr:nvSpPr>
        <xdr:cNvPr id="257" name="円/楕円 256"/>
        <xdr:cNvSpPr/>
      </xdr:nvSpPr>
      <xdr:spPr>
        <a:xfrm>
          <a:off x="2857500" y="1691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30960</xdr:rowOff>
    </xdr:from>
    <xdr:ext cx="534377" cy="259045"/>
    <xdr:sp macro="" textlink="">
      <xdr:nvSpPr>
        <xdr:cNvPr id="258" name="テキスト ボックス 257"/>
        <xdr:cNvSpPr txBox="1"/>
      </xdr:nvSpPr>
      <xdr:spPr>
        <a:xfrm>
          <a:off x="2641111" y="1700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42,909</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17005</xdr:rowOff>
    </xdr:from>
    <xdr:to>
      <xdr:col>3</xdr:col>
      <xdr:colOff>3175</xdr:colOff>
      <xdr:row>99</xdr:row>
      <xdr:rowOff>118605</xdr:rowOff>
    </xdr:to>
    <xdr:sp macro="" textlink="">
      <xdr:nvSpPr>
        <xdr:cNvPr id="259" name="円/楕円 258"/>
        <xdr:cNvSpPr/>
      </xdr:nvSpPr>
      <xdr:spPr>
        <a:xfrm>
          <a:off x="1968500" y="169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109732</xdr:rowOff>
    </xdr:from>
    <xdr:ext cx="534377" cy="259045"/>
    <xdr:sp macro="" textlink="">
      <xdr:nvSpPr>
        <xdr:cNvPr id="260" name="テキスト ボックス 259"/>
        <xdr:cNvSpPr txBox="1"/>
      </xdr:nvSpPr>
      <xdr:spPr>
        <a:xfrm>
          <a:off x="1752111" y="1708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38,774</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870</xdr:rowOff>
    </xdr:from>
    <xdr:to>
      <xdr:col>1</xdr:col>
      <xdr:colOff>485775</xdr:colOff>
      <xdr:row>99</xdr:row>
      <xdr:rowOff>102470</xdr:rowOff>
    </xdr:to>
    <xdr:sp macro="" textlink="">
      <xdr:nvSpPr>
        <xdr:cNvPr id="261" name="円/楕円 260"/>
        <xdr:cNvSpPr/>
      </xdr:nvSpPr>
      <xdr:spPr>
        <a:xfrm>
          <a:off x="1079500" y="1697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93597</xdr:rowOff>
    </xdr:from>
    <xdr:ext cx="534377" cy="259045"/>
    <xdr:sp macro="" textlink="">
      <xdr:nvSpPr>
        <xdr:cNvPr id="262" name="テキスト ボックス 261"/>
        <xdr:cNvSpPr txBox="1"/>
      </xdr:nvSpPr>
      <xdr:spPr>
        <a:xfrm>
          <a:off x="863111" y="1706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90405</xdr:rowOff>
    </xdr:from>
    <xdr:to>
      <xdr:col>15</xdr:col>
      <xdr:colOff>180975</xdr:colOff>
      <xdr:row>37</xdr:row>
      <xdr:rowOff>63293</xdr:rowOff>
    </xdr:to>
    <xdr:cxnSp macro="">
      <xdr:nvCxnSpPr>
        <xdr:cNvPr id="289" name="直線コネクタ 288"/>
        <xdr:cNvCxnSpPr/>
      </xdr:nvCxnSpPr>
      <xdr:spPr>
        <a:xfrm>
          <a:off x="9639300" y="6262605"/>
          <a:ext cx="838200" cy="14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90124</xdr:rowOff>
    </xdr:from>
    <xdr:ext cx="534377" cy="259045"/>
    <xdr:sp macro="" textlink="">
      <xdr:nvSpPr>
        <xdr:cNvPr id="290" name="補助費等平均値テキスト"/>
        <xdr:cNvSpPr txBox="1"/>
      </xdr:nvSpPr>
      <xdr:spPr>
        <a:xfrm>
          <a:off x="10528300" y="609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90405</xdr:rowOff>
    </xdr:from>
    <xdr:to>
      <xdr:col>14</xdr:col>
      <xdr:colOff>28575</xdr:colOff>
      <xdr:row>36</xdr:row>
      <xdr:rowOff>140550</xdr:rowOff>
    </xdr:to>
    <xdr:cxnSp macro="">
      <xdr:nvCxnSpPr>
        <xdr:cNvPr id="292" name="直線コネクタ 291"/>
        <xdr:cNvCxnSpPr/>
      </xdr:nvCxnSpPr>
      <xdr:spPr>
        <a:xfrm flipV="1">
          <a:off x="8750300" y="6262605"/>
          <a:ext cx="889000" cy="5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3" name="フローチャート : 判断 292"/>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166905</xdr:rowOff>
    </xdr:from>
    <xdr:ext cx="534377" cy="259045"/>
    <xdr:sp macro="" textlink="">
      <xdr:nvSpPr>
        <xdr:cNvPr id="294" name="テキスト ボックス 293"/>
        <xdr:cNvSpPr txBox="1"/>
      </xdr:nvSpPr>
      <xdr:spPr>
        <a:xfrm>
          <a:off x="9372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140550</xdr:rowOff>
    </xdr:from>
    <xdr:to>
      <xdr:col>12</xdr:col>
      <xdr:colOff>511175</xdr:colOff>
      <xdr:row>37</xdr:row>
      <xdr:rowOff>72345</xdr:rowOff>
    </xdr:to>
    <xdr:cxnSp macro="">
      <xdr:nvCxnSpPr>
        <xdr:cNvPr id="295" name="直線コネクタ 294"/>
        <xdr:cNvCxnSpPr/>
      </xdr:nvCxnSpPr>
      <xdr:spPr>
        <a:xfrm flipV="1">
          <a:off x="7861300" y="6312750"/>
          <a:ext cx="889000" cy="10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73478</xdr:rowOff>
    </xdr:from>
    <xdr:to>
      <xdr:col>12</xdr:col>
      <xdr:colOff>561975</xdr:colOff>
      <xdr:row>37</xdr:row>
      <xdr:rowOff>3628</xdr:rowOff>
    </xdr:to>
    <xdr:sp macro="" textlink="">
      <xdr:nvSpPr>
        <xdr:cNvPr id="296" name="フローチャート : 判断 295"/>
        <xdr:cNvSpPr/>
      </xdr:nvSpPr>
      <xdr:spPr>
        <a:xfrm>
          <a:off x="8699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20155</xdr:rowOff>
    </xdr:from>
    <xdr:ext cx="534377" cy="259045"/>
    <xdr:sp macro="" textlink="">
      <xdr:nvSpPr>
        <xdr:cNvPr id="297" name="テキスト ボックス 296"/>
        <xdr:cNvSpPr txBox="1"/>
      </xdr:nvSpPr>
      <xdr:spPr>
        <a:xfrm>
          <a:off x="8483111" y="602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54194</xdr:rowOff>
    </xdr:from>
    <xdr:to>
      <xdr:col>11</xdr:col>
      <xdr:colOff>307975</xdr:colOff>
      <xdr:row>37</xdr:row>
      <xdr:rowOff>72345</xdr:rowOff>
    </xdr:to>
    <xdr:cxnSp macro="">
      <xdr:nvCxnSpPr>
        <xdr:cNvPr id="298" name="直線コネクタ 297"/>
        <xdr:cNvCxnSpPr/>
      </xdr:nvCxnSpPr>
      <xdr:spPr>
        <a:xfrm>
          <a:off x="6972300" y="6397844"/>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137148</xdr:rowOff>
    </xdr:from>
    <xdr:to>
      <xdr:col>11</xdr:col>
      <xdr:colOff>358775</xdr:colOff>
      <xdr:row>37</xdr:row>
      <xdr:rowOff>67298</xdr:rowOff>
    </xdr:to>
    <xdr:sp macro="" textlink="">
      <xdr:nvSpPr>
        <xdr:cNvPr id="299" name="フローチャート : 判断 298"/>
        <xdr:cNvSpPr/>
      </xdr:nvSpPr>
      <xdr:spPr>
        <a:xfrm>
          <a:off x="7810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83825</xdr:rowOff>
    </xdr:from>
    <xdr:ext cx="534377" cy="259045"/>
    <xdr:sp macro="" textlink="">
      <xdr:nvSpPr>
        <xdr:cNvPr id="300" name="テキスト ボックス 299"/>
        <xdr:cNvSpPr txBox="1"/>
      </xdr:nvSpPr>
      <xdr:spPr>
        <a:xfrm>
          <a:off x="7594111" y="60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147806</xdr:rowOff>
    </xdr:from>
    <xdr:to>
      <xdr:col>10</xdr:col>
      <xdr:colOff>155575</xdr:colOff>
      <xdr:row>37</xdr:row>
      <xdr:rowOff>77956</xdr:rowOff>
    </xdr:to>
    <xdr:sp macro="" textlink="">
      <xdr:nvSpPr>
        <xdr:cNvPr id="301" name="フローチャート : 判断 300"/>
        <xdr:cNvSpPr/>
      </xdr:nvSpPr>
      <xdr:spPr>
        <a:xfrm>
          <a:off x="6921500" y="63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94483</xdr:rowOff>
    </xdr:from>
    <xdr:ext cx="534377" cy="259045"/>
    <xdr:sp macro="" textlink="">
      <xdr:nvSpPr>
        <xdr:cNvPr id="302" name="テキスト ボックス 301"/>
        <xdr:cNvSpPr txBox="1"/>
      </xdr:nvSpPr>
      <xdr:spPr>
        <a:xfrm>
          <a:off x="6705111" y="609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12493</xdr:rowOff>
    </xdr:from>
    <xdr:to>
      <xdr:col>15</xdr:col>
      <xdr:colOff>231775</xdr:colOff>
      <xdr:row>37</xdr:row>
      <xdr:rowOff>114093</xdr:rowOff>
    </xdr:to>
    <xdr:sp macro="" textlink="">
      <xdr:nvSpPr>
        <xdr:cNvPr id="308" name="円/楕円 307"/>
        <xdr:cNvSpPr/>
      </xdr:nvSpPr>
      <xdr:spPr>
        <a:xfrm>
          <a:off x="10426700" y="635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98870</xdr:rowOff>
    </xdr:from>
    <xdr:ext cx="534377" cy="259045"/>
    <xdr:sp macro="" textlink="">
      <xdr:nvSpPr>
        <xdr:cNvPr id="309" name="補助費等該当値テキスト"/>
        <xdr:cNvSpPr txBox="1"/>
      </xdr:nvSpPr>
      <xdr:spPr>
        <a:xfrm>
          <a:off x="10528300" y="627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54,212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39605</xdr:rowOff>
    </xdr:from>
    <xdr:to>
      <xdr:col>14</xdr:col>
      <xdr:colOff>79375</xdr:colOff>
      <xdr:row>36</xdr:row>
      <xdr:rowOff>141205</xdr:rowOff>
    </xdr:to>
    <xdr:sp macro="" textlink="">
      <xdr:nvSpPr>
        <xdr:cNvPr id="310" name="円/楕円 309"/>
        <xdr:cNvSpPr/>
      </xdr:nvSpPr>
      <xdr:spPr>
        <a:xfrm>
          <a:off x="9588500" y="621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157732</xdr:rowOff>
    </xdr:from>
    <xdr:ext cx="534377" cy="259045"/>
    <xdr:sp macro="" textlink="">
      <xdr:nvSpPr>
        <xdr:cNvPr id="311" name="テキスト ボックス 310"/>
        <xdr:cNvSpPr txBox="1"/>
      </xdr:nvSpPr>
      <xdr:spPr>
        <a:xfrm>
          <a:off x="9372111" y="598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85,782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89750</xdr:rowOff>
    </xdr:from>
    <xdr:to>
      <xdr:col>12</xdr:col>
      <xdr:colOff>561975</xdr:colOff>
      <xdr:row>37</xdr:row>
      <xdr:rowOff>19900</xdr:rowOff>
    </xdr:to>
    <xdr:sp macro="" textlink="">
      <xdr:nvSpPr>
        <xdr:cNvPr id="312" name="円/楕円 311"/>
        <xdr:cNvSpPr/>
      </xdr:nvSpPr>
      <xdr:spPr>
        <a:xfrm>
          <a:off x="8699500" y="626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11027</xdr:rowOff>
    </xdr:from>
    <xdr:ext cx="534377" cy="259045"/>
    <xdr:sp macro="" textlink="">
      <xdr:nvSpPr>
        <xdr:cNvPr id="313" name="テキスト ボックス 312"/>
        <xdr:cNvSpPr txBox="1"/>
      </xdr:nvSpPr>
      <xdr:spPr>
        <a:xfrm>
          <a:off x="8483111" y="635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74,814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21545</xdr:rowOff>
    </xdr:from>
    <xdr:to>
      <xdr:col>11</xdr:col>
      <xdr:colOff>358775</xdr:colOff>
      <xdr:row>37</xdr:row>
      <xdr:rowOff>123145</xdr:rowOff>
    </xdr:to>
    <xdr:sp macro="" textlink="">
      <xdr:nvSpPr>
        <xdr:cNvPr id="314" name="円/楕円 313"/>
        <xdr:cNvSpPr/>
      </xdr:nvSpPr>
      <xdr:spPr>
        <a:xfrm>
          <a:off x="7810500" y="636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114272</xdr:rowOff>
    </xdr:from>
    <xdr:ext cx="534377" cy="259045"/>
    <xdr:sp macro="" textlink="">
      <xdr:nvSpPr>
        <xdr:cNvPr id="315" name="テキスト ボックス 314"/>
        <xdr:cNvSpPr txBox="1"/>
      </xdr:nvSpPr>
      <xdr:spPr>
        <a:xfrm>
          <a:off x="7594111" y="645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3394</xdr:rowOff>
    </xdr:from>
    <xdr:to>
      <xdr:col>10</xdr:col>
      <xdr:colOff>155575</xdr:colOff>
      <xdr:row>37</xdr:row>
      <xdr:rowOff>104994</xdr:rowOff>
    </xdr:to>
    <xdr:sp macro="" textlink="">
      <xdr:nvSpPr>
        <xdr:cNvPr id="316" name="円/楕円 315"/>
        <xdr:cNvSpPr/>
      </xdr:nvSpPr>
      <xdr:spPr>
        <a:xfrm>
          <a:off x="6921500" y="634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96121</xdr:rowOff>
    </xdr:from>
    <xdr:ext cx="534377" cy="259045"/>
    <xdr:sp macro="" textlink="">
      <xdr:nvSpPr>
        <xdr:cNvPr id="317" name="テキスト ボックス 316"/>
        <xdr:cNvSpPr txBox="1"/>
      </xdr:nvSpPr>
      <xdr:spPr>
        <a:xfrm>
          <a:off x="6705111" y="643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6895</xdr:rowOff>
    </xdr:from>
    <xdr:to>
      <xdr:col>15</xdr:col>
      <xdr:colOff>180975</xdr:colOff>
      <xdr:row>59</xdr:row>
      <xdr:rowOff>12948</xdr:rowOff>
    </xdr:to>
    <xdr:cxnSp macro="">
      <xdr:nvCxnSpPr>
        <xdr:cNvPr id="346" name="直線コネクタ 345"/>
        <xdr:cNvCxnSpPr/>
      </xdr:nvCxnSpPr>
      <xdr:spPr>
        <a:xfrm>
          <a:off x="9639300" y="10122445"/>
          <a:ext cx="838200" cy="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127853</xdr:rowOff>
    </xdr:from>
    <xdr:ext cx="534377" cy="259045"/>
    <xdr:sp macro="" textlink="">
      <xdr:nvSpPr>
        <xdr:cNvPr id="347" name="普通建設事業費平均値テキスト"/>
        <xdr:cNvSpPr txBox="1"/>
      </xdr:nvSpPr>
      <xdr:spPr>
        <a:xfrm>
          <a:off x="10528300" y="9900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140074</xdr:rowOff>
    </xdr:from>
    <xdr:to>
      <xdr:col>14</xdr:col>
      <xdr:colOff>28575</xdr:colOff>
      <xdr:row>59</xdr:row>
      <xdr:rowOff>6895</xdr:rowOff>
    </xdr:to>
    <xdr:cxnSp macro="">
      <xdr:nvCxnSpPr>
        <xdr:cNvPr id="349" name="直線コネクタ 348"/>
        <xdr:cNvCxnSpPr/>
      </xdr:nvCxnSpPr>
      <xdr:spPr>
        <a:xfrm>
          <a:off x="8750300" y="10084174"/>
          <a:ext cx="889000" cy="3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0" name="フローチャート : 判断 349"/>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30935</xdr:rowOff>
    </xdr:from>
    <xdr:ext cx="599010" cy="259045"/>
    <xdr:sp macro="" textlink="">
      <xdr:nvSpPr>
        <xdr:cNvPr id="351" name="テキスト ボックス 350"/>
        <xdr:cNvSpPr txBox="1"/>
      </xdr:nvSpPr>
      <xdr:spPr>
        <a:xfrm>
          <a:off x="9339794" y="980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140074</xdr:rowOff>
    </xdr:from>
    <xdr:to>
      <xdr:col>12</xdr:col>
      <xdr:colOff>511175</xdr:colOff>
      <xdr:row>58</xdr:row>
      <xdr:rowOff>165662</xdr:rowOff>
    </xdr:to>
    <xdr:cxnSp macro="">
      <xdr:nvCxnSpPr>
        <xdr:cNvPr id="352" name="直線コネクタ 351"/>
        <xdr:cNvCxnSpPr/>
      </xdr:nvCxnSpPr>
      <xdr:spPr>
        <a:xfrm flipV="1">
          <a:off x="7861300" y="10084174"/>
          <a:ext cx="889000" cy="2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44274</xdr:rowOff>
    </xdr:from>
    <xdr:to>
      <xdr:col>12</xdr:col>
      <xdr:colOff>561975</xdr:colOff>
      <xdr:row>58</xdr:row>
      <xdr:rowOff>145874</xdr:rowOff>
    </xdr:to>
    <xdr:sp macro="" textlink="">
      <xdr:nvSpPr>
        <xdr:cNvPr id="353" name="フローチャート : 判断 352"/>
        <xdr:cNvSpPr/>
      </xdr:nvSpPr>
      <xdr:spPr>
        <a:xfrm>
          <a:off x="8699500" y="998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162401</xdr:rowOff>
    </xdr:from>
    <xdr:ext cx="599010" cy="259045"/>
    <xdr:sp macro="" textlink="">
      <xdr:nvSpPr>
        <xdr:cNvPr id="354" name="テキスト ボックス 353"/>
        <xdr:cNvSpPr txBox="1"/>
      </xdr:nvSpPr>
      <xdr:spPr>
        <a:xfrm>
          <a:off x="8450794" y="976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165662</xdr:rowOff>
    </xdr:from>
    <xdr:to>
      <xdr:col>11</xdr:col>
      <xdr:colOff>307975</xdr:colOff>
      <xdr:row>59</xdr:row>
      <xdr:rowOff>30334</xdr:rowOff>
    </xdr:to>
    <xdr:cxnSp macro="">
      <xdr:nvCxnSpPr>
        <xdr:cNvPr id="355" name="直線コネクタ 354"/>
        <xdr:cNvCxnSpPr/>
      </xdr:nvCxnSpPr>
      <xdr:spPr>
        <a:xfrm flipV="1">
          <a:off x="6972300" y="10109762"/>
          <a:ext cx="889000" cy="3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84518</xdr:rowOff>
    </xdr:from>
    <xdr:to>
      <xdr:col>11</xdr:col>
      <xdr:colOff>358775</xdr:colOff>
      <xdr:row>59</xdr:row>
      <xdr:rowOff>14668</xdr:rowOff>
    </xdr:to>
    <xdr:sp macro="" textlink="">
      <xdr:nvSpPr>
        <xdr:cNvPr id="356" name="フローチャート : 判断 355"/>
        <xdr:cNvSpPr/>
      </xdr:nvSpPr>
      <xdr:spPr>
        <a:xfrm>
          <a:off x="7810500" y="1002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31195</xdr:rowOff>
    </xdr:from>
    <xdr:ext cx="599010" cy="259045"/>
    <xdr:sp macro="" textlink="">
      <xdr:nvSpPr>
        <xdr:cNvPr id="357" name="テキスト ボックス 356"/>
        <xdr:cNvSpPr txBox="1"/>
      </xdr:nvSpPr>
      <xdr:spPr>
        <a:xfrm>
          <a:off x="7561794" y="980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111519</xdr:rowOff>
    </xdr:from>
    <xdr:to>
      <xdr:col>10</xdr:col>
      <xdr:colOff>155575</xdr:colOff>
      <xdr:row>59</xdr:row>
      <xdr:rowOff>41669</xdr:rowOff>
    </xdr:to>
    <xdr:sp macro="" textlink="">
      <xdr:nvSpPr>
        <xdr:cNvPr id="358" name="フローチャート : 判断 357"/>
        <xdr:cNvSpPr/>
      </xdr:nvSpPr>
      <xdr:spPr>
        <a:xfrm>
          <a:off x="6921500" y="100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58196</xdr:rowOff>
    </xdr:from>
    <xdr:ext cx="534377" cy="259045"/>
    <xdr:sp macro="" textlink="">
      <xdr:nvSpPr>
        <xdr:cNvPr id="359" name="テキスト ボックス 358"/>
        <xdr:cNvSpPr txBox="1"/>
      </xdr:nvSpPr>
      <xdr:spPr>
        <a:xfrm>
          <a:off x="6705111" y="98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133598</xdr:rowOff>
    </xdr:from>
    <xdr:to>
      <xdr:col>15</xdr:col>
      <xdr:colOff>231775</xdr:colOff>
      <xdr:row>59</xdr:row>
      <xdr:rowOff>63748</xdr:rowOff>
    </xdr:to>
    <xdr:sp macro="" textlink="">
      <xdr:nvSpPr>
        <xdr:cNvPr id="365" name="円/楕円 364"/>
        <xdr:cNvSpPr/>
      </xdr:nvSpPr>
      <xdr:spPr>
        <a:xfrm>
          <a:off x="10426700" y="1007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83403</xdr:rowOff>
    </xdr:from>
    <xdr:ext cx="534377" cy="259045"/>
    <xdr:sp macro="" textlink="">
      <xdr:nvSpPr>
        <xdr:cNvPr id="366" name="普通建設事業費該当値テキスト"/>
        <xdr:cNvSpPr txBox="1"/>
      </xdr:nvSpPr>
      <xdr:spPr>
        <a:xfrm>
          <a:off x="10528300" y="1002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41,341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127545</xdr:rowOff>
    </xdr:from>
    <xdr:to>
      <xdr:col>14</xdr:col>
      <xdr:colOff>79375</xdr:colOff>
      <xdr:row>59</xdr:row>
      <xdr:rowOff>57695</xdr:rowOff>
    </xdr:to>
    <xdr:sp macro="" textlink="">
      <xdr:nvSpPr>
        <xdr:cNvPr id="367" name="円/楕円 366"/>
        <xdr:cNvSpPr/>
      </xdr:nvSpPr>
      <xdr:spPr>
        <a:xfrm>
          <a:off x="9588500" y="1007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48822</xdr:rowOff>
    </xdr:from>
    <xdr:ext cx="534377" cy="259045"/>
    <xdr:sp macro="" textlink="">
      <xdr:nvSpPr>
        <xdr:cNvPr id="368" name="テキスト ボックス 367"/>
        <xdr:cNvSpPr txBox="1"/>
      </xdr:nvSpPr>
      <xdr:spPr>
        <a:xfrm>
          <a:off x="9372111" y="1016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49,285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89274</xdr:rowOff>
    </xdr:from>
    <xdr:to>
      <xdr:col>12</xdr:col>
      <xdr:colOff>561975</xdr:colOff>
      <xdr:row>59</xdr:row>
      <xdr:rowOff>19424</xdr:rowOff>
    </xdr:to>
    <xdr:sp macro="" textlink="">
      <xdr:nvSpPr>
        <xdr:cNvPr id="369" name="円/楕円 368"/>
        <xdr:cNvSpPr/>
      </xdr:nvSpPr>
      <xdr:spPr>
        <a:xfrm>
          <a:off x="8699500" y="1003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10551</xdr:rowOff>
    </xdr:from>
    <xdr:ext cx="534377" cy="259045"/>
    <xdr:sp macro="" textlink="">
      <xdr:nvSpPr>
        <xdr:cNvPr id="370" name="テキスト ボックス 369"/>
        <xdr:cNvSpPr txBox="1"/>
      </xdr:nvSpPr>
      <xdr:spPr>
        <a:xfrm>
          <a:off x="8483111" y="1012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99,509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114862</xdr:rowOff>
    </xdr:from>
    <xdr:to>
      <xdr:col>11</xdr:col>
      <xdr:colOff>358775</xdr:colOff>
      <xdr:row>59</xdr:row>
      <xdr:rowOff>45012</xdr:rowOff>
    </xdr:to>
    <xdr:sp macro="" textlink="">
      <xdr:nvSpPr>
        <xdr:cNvPr id="371" name="円/楕円 370"/>
        <xdr:cNvSpPr/>
      </xdr:nvSpPr>
      <xdr:spPr>
        <a:xfrm>
          <a:off x="7810500" y="1005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36139</xdr:rowOff>
    </xdr:from>
    <xdr:ext cx="534377" cy="259045"/>
    <xdr:sp macro="" textlink="">
      <xdr:nvSpPr>
        <xdr:cNvPr id="372" name="テキスト ボックス 371"/>
        <xdr:cNvSpPr txBox="1"/>
      </xdr:nvSpPr>
      <xdr:spPr>
        <a:xfrm>
          <a:off x="7594111" y="1015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65,929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150984</xdr:rowOff>
    </xdr:from>
    <xdr:to>
      <xdr:col>10</xdr:col>
      <xdr:colOff>155575</xdr:colOff>
      <xdr:row>59</xdr:row>
      <xdr:rowOff>81134</xdr:rowOff>
    </xdr:to>
    <xdr:sp macro="" textlink="">
      <xdr:nvSpPr>
        <xdr:cNvPr id="373" name="円/楕円 372"/>
        <xdr:cNvSpPr/>
      </xdr:nvSpPr>
      <xdr:spPr>
        <a:xfrm>
          <a:off x="6921500" y="1009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72261</xdr:rowOff>
    </xdr:from>
    <xdr:ext cx="534377" cy="259045"/>
    <xdr:sp macro="" textlink="">
      <xdr:nvSpPr>
        <xdr:cNvPr id="374" name="テキスト ボックス 373"/>
        <xdr:cNvSpPr txBox="1"/>
      </xdr:nvSpPr>
      <xdr:spPr>
        <a:xfrm>
          <a:off x="6705111" y="1018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34058</xdr:rowOff>
    </xdr:from>
    <xdr:to>
      <xdr:col>15</xdr:col>
      <xdr:colOff>180975</xdr:colOff>
      <xdr:row>79</xdr:row>
      <xdr:rowOff>39641</xdr:rowOff>
    </xdr:to>
    <xdr:cxnSp macro="">
      <xdr:nvCxnSpPr>
        <xdr:cNvPr id="403" name="直線コネクタ 402"/>
        <xdr:cNvCxnSpPr/>
      </xdr:nvCxnSpPr>
      <xdr:spPr>
        <a:xfrm>
          <a:off x="9639300" y="13578608"/>
          <a:ext cx="838200" cy="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168648</xdr:rowOff>
    </xdr:from>
    <xdr:ext cx="534377" cy="259045"/>
    <xdr:sp macro="" textlink="">
      <xdr:nvSpPr>
        <xdr:cNvPr id="404" name="普通建設事業費 （ うち新規整備　）平均値テキスト"/>
        <xdr:cNvSpPr txBox="1"/>
      </xdr:nvSpPr>
      <xdr:spPr>
        <a:xfrm>
          <a:off x="10528300" y="133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25555</xdr:rowOff>
    </xdr:from>
    <xdr:to>
      <xdr:col>14</xdr:col>
      <xdr:colOff>28575</xdr:colOff>
      <xdr:row>79</xdr:row>
      <xdr:rowOff>34058</xdr:rowOff>
    </xdr:to>
    <xdr:cxnSp macro="">
      <xdr:nvCxnSpPr>
        <xdr:cNvPr id="406" name="直線コネクタ 405"/>
        <xdr:cNvCxnSpPr/>
      </xdr:nvCxnSpPr>
      <xdr:spPr>
        <a:xfrm>
          <a:off x="8750300" y="13570105"/>
          <a:ext cx="8890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7" name="フローチャート : 判断 406"/>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65445</xdr:rowOff>
    </xdr:from>
    <xdr:ext cx="534377" cy="259045"/>
    <xdr:sp macro="" textlink="">
      <xdr:nvSpPr>
        <xdr:cNvPr id="408" name="テキスト ボックス 407"/>
        <xdr:cNvSpPr txBox="1"/>
      </xdr:nvSpPr>
      <xdr:spPr>
        <a:xfrm>
          <a:off x="9372111" y="1326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81141</xdr:rowOff>
    </xdr:from>
    <xdr:to>
      <xdr:col>12</xdr:col>
      <xdr:colOff>561975</xdr:colOff>
      <xdr:row>79</xdr:row>
      <xdr:rowOff>11291</xdr:rowOff>
    </xdr:to>
    <xdr:sp macro="" textlink="">
      <xdr:nvSpPr>
        <xdr:cNvPr id="409" name="フローチャート : 判断 408"/>
        <xdr:cNvSpPr/>
      </xdr:nvSpPr>
      <xdr:spPr>
        <a:xfrm>
          <a:off x="8699500" y="1345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77</xdr:row>
      <xdr:rowOff>27818</xdr:rowOff>
    </xdr:from>
    <xdr:ext cx="599010" cy="259045"/>
    <xdr:sp macro="" textlink="">
      <xdr:nvSpPr>
        <xdr:cNvPr id="410" name="テキスト ボックス 409"/>
        <xdr:cNvSpPr txBox="1"/>
      </xdr:nvSpPr>
      <xdr:spPr>
        <a:xfrm>
          <a:off x="8450794" y="1322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160291</xdr:rowOff>
    </xdr:from>
    <xdr:to>
      <xdr:col>15</xdr:col>
      <xdr:colOff>231775</xdr:colOff>
      <xdr:row>79</xdr:row>
      <xdr:rowOff>90441</xdr:rowOff>
    </xdr:to>
    <xdr:sp macro="" textlink="">
      <xdr:nvSpPr>
        <xdr:cNvPr id="416" name="円/楕円 415"/>
        <xdr:cNvSpPr/>
      </xdr:nvSpPr>
      <xdr:spPr>
        <a:xfrm>
          <a:off x="10426700" y="1353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124197</xdr:rowOff>
    </xdr:from>
    <xdr:ext cx="469744" cy="259045"/>
    <xdr:sp macro="" textlink="">
      <xdr:nvSpPr>
        <xdr:cNvPr id="417" name="普通建設事業費 （ うち新規整備　）該当値テキスト"/>
        <xdr:cNvSpPr txBox="1"/>
      </xdr:nvSpPr>
      <xdr:spPr>
        <a:xfrm>
          <a:off x="10528300" y="1349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154708</xdr:rowOff>
    </xdr:from>
    <xdr:to>
      <xdr:col>14</xdr:col>
      <xdr:colOff>79375</xdr:colOff>
      <xdr:row>79</xdr:row>
      <xdr:rowOff>84858</xdr:rowOff>
    </xdr:to>
    <xdr:sp macro="" textlink="">
      <xdr:nvSpPr>
        <xdr:cNvPr id="418" name="円/楕円 417"/>
        <xdr:cNvSpPr/>
      </xdr:nvSpPr>
      <xdr:spPr>
        <a:xfrm>
          <a:off x="9588500" y="1352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75985</xdr:rowOff>
    </xdr:from>
    <xdr:ext cx="534377" cy="259045"/>
    <xdr:sp macro="" textlink="">
      <xdr:nvSpPr>
        <xdr:cNvPr id="419" name="テキスト ボックス 418"/>
        <xdr:cNvSpPr txBox="1"/>
      </xdr:nvSpPr>
      <xdr:spPr>
        <a:xfrm>
          <a:off x="9372111" y="1362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146205</xdr:rowOff>
    </xdr:from>
    <xdr:to>
      <xdr:col>12</xdr:col>
      <xdr:colOff>561975</xdr:colOff>
      <xdr:row>79</xdr:row>
      <xdr:rowOff>76355</xdr:rowOff>
    </xdr:to>
    <xdr:sp macro="" textlink="">
      <xdr:nvSpPr>
        <xdr:cNvPr id="420" name="円/楕円 419"/>
        <xdr:cNvSpPr/>
      </xdr:nvSpPr>
      <xdr:spPr>
        <a:xfrm>
          <a:off x="8699500" y="1351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67482</xdr:rowOff>
    </xdr:from>
    <xdr:ext cx="534377" cy="259045"/>
    <xdr:sp macro="" textlink="">
      <xdr:nvSpPr>
        <xdr:cNvPr id="421" name="テキスト ボックス 420"/>
        <xdr:cNvSpPr txBox="1"/>
      </xdr:nvSpPr>
      <xdr:spPr>
        <a:xfrm>
          <a:off x="8483111" y="1361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158820</xdr:rowOff>
    </xdr:from>
    <xdr:to>
      <xdr:col>15</xdr:col>
      <xdr:colOff>180975</xdr:colOff>
      <xdr:row>97</xdr:row>
      <xdr:rowOff>167398</xdr:rowOff>
    </xdr:to>
    <xdr:cxnSp macro="">
      <xdr:nvCxnSpPr>
        <xdr:cNvPr id="448" name="直線コネクタ 447"/>
        <xdr:cNvCxnSpPr/>
      </xdr:nvCxnSpPr>
      <xdr:spPr>
        <a:xfrm>
          <a:off x="9639300" y="16789470"/>
          <a:ext cx="838200" cy="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81835</xdr:rowOff>
    </xdr:from>
    <xdr:ext cx="534377" cy="259045"/>
    <xdr:sp macro="" textlink="">
      <xdr:nvSpPr>
        <xdr:cNvPr id="449" name="普通建設事業費 （ うち更新整備　）平均値テキスト"/>
        <xdr:cNvSpPr txBox="1"/>
      </xdr:nvSpPr>
      <xdr:spPr>
        <a:xfrm>
          <a:off x="10528300" y="16541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160128</xdr:rowOff>
    </xdr:from>
    <xdr:to>
      <xdr:col>14</xdr:col>
      <xdr:colOff>28575</xdr:colOff>
      <xdr:row>97</xdr:row>
      <xdr:rowOff>158820</xdr:rowOff>
    </xdr:to>
    <xdr:cxnSp macro="">
      <xdr:nvCxnSpPr>
        <xdr:cNvPr id="451" name="直線コネクタ 450"/>
        <xdr:cNvCxnSpPr/>
      </xdr:nvCxnSpPr>
      <xdr:spPr>
        <a:xfrm>
          <a:off x="8750300" y="16619328"/>
          <a:ext cx="889000" cy="17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2" name="フローチャート : 判断 451"/>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33275</xdr:rowOff>
    </xdr:from>
    <xdr:ext cx="534377" cy="259045"/>
    <xdr:sp macro="" textlink="">
      <xdr:nvSpPr>
        <xdr:cNvPr id="453" name="テキスト ボックス 452"/>
        <xdr:cNvSpPr txBox="1"/>
      </xdr:nvSpPr>
      <xdr:spPr>
        <a:xfrm>
          <a:off x="9372111" y="1683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133641</xdr:rowOff>
    </xdr:from>
    <xdr:to>
      <xdr:col>12</xdr:col>
      <xdr:colOff>561975</xdr:colOff>
      <xdr:row>98</xdr:row>
      <xdr:rowOff>63791</xdr:rowOff>
    </xdr:to>
    <xdr:sp macro="" textlink="">
      <xdr:nvSpPr>
        <xdr:cNvPr id="454" name="フローチャート : 判断 453"/>
        <xdr:cNvSpPr/>
      </xdr:nvSpPr>
      <xdr:spPr>
        <a:xfrm>
          <a:off x="8699500" y="1676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54918</xdr:rowOff>
    </xdr:from>
    <xdr:ext cx="534377" cy="259045"/>
    <xdr:sp macro="" textlink="">
      <xdr:nvSpPr>
        <xdr:cNvPr id="455" name="テキスト ボックス 454"/>
        <xdr:cNvSpPr txBox="1"/>
      </xdr:nvSpPr>
      <xdr:spPr>
        <a:xfrm>
          <a:off x="8483111" y="1685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116598</xdr:rowOff>
    </xdr:from>
    <xdr:to>
      <xdr:col>15</xdr:col>
      <xdr:colOff>231775</xdr:colOff>
      <xdr:row>98</xdr:row>
      <xdr:rowOff>46748</xdr:rowOff>
    </xdr:to>
    <xdr:sp macro="" textlink="">
      <xdr:nvSpPr>
        <xdr:cNvPr id="461" name="円/楕円 460"/>
        <xdr:cNvSpPr/>
      </xdr:nvSpPr>
      <xdr:spPr>
        <a:xfrm>
          <a:off x="10426700" y="1674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95025</xdr:rowOff>
    </xdr:from>
    <xdr:ext cx="534377" cy="259045"/>
    <xdr:sp macro="" textlink="">
      <xdr:nvSpPr>
        <xdr:cNvPr id="462" name="普通建設事業費 （ うち更新整備　）該当値テキスト"/>
        <xdr:cNvSpPr txBox="1"/>
      </xdr:nvSpPr>
      <xdr:spPr>
        <a:xfrm>
          <a:off x="10528300" y="1672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31,442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108020</xdr:rowOff>
    </xdr:from>
    <xdr:to>
      <xdr:col>14</xdr:col>
      <xdr:colOff>79375</xdr:colOff>
      <xdr:row>98</xdr:row>
      <xdr:rowOff>38170</xdr:rowOff>
    </xdr:to>
    <xdr:sp macro="" textlink="">
      <xdr:nvSpPr>
        <xdr:cNvPr id="463" name="円/楕円 462"/>
        <xdr:cNvSpPr/>
      </xdr:nvSpPr>
      <xdr:spPr>
        <a:xfrm>
          <a:off x="9588500" y="167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54697</xdr:rowOff>
    </xdr:from>
    <xdr:ext cx="534377" cy="259045"/>
    <xdr:sp macro="" textlink="">
      <xdr:nvSpPr>
        <xdr:cNvPr id="464" name="テキスト ボックス 463"/>
        <xdr:cNvSpPr txBox="1"/>
      </xdr:nvSpPr>
      <xdr:spPr>
        <a:xfrm>
          <a:off x="9372111" y="1651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33,318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109328</xdr:rowOff>
    </xdr:from>
    <xdr:to>
      <xdr:col>12</xdr:col>
      <xdr:colOff>561975</xdr:colOff>
      <xdr:row>97</xdr:row>
      <xdr:rowOff>39478</xdr:rowOff>
    </xdr:to>
    <xdr:sp macro="" textlink="">
      <xdr:nvSpPr>
        <xdr:cNvPr id="465" name="円/楕円 464"/>
        <xdr:cNvSpPr/>
      </xdr:nvSpPr>
      <xdr:spPr>
        <a:xfrm>
          <a:off x="8699500" y="1656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56005</xdr:rowOff>
    </xdr:from>
    <xdr:ext cx="534377" cy="259045"/>
    <xdr:sp macro="" textlink="">
      <xdr:nvSpPr>
        <xdr:cNvPr id="466" name="テキスト ボックス 465"/>
        <xdr:cNvSpPr txBox="1"/>
      </xdr:nvSpPr>
      <xdr:spPr>
        <a:xfrm>
          <a:off x="8483111" y="1634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8" name="直線コネクタ 487"/>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9" name="災害復旧事業費最小値テキスト"/>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1" name="災害復旧事業費最大値テキスト"/>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2" name="直線コネクタ 491"/>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3" name="直線コネクタ 492"/>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98699</xdr:rowOff>
    </xdr:from>
    <xdr:ext cx="469744" cy="259045"/>
    <xdr:sp macro="" textlink="">
      <xdr:nvSpPr>
        <xdr:cNvPr id="494" name="災害復旧事業費平均値テキスト"/>
        <xdr:cNvSpPr txBox="1"/>
      </xdr:nvSpPr>
      <xdr:spPr>
        <a:xfrm>
          <a:off x="16370300" y="6442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5" name="フローチャート : 判断 494"/>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136598</xdr:rowOff>
    </xdr:from>
    <xdr:to>
      <xdr:col>22</xdr:col>
      <xdr:colOff>365125</xdr:colOff>
      <xdr:row>38</xdr:row>
      <xdr:rowOff>139700</xdr:rowOff>
    </xdr:to>
    <xdr:cxnSp macro="">
      <xdr:nvCxnSpPr>
        <xdr:cNvPr id="496" name="直線コネクタ 495"/>
        <xdr:cNvCxnSpPr/>
      </xdr:nvCxnSpPr>
      <xdr:spPr>
        <a:xfrm>
          <a:off x="14592300" y="6651698"/>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7" name="フローチャート : 判断 496"/>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18393</xdr:rowOff>
    </xdr:from>
    <xdr:ext cx="469744" cy="259045"/>
    <xdr:sp macro="" textlink="">
      <xdr:nvSpPr>
        <xdr:cNvPr id="498" name="テキスト ボックス 497"/>
        <xdr:cNvSpPr txBox="1"/>
      </xdr:nvSpPr>
      <xdr:spPr>
        <a:xfrm>
          <a:off x="15246427" y="636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136598</xdr:rowOff>
    </xdr:from>
    <xdr:to>
      <xdr:col>21</xdr:col>
      <xdr:colOff>161925</xdr:colOff>
      <xdr:row>38</xdr:row>
      <xdr:rowOff>137835</xdr:rowOff>
    </xdr:to>
    <xdr:cxnSp macro="">
      <xdr:nvCxnSpPr>
        <xdr:cNvPr id="499" name="直線コネクタ 498"/>
        <xdr:cNvCxnSpPr/>
      </xdr:nvCxnSpPr>
      <xdr:spPr>
        <a:xfrm flipV="1">
          <a:off x="13703300" y="6651698"/>
          <a:ext cx="889000" cy="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52528</xdr:rowOff>
    </xdr:from>
    <xdr:to>
      <xdr:col>21</xdr:col>
      <xdr:colOff>212725</xdr:colOff>
      <xdr:row>38</xdr:row>
      <xdr:rowOff>154128</xdr:rowOff>
    </xdr:to>
    <xdr:sp macro="" textlink="">
      <xdr:nvSpPr>
        <xdr:cNvPr id="500" name="フローチャート : 判断 499"/>
        <xdr:cNvSpPr/>
      </xdr:nvSpPr>
      <xdr:spPr>
        <a:xfrm>
          <a:off x="14541500" y="65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170654</xdr:rowOff>
    </xdr:from>
    <xdr:ext cx="534377" cy="259045"/>
    <xdr:sp macro="" textlink="">
      <xdr:nvSpPr>
        <xdr:cNvPr id="501" name="テキスト ボックス 500"/>
        <xdr:cNvSpPr txBox="1"/>
      </xdr:nvSpPr>
      <xdr:spPr>
        <a:xfrm>
          <a:off x="14325111" y="634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131783</xdr:rowOff>
    </xdr:from>
    <xdr:to>
      <xdr:col>19</xdr:col>
      <xdr:colOff>644525</xdr:colOff>
      <xdr:row>38</xdr:row>
      <xdr:rowOff>137835</xdr:rowOff>
    </xdr:to>
    <xdr:cxnSp macro="">
      <xdr:nvCxnSpPr>
        <xdr:cNvPr id="502" name="直線コネクタ 501"/>
        <xdr:cNvCxnSpPr/>
      </xdr:nvCxnSpPr>
      <xdr:spPr>
        <a:xfrm>
          <a:off x="12814300" y="6646883"/>
          <a:ext cx="889000" cy="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49078</xdr:rowOff>
    </xdr:from>
    <xdr:to>
      <xdr:col>20</xdr:col>
      <xdr:colOff>9525</xdr:colOff>
      <xdr:row>38</xdr:row>
      <xdr:rowOff>150678</xdr:rowOff>
    </xdr:to>
    <xdr:sp macro="" textlink="">
      <xdr:nvSpPr>
        <xdr:cNvPr id="503" name="フローチャート : 判断 502"/>
        <xdr:cNvSpPr/>
      </xdr:nvSpPr>
      <xdr:spPr>
        <a:xfrm>
          <a:off x="13652500" y="656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167205</xdr:rowOff>
    </xdr:from>
    <xdr:ext cx="534377" cy="259045"/>
    <xdr:sp macro="" textlink="">
      <xdr:nvSpPr>
        <xdr:cNvPr id="504" name="テキスト ボックス 503"/>
        <xdr:cNvSpPr txBox="1"/>
      </xdr:nvSpPr>
      <xdr:spPr>
        <a:xfrm>
          <a:off x="13436111" y="633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57310</xdr:rowOff>
    </xdr:from>
    <xdr:to>
      <xdr:col>18</xdr:col>
      <xdr:colOff>492125</xdr:colOff>
      <xdr:row>38</xdr:row>
      <xdr:rowOff>158910</xdr:rowOff>
    </xdr:to>
    <xdr:sp macro="" textlink="">
      <xdr:nvSpPr>
        <xdr:cNvPr id="505" name="フローチャート : 判断 504"/>
        <xdr:cNvSpPr/>
      </xdr:nvSpPr>
      <xdr:spPr>
        <a:xfrm>
          <a:off x="12763500" y="657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3987</xdr:rowOff>
    </xdr:from>
    <xdr:ext cx="534377" cy="259045"/>
    <xdr:sp macro="" textlink="">
      <xdr:nvSpPr>
        <xdr:cNvPr id="506" name="テキスト ボックス 505"/>
        <xdr:cNvSpPr txBox="1"/>
      </xdr:nvSpPr>
      <xdr:spPr>
        <a:xfrm>
          <a:off x="12547111" y="634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2" name="円/楕円 51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54249</xdr:rowOff>
    </xdr:from>
    <xdr:ext cx="249299" cy="259045"/>
    <xdr:sp macro="" textlink="">
      <xdr:nvSpPr>
        <xdr:cNvPr id="513" name="災害復旧事業費該当値テキスト"/>
        <xdr:cNvSpPr txBox="1"/>
      </xdr:nvSpPr>
      <xdr:spPr>
        <a:xfrm>
          <a:off x="16370300" y="6569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4" name="円/楕円 51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5" name="テキスト ボックス 514"/>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85798</xdr:rowOff>
    </xdr:from>
    <xdr:to>
      <xdr:col>21</xdr:col>
      <xdr:colOff>212725</xdr:colOff>
      <xdr:row>39</xdr:row>
      <xdr:rowOff>15948</xdr:rowOff>
    </xdr:to>
    <xdr:sp macro="" textlink="">
      <xdr:nvSpPr>
        <xdr:cNvPr id="516" name="円/楕円 515"/>
        <xdr:cNvSpPr/>
      </xdr:nvSpPr>
      <xdr:spPr>
        <a:xfrm>
          <a:off x="14541500" y="660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7075</xdr:rowOff>
    </xdr:from>
    <xdr:ext cx="469744" cy="259045"/>
    <xdr:sp macro="" textlink="">
      <xdr:nvSpPr>
        <xdr:cNvPr id="517" name="テキスト ボックス 516"/>
        <xdr:cNvSpPr txBox="1"/>
      </xdr:nvSpPr>
      <xdr:spPr>
        <a:xfrm>
          <a:off x="14357427" y="669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87035</xdr:rowOff>
    </xdr:from>
    <xdr:to>
      <xdr:col>20</xdr:col>
      <xdr:colOff>9525</xdr:colOff>
      <xdr:row>39</xdr:row>
      <xdr:rowOff>17185</xdr:rowOff>
    </xdr:to>
    <xdr:sp macro="" textlink="">
      <xdr:nvSpPr>
        <xdr:cNvPr id="518" name="円/楕円 517"/>
        <xdr:cNvSpPr/>
      </xdr:nvSpPr>
      <xdr:spPr>
        <a:xfrm>
          <a:off x="13652500" y="660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8312</xdr:rowOff>
    </xdr:from>
    <xdr:ext cx="378565" cy="259045"/>
    <xdr:sp macro="" textlink="">
      <xdr:nvSpPr>
        <xdr:cNvPr id="519" name="テキスト ボックス 518"/>
        <xdr:cNvSpPr txBox="1"/>
      </xdr:nvSpPr>
      <xdr:spPr>
        <a:xfrm>
          <a:off x="13514017" y="6694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80983</xdr:rowOff>
    </xdr:from>
    <xdr:to>
      <xdr:col>18</xdr:col>
      <xdr:colOff>492125</xdr:colOff>
      <xdr:row>39</xdr:row>
      <xdr:rowOff>11133</xdr:rowOff>
    </xdr:to>
    <xdr:sp macro="" textlink="">
      <xdr:nvSpPr>
        <xdr:cNvPr id="520" name="円/楕円 519"/>
        <xdr:cNvSpPr/>
      </xdr:nvSpPr>
      <xdr:spPr>
        <a:xfrm>
          <a:off x="12763500" y="659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2260</xdr:rowOff>
    </xdr:from>
    <xdr:ext cx="469744" cy="259045"/>
    <xdr:sp macro="" textlink="">
      <xdr:nvSpPr>
        <xdr:cNvPr id="521" name="テキスト ボックス 520"/>
        <xdr:cNvSpPr txBox="1"/>
      </xdr:nvSpPr>
      <xdr:spPr>
        <a:xfrm>
          <a:off x="12579427" y="66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594" name="直線コネクタ 593"/>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595" name="公債費最小値テキスト"/>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596" name="直線コネクタ 595"/>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597" name="公債費最大値テキスト"/>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598" name="直線コネクタ 597"/>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150406</xdr:rowOff>
    </xdr:from>
    <xdr:to>
      <xdr:col>23</xdr:col>
      <xdr:colOff>517525</xdr:colOff>
      <xdr:row>78</xdr:row>
      <xdr:rowOff>628</xdr:rowOff>
    </xdr:to>
    <xdr:cxnSp macro="">
      <xdr:nvCxnSpPr>
        <xdr:cNvPr id="599" name="直線コネクタ 598"/>
        <xdr:cNvCxnSpPr/>
      </xdr:nvCxnSpPr>
      <xdr:spPr>
        <a:xfrm flipV="1">
          <a:off x="15481300" y="13352056"/>
          <a:ext cx="838200" cy="2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69235</xdr:rowOff>
    </xdr:from>
    <xdr:ext cx="534377" cy="259045"/>
    <xdr:sp macro="" textlink="">
      <xdr:nvSpPr>
        <xdr:cNvPr id="600" name="公債費平均値テキスト"/>
        <xdr:cNvSpPr txBox="1"/>
      </xdr:nvSpPr>
      <xdr:spPr>
        <a:xfrm>
          <a:off x="16370300" y="1292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1" name="フローチャート : 判断 600"/>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628</xdr:rowOff>
    </xdr:from>
    <xdr:to>
      <xdr:col>22</xdr:col>
      <xdr:colOff>365125</xdr:colOff>
      <xdr:row>78</xdr:row>
      <xdr:rowOff>10365</xdr:rowOff>
    </xdr:to>
    <xdr:cxnSp macro="">
      <xdr:nvCxnSpPr>
        <xdr:cNvPr id="602" name="直線コネクタ 601"/>
        <xdr:cNvCxnSpPr/>
      </xdr:nvCxnSpPr>
      <xdr:spPr>
        <a:xfrm flipV="1">
          <a:off x="14592300" y="13373728"/>
          <a:ext cx="889000" cy="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3" name="フローチャート : 判断 602"/>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22966</xdr:rowOff>
    </xdr:from>
    <xdr:ext cx="534377" cy="259045"/>
    <xdr:sp macro="" textlink="">
      <xdr:nvSpPr>
        <xdr:cNvPr id="604" name="テキスト ボックス 603"/>
        <xdr:cNvSpPr txBox="1"/>
      </xdr:nvSpPr>
      <xdr:spPr>
        <a:xfrm>
          <a:off x="15214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10365</xdr:rowOff>
    </xdr:from>
    <xdr:to>
      <xdr:col>21</xdr:col>
      <xdr:colOff>161925</xdr:colOff>
      <xdr:row>78</xdr:row>
      <xdr:rowOff>21879</xdr:rowOff>
    </xdr:to>
    <xdr:cxnSp macro="">
      <xdr:nvCxnSpPr>
        <xdr:cNvPr id="605" name="直線コネクタ 604"/>
        <xdr:cNvCxnSpPr/>
      </xdr:nvCxnSpPr>
      <xdr:spPr>
        <a:xfrm flipV="1">
          <a:off x="13703300" y="13383465"/>
          <a:ext cx="889000" cy="1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169931</xdr:rowOff>
    </xdr:from>
    <xdr:to>
      <xdr:col>21</xdr:col>
      <xdr:colOff>212725</xdr:colOff>
      <xdr:row>77</xdr:row>
      <xdr:rowOff>100081</xdr:rowOff>
    </xdr:to>
    <xdr:sp macro="" textlink="">
      <xdr:nvSpPr>
        <xdr:cNvPr id="606" name="フローチャート : 判断 605"/>
        <xdr:cNvSpPr/>
      </xdr:nvSpPr>
      <xdr:spPr>
        <a:xfrm>
          <a:off x="14541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116608</xdr:rowOff>
    </xdr:from>
    <xdr:ext cx="534377" cy="259045"/>
    <xdr:sp macro="" textlink="">
      <xdr:nvSpPr>
        <xdr:cNvPr id="607" name="テキスト ボックス 606"/>
        <xdr:cNvSpPr txBox="1"/>
      </xdr:nvSpPr>
      <xdr:spPr>
        <a:xfrm>
          <a:off x="14325111" y="1297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21879</xdr:rowOff>
    </xdr:from>
    <xdr:to>
      <xdr:col>19</xdr:col>
      <xdr:colOff>644525</xdr:colOff>
      <xdr:row>78</xdr:row>
      <xdr:rowOff>27434</xdr:rowOff>
    </xdr:to>
    <xdr:cxnSp macro="">
      <xdr:nvCxnSpPr>
        <xdr:cNvPr id="608" name="直線コネクタ 607"/>
        <xdr:cNvCxnSpPr/>
      </xdr:nvCxnSpPr>
      <xdr:spPr>
        <a:xfrm flipV="1">
          <a:off x="12814300" y="13394979"/>
          <a:ext cx="889000" cy="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151476</xdr:rowOff>
    </xdr:from>
    <xdr:to>
      <xdr:col>20</xdr:col>
      <xdr:colOff>9525</xdr:colOff>
      <xdr:row>77</xdr:row>
      <xdr:rowOff>81626</xdr:rowOff>
    </xdr:to>
    <xdr:sp macro="" textlink="">
      <xdr:nvSpPr>
        <xdr:cNvPr id="609" name="フローチャート : 判断 608"/>
        <xdr:cNvSpPr/>
      </xdr:nvSpPr>
      <xdr:spPr>
        <a:xfrm>
          <a:off x="13652500" y="1318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98152</xdr:rowOff>
    </xdr:from>
    <xdr:ext cx="534377" cy="259045"/>
    <xdr:sp macro="" textlink="">
      <xdr:nvSpPr>
        <xdr:cNvPr id="610" name="テキスト ボックス 609"/>
        <xdr:cNvSpPr txBox="1"/>
      </xdr:nvSpPr>
      <xdr:spPr>
        <a:xfrm>
          <a:off x="13436111" y="1295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142506</xdr:rowOff>
    </xdr:from>
    <xdr:to>
      <xdr:col>18</xdr:col>
      <xdr:colOff>492125</xdr:colOff>
      <xdr:row>77</xdr:row>
      <xdr:rowOff>72656</xdr:rowOff>
    </xdr:to>
    <xdr:sp macro="" textlink="">
      <xdr:nvSpPr>
        <xdr:cNvPr id="611" name="フローチャート : 判断 610"/>
        <xdr:cNvSpPr/>
      </xdr:nvSpPr>
      <xdr:spPr>
        <a:xfrm>
          <a:off x="12763500" y="1317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89184</xdr:rowOff>
    </xdr:from>
    <xdr:ext cx="534377" cy="259045"/>
    <xdr:sp macro="" textlink="">
      <xdr:nvSpPr>
        <xdr:cNvPr id="612" name="テキスト ボックス 611"/>
        <xdr:cNvSpPr txBox="1"/>
      </xdr:nvSpPr>
      <xdr:spPr>
        <a:xfrm>
          <a:off x="12547111" y="1294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99606</xdr:rowOff>
    </xdr:from>
    <xdr:to>
      <xdr:col>23</xdr:col>
      <xdr:colOff>568325</xdr:colOff>
      <xdr:row>78</xdr:row>
      <xdr:rowOff>29756</xdr:rowOff>
    </xdr:to>
    <xdr:sp macro="" textlink="">
      <xdr:nvSpPr>
        <xdr:cNvPr id="618" name="円/楕円 617"/>
        <xdr:cNvSpPr/>
      </xdr:nvSpPr>
      <xdr:spPr>
        <a:xfrm>
          <a:off x="16268700" y="1330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14533</xdr:rowOff>
    </xdr:from>
    <xdr:ext cx="534377" cy="259045"/>
    <xdr:sp macro="" textlink="">
      <xdr:nvSpPr>
        <xdr:cNvPr id="619" name="公債費該当値テキスト"/>
        <xdr:cNvSpPr txBox="1"/>
      </xdr:nvSpPr>
      <xdr:spPr>
        <a:xfrm>
          <a:off x="16370300" y="1321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31,095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121278</xdr:rowOff>
    </xdr:from>
    <xdr:to>
      <xdr:col>22</xdr:col>
      <xdr:colOff>415925</xdr:colOff>
      <xdr:row>78</xdr:row>
      <xdr:rowOff>51428</xdr:rowOff>
    </xdr:to>
    <xdr:sp macro="" textlink="">
      <xdr:nvSpPr>
        <xdr:cNvPr id="620" name="円/楕円 619"/>
        <xdr:cNvSpPr/>
      </xdr:nvSpPr>
      <xdr:spPr>
        <a:xfrm>
          <a:off x="15430500" y="1332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42555</xdr:rowOff>
    </xdr:from>
    <xdr:ext cx="534377" cy="259045"/>
    <xdr:sp macro="" textlink="">
      <xdr:nvSpPr>
        <xdr:cNvPr id="621" name="テキスト ボックス 620"/>
        <xdr:cNvSpPr txBox="1"/>
      </xdr:nvSpPr>
      <xdr:spPr>
        <a:xfrm>
          <a:off x="15214111" y="1341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28,251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131015</xdr:rowOff>
    </xdr:from>
    <xdr:to>
      <xdr:col>21</xdr:col>
      <xdr:colOff>212725</xdr:colOff>
      <xdr:row>78</xdr:row>
      <xdr:rowOff>61165</xdr:rowOff>
    </xdr:to>
    <xdr:sp macro="" textlink="">
      <xdr:nvSpPr>
        <xdr:cNvPr id="622" name="円/楕円 621"/>
        <xdr:cNvSpPr/>
      </xdr:nvSpPr>
      <xdr:spPr>
        <a:xfrm>
          <a:off x="14541500" y="1333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52292</xdr:rowOff>
    </xdr:from>
    <xdr:ext cx="534377" cy="259045"/>
    <xdr:sp macro="" textlink="">
      <xdr:nvSpPr>
        <xdr:cNvPr id="623" name="テキスト ボックス 622"/>
        <xdr:cNvSpPr txBox="1"/>
      </xdr:nvSpPr>
      <xdr:spPr>
        <a:xfrm>
          <a:off x="14325111" y="1342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26,973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142529</xdr:rowOff>
    </xdr:from>
    <xdr:to>
      <xdr:col>20</xdr:col>
      <xdr:colOff>9525</xdr:colOff>
      <xdr:row>78</xdr:row>
      <xdr:rowOff>72679</xdr:rowOff>
    </xdr:to>
    <xdr:sp macro="" textlink="">
      <xdr:nvSpPr>
        <xdr:cNvPr id="624" name="円/楕円 623"/>
        <xdr:cNvSpPr/>
      </xdr:nvSpPr>
      <xdr:spPr>
        <a:xfrm>
          <a:off x="13652500" y="1334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63806</xdr:rowOff>
    </xdr:from>
    <xdr:ext cx="534377" cy="259045"/>
    <xdr:sp macro="" textlink="">
      <xdr:nvSpPr>
        <xdr:cNvPr id="625" name="テキスト ボックス 624"/>
        <xdr:cNvSpPr txBox="1"/>
      </xdr:nvSpPr>
      <xdr:spPr>
        <a:xfrm>
          <a:off x="13436111" y="1343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148084</xdr:rowOff>
    </xdr:from>
    <xdr:to>
      <xdr:col>18</xdr:col>
      <xdr:colOff>492125</xdr:colOff>
      <xdr:row>78</xdr:row>
      <xdr:rowOff>78234</xdr:rowOff>
    </xdr:to>
    <xdr:sp macro="" textlink="">
      <xdr:nvSpPr>
        <xdr:cNvPr id="626" name="円/楕円 625"/>
        <xdr:cNvSpPr/>
      </xdr:nvSpPr>
      <xdr:spPr>
        <a:xfrm>
          <a:off x="12763500" y="1334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69361</xdr:rowOff>
    </xdr:from>
    <xdr:ext cx="534377" cy="259045"/>
    <xdr:sp macro="" textlink="">
      <xdr:nvSpPr>
        <xdr:cNvPr id="627" name="テキスト ボックス 626"/>
        <xdr:cNvSpPr txBox="1"/>
      </xdr:nvSpPr>
      <xdr:spPr>
        <a:xfrm>
          <a:off x="12547111" y="1344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8" name="直線コネクタ 63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9" name="テキスト ボックス 63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0" name="直線コネクタ 63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1" name="テキスト ボックス 640"/>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2" name="直線コネクタ 64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3" name="テキスト ボックス 642"/>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4" name="直線コネクタ 64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5" name="テキスト ボックス 64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6" name="直線コネクタ 64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7" name="テキスト ボックス 64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8" name="直線コネクタ 64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9" name="テキスト ボックス 648"/>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1" name="テキスト ボックス 65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53" name="直線コネクタ 652"/>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54" name="積立金最小値テキスト"/>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55" name="直線コネクタ 654"/>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56" name="積立金最大値テキスト"/>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57" name="直線コネクタ 656"/>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78970</xdr:rowOff>
    </xdr:from>
    <xdr:to>
      <xdr:col>23</xdr:col>
      <xdr:colOff>517525</xdr:colOff>
      <xdr:row>99</xdr:row>
      <xdr:rowOff>31125</xdr:rowOff>
    </xdr:to>
    <xdr:cxnSp macro="">
      <xdr:nvCxnSpPr>
        <xdr:cNvPr id="658" name="直線コネクタ 657"/>
        <xdr:cNvCxnSpPr/>
      </xdr:nvCxnSpPr>
      <xdr:spPr>
        <a:xfrm flipV="1">
          <a:off x="15481300" y="16881070"/>
          <a:ext cx="838200" cy="12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160225</xdr:rowOff>
    </xdr:from>
    <xdr:ext cx="534377" cy="259045"/>
    <xdr:sp macro="" textlink="">
      <xdr:nvSpPr>
        <xdr:cNvPr id="659" name="積立金平均値テキスト"/>
        <xdr:cNvSpPr txBox="1"/>
      </xdr:nvSpPr>
      <xdr:spPr>
        <a:xfrm>
          <a:off x="16370300" y="1696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0" name="フローチャート : 判断 659"/>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31125</xdr:rowOff>
    </xdr:from>
    <xdr:to>
      <xdr:col>22</xdr:col>
      <xdr:colOff>365125</xdr:colOff>
      <xdr:row>99</xdr:row>
      <xdr:rowOff>61302</xdr:rowOff>
    </xdr:to>
    <xdr:cxnSp macro="">
      <xdr:nvCxnSpPr>
        <xdr:cNvPr id="661" name="直線コネクタ 660"/>
        <xdr:cNvCxnSpPr/>
      </xdr:nvCxnSpPr>
      <xdr:spPr>
        <a:xfrm flipV="1">
          <a:off x="14592300" y="17004675"/>
          <a:ext cx="889000" cy="3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62" name="フローチャート : 判断 661"/>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76080</xdr:rowOff>
    </xdr:from>
    <xdr:ext cx="534377" cy="259045"/>
    <xdr:sp macro="" textlink="">
      <xdr:nvSpPr>
        <xdr:cNvPr id="663" name="テキスト ボックス 662"/>
        <xdr:cNvSpPr txBox="1"/>
      </xdr:nvSpPr>
      <xdr:spPr>
        <a:xfrm>
          <a:off x="15214111" y="167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33719</xdr:rowOff>
    </xdr:from>
    <xdr:to>
      <xdr:col>21</xdr:col>
      <xdr:colOff>161925</xdr:colOff>
      <xdr:row>99</xdr:row>
      <xdr:rowOff>61302</xdr:rowOff>
    </xdr:to>
    <xdr:cxnSp macro="">
      <xdr:nvCxnSpPr>
        <xdr:cNvPr id="664" name="直線コネクタ 663"/>
        <xdr:cNvCxnSpPr/>
      </xdr:nvCxnSpPr>
      <xdr:spPr>
        <a:xfrm>
          <a:off x="13703300" y="17007269"/>
          <a:ext cx="889000" cy="2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13526</xdr:rowOff>
    </xdr:from>
    <xdr:to>
      <xdr:col>21</xdr:col>
      <xdr:colOff>212725</xdr:colOff>
      <xdr:row>98</xdr:row>
      <xdr:rowOff>115126</xdr:rowOff>
    </xdr:to>
    <xdr:sp macro="" textlink="">
      <xdr:nvSpPr>
        <xdr:cNvPr id="665" name="フローチャート : 判断 664"/>
        <xdr:cNvSpPr/>
      </xdr:nvSpPr>
      <xdr:spPr>
        <a:xfrm>
          <a:off x="14541500" y="168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131653</xdr:rowOff>
    </xdr:from>
    <xdr:ext cx="599010" cy="259045"/>
    <xdr:sp macro="" textlink="">
      <xdr:nvSpPr>
        <xdr:cNvPr id="666" name="テキスト ボックス 665"/>
        <xdr:cNvSpPr txBox="1"/>
      </xdr:nvSpPr>
      <xdr:spPr>
        <a:xfrm>
          <a:off x="14292794" y="1659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23313</xdr:rowOff>
    </xdr:from>
    <xdr:to>
      <xdr:col>19</xdr:col>
      <xdr:colOff>644525</xdr:colOff>
      <xdr:row>99</xdr:row>
      <xdr:rowOff>33719</xdr:rowOff>
    </xdr:to>
    <xdr:cxnSp macro="">
      <xdr:nvCxnSpPr>
        <xdr:cNvPr id="667" name="直線コネクタ 666"/>
        <xdr:cNvCxnSpPr/>
      </xdr:nvCxnSpPr>
      <xdr:spPr>
        <a:xfrm>
          <a:off x="12814300" y="16996863"/>
          <a:ext cx="889000" cy="1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9587</xdr:rowOff>
    </xdr:from>
    <xdr:to>
      <xdr:col>20</xdr:col>
      <xdr:colOff>9525</xdr:colOff>
      <xdr:row>99</xdr:row>
      <xdr:rowOff>111187</xdr:rowOff>
    </xdr:to>
    <xdr:sp macro="" textlink="">
      <xdr:nvSpPr>
        <xdr:cNvPr id="668" name="フローチャート : 判断 667"/>
        <xdr:cNvSpPr/>
      </xdr:nvSpPr>
      <xdr:spPr>
        <a:xfrm>
          <a:off x="13652500" y="1698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102314</xdr:rowOff>
    </xdr:from>
    <xdr:ext cx="534377" cy="259045"/>
    <xdr:sp macro="" textlink="">
      <xdr:nvSpPr>
        <xdr:cNvPr id="669" name="テキスト ボックス 668"/>
        <xdr:cNvSpPr txBox="1"/>
      </xdr:nvSpPr>
      <xdr:spPr>
        <a:xfrm>
          <a:off x="13436111" y="170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169523</xdr:rowOff>
    </xdr:from>
    <xdr:to>
      <xdr:col>18</xdr:col>
      <xdr:colOff>492125</xdr:colOff>
      <xdr:row>99</xdr:row>
      <xdr:rowOff>99673</xdr:rowOff>
    </xdr:to>
    <xdr:sp macro="" textlink="">
      <xdr:nvSpPr>
        <xdr:cNvPr id="670" name="フローチャート : 判断 669"/>
        <xdr:cNvSpPr/>
      </xdr:nvSpPr>
      <xdr:spPr>
        <a:xfrm>
          <a:off x="12763500" y="169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90800</xdr:rowOff>
    </xdr:from>
    <xdr:ext cx="534377" cy="259045"/>
    <xdr:sp macro="" textlink="">
      <xdr:nvSpPr>
        <xdr:cNvPr id="671" name="テキスト ボックス 670"/>
        <xdr:cNvSpPr txBox="1"/>
      </xdr:nvSpPr>
      <xdr:spPr>
        <a:xfrm>
          <a:off x="12547111" y="1706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28170</xdr:rowOff>
    </xdr:from>
    <xdr:to>
      <xdr:col>23</xdr:col>
      <xdr:colOff>568325</xdr:colOff>
      <xdr:row>98</xdr:row>
      <xdr:rowOff>129770</xdr:rowOff>
    </xdr:to>
    <xdr:sp macro="" textlink="">
      <xdr:nvSpPr>
        <xdr:cNvPr id="677" name="円/楕円 676"/>
        <xdr:cNvSpPr/>
      </xdr:nvSpPr>
      <xdr:spPr>
        <a:xfrm>
          <a:off x="16268700" y="1683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51047</xdr:rowOff>
    </xdr:from>
    <xdr:ext cx="599010" cy="259045"/>
    <xdr:sp macro="" textlink="">
      <xdr:nvSpPr>
        <xdr:cNvPr id="678" name="積立金該当値テキスト"/>
        <xdr:cNvSpPr txBox="1"/>
      </xdr:nvSpPr>
      <xdr:spPr>
        <a:xfrm>
          <a:off x="16370300" y="1668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117,192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151775</xdr:rowOff>
    </xdr:from>
    <xdr:to>
      <xdr:col>22</xdr:col>
      <xdr:colOff>415925</xdr:colOff>
      <xdr:row>99</xdr:row>
      <xdr:rowOff>81925</xdr:rowOff>
    </xdr:to>
    <xdr:sp macro="" textlink="">
      <xdr:nvSpPr>
        <xdr:cNvPr id="679" name="円/楕円 678"/>
        <xdr:cNvSpPr/>
      </xdr:nvSpPr>
      <xdr:spPr>
        <a:xfrm>
          <a:off x="15430500" y="1695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73052</xdr:rowOff>
    </xdr:from>
    <xdr:ext cx="534377" cy="259045"/>
    <xdr:sp macro="" textlink="">
      <xdr:nvSpPr>
        <xdr:cNvPr id="680" name="テキスト ボックス 679"/>
        <xdr:cNvSpPr txBox="1"/>
      </xdr:nvSpPr>
      <xdr:spPr>
        <a:xfrm>
          <a:off x="15214111" y="1704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41,494</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10502</xdr:rowOff>
    </xdr:from>
    <xdr:to>
      <xdr:col>21</xdr:col>
      <xdr:colOff>212725</xdr:colOff>
      <xdr:row>99</xdr:row>
      <xdr:rowOff>112102</xdr:rowOff>
    </xdr:to>
    <xdr:sp macro="" textlink="">
      <xdr:nvSpPr>
        <xdr:cNvPr id="681" name="円/楕円 680"/>
        <xdr:cNvSpPr/>
      </xdr:nvSpPr>
      <xdr:spPr>
        <a:xfrm>
          <a:off x="14541500" y="1698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103229</xdr:rowOff>
    </xdr:from>
    <xdr:ext cx="534377" cy="259045"/>
    <xdr:sp macro="" textlink="">
      <xdr:nvSpPr>
        <xdr:cNvPr id="682" name="テキスト ボックス 681"/>
        <xdr:cNvSpPr txBox="1"/>
      </xdr:nvSpPr>
      <xdr:spPr>
        <a:xfrm>
          <a:off x="14325111" y="1707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23,013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154369</xdr:rowOff>
    </xdr:from>
    <xdr:to>
      <xdr:col>20</xdr:col>
      <xdr:colOff>9525</xdr:colOff>
      <xdr:row>99</xdr:row>
      <xdr:rowOff>84519</xdr:rowOff>
    </xdr:to>
    <xdr:sp macro="" textlink="">
      <xdr:nvSpPr>
        <xdr:cNvPr id="683" name="円/楕円 682"/>
        <xdr:cNvSpPr/>
      </xdr:nvSpPr>
      <xdr:spPr>
        <a:xfrm>
          <a:off x="13652500" y="1695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101046</xdr:rowOff>
    </xdr:from>
    <xdr:ext cx="534377" cy="259045"/>
    <xdr:sp macro="" textlink="">
      <xdr:nvSpPr>
        <xdr:cNvPr id="684" name="テキスト ボックス 683"/>
        <xdr:cNvSpPr txBox="1"/>
      </xdr:nvSpPr>
      <xdr:spPr>
        <a:xfrm>
          <a:off x="13436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39,905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143963</xdr:rowOff>
    </xdr:from>
    <xdr:to>
      <xdr:col>18</xdr:col>
      <xdr:colOff>492125</xdr:colOff>
      <xdr:row>99</xdr:row>
      <xdr:rowOff>74113</xdr:rowOff>
    </xdr:to>
    <xdr:sp macro="" textlink="">
      <xdr:nvSpPr>
        <xdr:cNvPr id="685" name="円/楕円 684"/>
        <xdr:cNvSpPr/>
      </xdr:nvSpPr>
      <xdr:spPr>
        <a:xfrm>
          <a:off x="12763500" y="169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90640</xdr:rowOff>
    </xdr:from>
    <xdr:ext cx="534377" cy="259045"/>
    <xdr:sp macro="" textlink="">
      <xdr:nvSpPr>
        <xdr:cNvPr id="686" name="テキスト ボックス 685"/>
        <xdr:cNvSpPr txBox="1"/>
      </xdr:nvSpPr>
      <xdr:spPr>
        <a:xfrm>
          <a:off x="12547111" y="1672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0" name="テキスト ボックス 69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2" name="テキスト ボックス 70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4" name="テキスト ボックス 70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0" name="直線コネクタ 709"/>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13" name="投資及び出資金最大値テキスト"/>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4" name="直線コネクタ 713"/>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5" name="直線コネクタ 71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82364</xdr:rowOff>
    </xdr:from>
    <xdr:ext cx="469744" cy="259045"/>
    <xdr:sp macro="" textlink="">
      <xdr:nvSpPr>
        <xdr:cNvPr id="716" name="投資及び出資金平均値テキスト"/>
        <xdr:cNvSpPr txBox="1"/>
      </xdr:nvSpPr>
      <xdr:spPr>
        <a:xfrm>
          <a:off x="22212300" y="64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17" name="フローチャート : 判断 716"/>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8" name="直線コネクタ 71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19" name="フローチャート : 判断 718"/>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31957</xdr:rowOff>
    </xdr:from>
    <xdr:ext cx="469744" cy="259045"/>
    <xdr:sp macro="" textlink="">
      <xdr:nvSpPr>
        <xdr:cNvPr id="720" name="テキスト ボックス 719"/>
        <xdr:cNvSpPr txBox="1"/>
      </xdr:nvSpPr>
      <xdr:spPr>
        <a:xfrm>
          <a:off x="21088427" y="63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1" name="直線コネクタ 72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43485</xdr:rowOff>
    </xdr:from>
    <xdr:to>
      <xdr:col>29</xdr:col>
      <xdr:colOff>568325</xdr:colOff>
      <xdr:row>38</xdr:row>
      <xdr:rowOff>145085</xdr:rowOff>
    </xdr:to>
    <xdr:sp macro="" textlink="">
      <xdr:nvSpPr>
        <xdr:cNvPr id="722" name="フローチャート : 判断 721"/>
        <xdr:cNvSpPr/>
      </xdr:nvSpPr>
      <xdr:spPr>
        <a:xfrm>
          <a:off x="20383500" y="65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161612</xdr:rowOff>
    </xdr:from>
    <xdr:ext cx="469744" cy="259045"/>
    <xdr:sp macro="" textlink="">
      <xdr:nvSpPr>
        <xdr:cNvPr id="723" name="テキスト ボックス 722"/>
        <xdr:cNvSpPr txBox="1"/>
      </xdr:nvSpPr>
      <xdr:spPr>
        <a:xfrm>
          <a:off x="20199427" y="633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4" name="直線コネクタ 72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34607</xdr:rowOff>
    </xdr:from>
    <xdr:to>
      <xdr:col>28</xdr:col>
      <xdr:colOff>365125</xdr:colOff>
      <xdr:row>38</xdr:row>
      <xdr:rowOff>136207</xdr:rowOff>
    </xdr:to>
    <xdr:sp macro="" textlink="">
      <xdr:nvSpPr>
        <xdr:cNvPr id="725" name="フローチャート : 判断 724"/>
        <xdr:cNvSpPr/>
      </xdr:nvSpPr>
      <xdr:spPr>
        <a:xfrm>
          <a:off x="19494500" y="65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152735</xdr:rowOff>
    </xdr:from>
    <xdr:ext cx="469744" cy="259045"/>
    <xdr:sp macro="" textlink="">
      <xdr:nvSpPr>
        <xdr:cNvPr id="726" name="テキスト ボックス 725"/>
        <xdr:cNvSpPr txBox="1"/>
      </xdr:nvSpPr>
      <xdr:spPr>
        <a:xfrm>
          <a:off x="19310427" y="632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51257</xdr:rowOff>
    </xdr:from>
    <xdr:to>
      <xdr:col>27</xdr:col>
      <xdr:colOff>161925</xdr:colOff>
      <xdr:row>38</xdr:row>
      <xdr:rowOff>152857</xdr:rowOff>
    </xdr:to>
    <xdr:sp macro="" textlink="">
      <xdr:nvSpPr>
        <xdr:cNvPr id="727" name="フローチャート : 判断 726"/>
        <xdr:cNvSpPr/>
      </xdr:nvSpPr>
      <xdr:spPr>
        <a:xfrm>
          <a:off x="18605500" y="65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169384</xdr:rowOff>
    </xdr:from>
    <xdr:ext cx="469744" cy="259045"/>
    <xdr:sp macro="" textlink="">
      <xdr:nvSpPr>
        <xdr:cNvPr id="728" name="テキスト ボックス 727"/>
        <xdr:cNvSpPr txBox="1"/>
      </xdr:nvSpPr>
      <xdr:spPr>
        <a:xfrm>
          <a:off x="18421427" y="634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4" name="円/楕円 73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6" name="円/楕円 73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7" name="テキスト ボックス 73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8" name="円/楕円 73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9" name="テキスト ボックス 73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0" name="円/楕円 73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1" name="テキスト ボックス 74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2" name="円/楕円 74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3" name="テキスト ボックス 74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4" name="直線コネクタ 75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5" name="テキスト ボックス 75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6" name="直線コネクタ 75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7" name="テキスト ボックス 75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8" name="直線コネクタ 75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9" name="テキスト ボックス 75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0" name="直線コネクタ 75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1" name="テキスト ボックス 76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2" name="直線コネクタ 76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3" name="テキスト ボックス 76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4" name="直線コネクタ 76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5" name="テキスト ボックス 76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69" name="直線コネクタ 768"/>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1" name="直線コネクタ 77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72" name="貸付金最大値テキスト"/>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3" name="直線コネクタ 772"/>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95515</xdr:rowOff>
    </xdr:from>
    <xdr:to>
      <xdr:col>32</xdr:col>
      <xdr:colOff>187325</xdr:colOff>
      <xdr:row>59</xdr:row>
      <xdr:rowOff>96625</xdr:rowOff>
    </xdr:to>
    <xdr:cxnSp macro="">
      <xdr:nvCxnSpPr>
        <xdr:cNvPr id="774" name="直線コネクタ 773"/>
        <xdr:cNvCxnSpPr/>
      </xdr:nvCxnSpPr>
      <xdr:spPr>
        <a:xfrm>
          <a:off x="21323300" y="10211065"/>
          <a:ext cx="8382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47410</xdr:rowOff>
    </xdr:from>
    <xdr:ext cx="469744" cy="259045"/>
    <xdr:sp macro="" textlink="">
      <xdr:nvSpPr>
        <xdr:cNvPr id="775" name="貸付金平均値テキスト"/>
        <xdr:cNvSpPr txBox="1"/>
      </xdr:nvSpPr>
      <xdr:spPr>
        <a:xfrm>
          <a:off x="22212300" y="9820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6" name="フローチャート : 判断 775"/>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93327</xdr:rowOff>
    </xdr:from>
    <xdr:to>
      <xdr:col>31</xdr:col>
      <xdr:colOff>34925</xdr:colOff>
      <xdr:row>59</xdr:row>
      <xdr:rowOff>95515</xdr:rowOff>
    </xdr:to>
    <xdr:cxnSp macro="">
      <xdr:nvCxnSpPr>
        <xdr:cNvPr id="777" name="直線コネクタ 776"/>
        <xdr:cNvCxnSpPr/>
      </xdr:nvCxnSpPr>
      <xdr:spPr>
        <a:xfrm>
          <a:off x="20434300" y="10208877"/>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8" name="フローチャート : 判断 777"/>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79" name="テキスト ボックス 778"/>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92576</xdr:rowOff>
    </xdr:from>
    <xdr:to>
      <xdr:col>29</xdr:col>
      <xdr:colOff>517525</xdr:colOff>
      <xdr:row>59</xdr:row>
      <xdr:rowOff>93327</xdr:rowOff>
    </xdr:to>
    <xdr:cxnSp macro="">
      <xdr:nvCxnSpPr>
        <xdr:cNvPr id="780" name="直線コネクタ 779"/>
        <xdr:cNvCxnSpPr/>
      </xdr:nvCxnSpPr>
      <xdr:spPr>
        <a:xfrm>
          <a:off x="19545300" y="10208126"/>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106111</xdr:rowOff>
    </xdr:from>
    <xdr:to>
      <xdr:col>29</xdr:col>
      <xdr:colOff>568325</xdr:colOff>
      <xdr:row>59</xdr:row>
      <xdr:rowOff>36261</xdr:rowOff>
    </xdr:to>
    <xdr:sp macro="" textlink="">
      <xdr:nvSpPr>
        <xdr:cNvPr id="781" name="フローチャート : 判断 780"/>
        <xdr:cNvSpPr/>
      </xdr:nvSpPr>
      <xdr:spPr>
        <a:xfrm>
          <a:off x="20383500" y="1005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52788</xdr:rowOff>
    </xdr:from>
    <xdr:ext cx="469744" cy="259045"/>
    <xdr:sp macro="" textlink="">
      <xdr:nvSpPr>
        <xdr:cNvPr id="782" name="テキスト ボックス 781"/>
        <xdr:cNvSpPr txBox="1"/>
      </xdr:nvSpPr>
      <xdr:spPr>
        <a:xfrm>
          <a:off x="20199427" y="982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91498</xdr:rowOff>
    </xdr:from>
    <xdr:to>
      <xdr:col>28</xdr:col>
      <xdr:colOff>314325</xdr:colOff>
      <xdr:row>59</xdr:row>
      <xdr:rowOff>92576</xdr:rowOff>
    </xdr:to>
    <xdr:cxnSp macro="">
      <xdr:nvCxnSpPr>
        <xdr:cNvPr id="783" name="直線コネクタ 782"/>
        <xdr:cNvCxnSpPr/>
      </xdr:nvCxnSpPr>
      <xdr:spPr>
        <a:xfrm>
          <a:off x="18656300" y="10207048"/>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165970</xdr:rowOff>
    </xdr:from>
    <xdr:to>
      <xdr:col>28</xdr:col>
      <xdr:colOff>365125</xdr:colOff>
      <xdr:row>59</xdr:row>
      <xdr:rowOff>96120</xdr:rowOff>
    </xdr:to>
    <xdr:sp macro="" textlink="">
      <xdr:nvSpPr>
        <xdr:cNvPr id="784" name="フローチャート : 判断 783"/>
        <xdr:cNvSpPr/>
      </xdr:nvSpPr>
      <xdr:spPr>
        <a:xfrm>
          <a:off x="19494500" y="101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112647</xdr:rowOff>
    </xdr:from>
    <xdr:ext cx="469744" cy="259045"/>
    <xdr:sp macro="" textlink="">
      <xdr:nvSpPr>
        <xdr:cNvPr id="785" name="テキスト ボックス 784"/>
        <xdr:cNvSpPr txBox="1"/>
      </xdr:nvSpPr>
      <xdr:spPr>
        <a:xfrm>
          <a:off x="19310427" y="98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163456</xdr:rowOff>
    </xdr:from>
    <xdr:to>
      <xdr:col>27</xdr:col>
      <xdr:colOff>161925</xdr:colOff>
      <xdr:row>59</xdr:row>
      <xdr:rowOff>93606</xdr:rowOff>
    </xdr:to>
    <xdr:sp macro="" textlink="">
      <xdr:nvSpPr>
        <xdr:cNvPr id="786" name="フローチャート : 判断 785"/>
        <xdr:cNvSpPr/>
      </xdr:nvSpPr>
      <xdr:spPr>
        <a:xfrm>
          <a:off x="18605500" y="1010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110133</xdr:rowOff>
    </xdr:from>
    <xdr:ext cx="469744" cy="259045"/>
    <xdr:sp macro="" textlink="">
      <xdr:nvSpPr>
        <xdr:cNvPr id="787" name="テキスト ボックス 786"/>
        <xdr:cNvSpPr txBox="1"/>
      </xdr:nvSpPr>
      <xdr:spPr>
        <a:xfrm>
          <a:off x="18421427" y="988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45825</xdr:rowOff>
    </xdr:from>
    <xdr:to>
      <xdr:col>32</xdr:col>
      <xdr:colOff>238125</xdr:colOff>
      <xdr:row>59</xdr:row>
      <xdr:rowOff>147425</xdr:rowOff>
    </xdr:to>
    <xdr:sp macro="" textlink="">
      <xdr:nvSpPr>
        <xdr:cNvPr id="793" name="円/楕円 792"/>
        <xdr:cNvSpPr/>
      </xdr:nvSpPr>
      <xdr:spPr>
        <a:xfrm>
          <a:off x="22110700" y="1016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132202</xdr:rowOff>
    </xdr:from>
    <xdr:ext cx="313932" cy="259045"/>
    <xdr:sp macro="" textlink="">
      <xdr:nvSpPr>
        <xdr:cNvPr id="794" name="貸付金該当値テキスト"/>
        <xdr:cNvSpPr txBox="1"/>
      </xdr:nvSpPr>
      <xdr:spPr>
        <a:xfrm>
          <a:off x="22212300" y="1007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44715</xdr:rowOff>
    </xdr:from>
    <xdr:to>
      <xdr:col>31</xdr:col>
      <xdr:colOff>85725</xdr:colOff>
      <xdr:row>59</xdr:row>
      <xdr:rowOff>146315</xdr:rowOff>
    </xdr:to>
    <xdr:sp macro="" textlink="">
      <xdr:nvSpPr>
        <xdr:cNvPr id="795" name="円/楕円 794"/>
        <xdr:cNvSpPr/>
      </xdr:nvSpPr>
      <xdr:spPr>
        <a:xfrm>
          <a:off x="21272500" y="1016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137442</xdr:rowOff>
    </xdr:from>
    <xdr:ext cx="378565" cy="259045"/>
    <xdr:sp macro="" textlink="">
      <xdr:nvSpPr>
        <xdr:cNvPr id="796" name="テキスト ボックス 795"/>
        <xdr:cNvSpPr txBox="1"/>
      </xdr:nvSpPr>
      <xdr:spPr>
        <a:xfrm>
          <a:off x="21134017" y="10252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42527</xdr:rowOff>
    </xdr:from>
    <xdr:to>
      <xdr:col>29</xdr:col>
      <xdr:colOff>568325</xdr:colOff>
      <xdr:row>59</xdr:row>
      <xdr:rowOff>144127</xdr:rowOff>
    </xdr:to>
    <xdr:sp macro="" textlink="">
      <xdr:nvSpPr>
        <xdr:cNvPr id="797" name="円/楕円 796"/>
        <xdr:cNvSpPr/>
      </xdr:nvSpPr>
      <xdr:spPr>
        <a:xfrm>
          <a:off x="20383500" y="1015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135254</xdr:rowOff>
    </xdr:from>
    <xdr:ext cx="378565" cy="259045"/>
    <xdr:sp macro="" textlink="">
      <xdr:nvSpPr>
        <xdr:cNvPr id="798" name="テキスト ボックス 797"/>
        <xdr:cNvSpPr txBox="1"/>
      </xdr:nvSpPr>
      <xdr:spPr>
        <a:xfrm>
          <a:off x="20245017" y="10250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41776</xdr:rowOff>
    </xdr:from>
    <xdr:to>
      <xdr:col>28</xdr:col>
      <xdr:colOff>365125</xdr:colOff>
      <xdr:row>59</xdr:row>
      <xdr:rowOff>143376</xdr:rowOff>
    </xdr:to>
    <xdr:sp macro="" textlink="">
      <xdr:nvSpPr>
        <xdr:cNvPr id="799" name="円/楕円 798"/>
        <xdr:cNvSpPr/>
      </xdr:nvSpPr>
      <xdr:spPr>
        <a:xfrm>
          <a:off x="19494500" y="1015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134503</xdr:rowOff>
    </xdr:from>
    <xdr:ext cx="378565" cy="259045"/>
    <xdr:sp macro="" textlink="">
      <xdr:nvSpPr>
        <xdr:cNvPr id="800" name="テキスト ボックス 799"/>
        <xdr:cNvSpPr txBox="1"/>
      </xdr:nvSpPr>
      <xdr:spPr>
        <a:xfrm>
          <a:off x="19356017" y="1025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40698</xdr:rowOff>
    </xdr:from>
    <xdr:to>
      <xdr:col>27</xdr:col>
      <xdr:colOff>161925</xdr:colOff>
      <xdr:row>59</xdr:row>
      <xdr:rowOff>142298</xdr:rowOff>
    </xdr:to>
    <xdr:sp macro="" textlink="">
      <xdr:nvSpPr>
        <xdr:cNvPr id="801" name="円/楕円 800"/>
        <xdr:cNvSpPr/>
      </xdr:nvSpPr>
      <xdr:spPr>
        <a:xfrm>
          <a:off x="18605500" y="1015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133425</xdr:rowOff>
    </xdr:from>
    <xdr:ext cx="378565" cy="259045"/>
    <xdr:sp macro="" textlink="">
      <xdr:nvSpPr>
        <xdr:cNvPr id="802" name="テキスト ボックス 801"/>
        <xdr:cNvSpPr txBox="1"/>
      </xdr:nvSpPr>
      <xdr:spPr>
        <a:xfrm>
          <a:off x="18467017" y="10248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1" name="テキスト ボックス 82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27" name="直線コネクタ 826"/>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28" name="繰出金最小値テキスト"/>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29" name="直線コネクタ 828"/>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0" name="繰出金最大値テキスト"/>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1" name="直線コネクタ 830"/>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96989</xdr:rowOff>
    </xdr:from>
    <xdr:to>
      <xdr:col>32</xdr:col>
      <xdr:colOff>187325</xdr:colOff>
      <xdr:row>78</xdr:row>
      <xdr:rowOff>49085</xdr:rowOff>
    </xdr:to>
    <xdr:cxnSp macro="">
      <xdr:nvCxnSpPr>
        <xdr:cNvPr id="832" name="直線コネクタ 831"/>
        <xdr:cNvCxnSpPr/>
      </xdr:nvCxnSpPr>
      <xdr:spPr>
        <a:xfrm>
          <a:off x="21323300" y="13298639"/>
          <a:ext cx="838200" cy="1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119702</xdr:rowOff>
    </xdr:from>
    <xdr:ext cx="534377" cy="259045"/>
    <xdr:sp macro="" textlink="">
      <xdr:nvSpPr>
        <xdr:cNvPr id="833" name="繰出金平均値テキスト"/>
        <xdr:cNvSpPr txBox="1"/>
      </xdr:nvSpPr>
      <xdr:spPr>
        <a:xfrm>
          <a:off x="22212300" y="12978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34" name="フローチャート : 判断 833"/>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96989</xdr:rowOff>
    </xdr:from>
    <xdr:to>
      <xdr:col>31</xdr:col>
      <xdr:colOff>34925</xdr:colOff>
      <xdr:row>78</xdr:row>
      <xdr:rowOff>609</xdr:rowOff>
    </xdr:to>
    <xdr:cxnSp macro="">
      <xdr:nvCxnSpPr>
        <xdr:cNvPr id="835" name="直線コネクタ 834"/>
        <xdr:cNvCxnSpPr/>
      </xdr:nvCxnSpPr>
      <xdr:spPr>
        <a:xfrm flipV="1">
          <a:off x="20434300" y="13298639"/>
          <a:ext cx="889000" cy="7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36" name="フローチャート : 判断 835"/>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168483</xdr:rowOff>
    </xdr:from>
    <xdr:ext cx="534377" cy="259045"/>
    <xdr:sp macro="" textlink="">
      <xdr:nvSpPr>
        <xdr:cNvPr id="837" name="テキスト ボックス 836"/>
        <xdr:cNvSpPr txBox="1"/>
      </xdr:nvSpPr>
      <xdr:spPr>
        <a:xfrm>
          <a:off x="21056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130938</xdr:rowOff>
    </xdr:from>
    <xdr:to>
      <xdr:col>29</xdr:col>
      <xdr:colOff>517525</xdr:colOff>
      <xdr:row>78</xdr:row>
      <xdr:rowOff>609</xdr:rowOff>
    </xdr:to>
    <xdr:cxnSp macro="">
      <xdr:nvCxnSpPr>
        <xdr:cNvPr id="838" name="直線コネクタ 837"/>
        <xdr:cNvCxnSpPr/>
      </xdr:nvCxnSpPr>
      <xdr:spPr>
        <a:xfrm>
          <a:off x="19545300" y="13332588"/>
          <a:ext cx="889000" cy="4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38049</xdr:rowOff>
    </xdr:from>
    <xdr:to>
      <xdr:col>29</xdr:col>
      <xdr:colOff>568325</xdr:colOff>
      <xdr:row>77</xdr:row>
      <xdr:rowOff>139649</xdr:rowOff>
    </xdr:to>
    <xdr:sp macro="" textlink="">
      <xdr:nvSpPr>
        <xdr:cNvPr id="839" name="フローチャート : 判断 838"/>
        <xdr:cNvSpPr/>
      </xdr:nvSpPr>
      <xdr:spPr>
        <a:xfrm>
          <a:off x="20383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156176</xdr:rowOff>
    </xdr:from>
    <xdr:ext cx="534377" cy="259045"/>
    <xdr:sp macro="" textlink="">
      <xdr:nvSpPr>
        <xdr:cNvPr id="840" name="テキスト ボックス 839"/>
        <xdr:cNvSpPr txBox="1"/>
      </xdr:nvSpPr>
      <xdr:spPr>
        <a:xfrm>
          <a:off x="20167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130938</xdr:rowOff>
    </xdr:from>
    <xdr:to>
      <xdr:col>28</xdr:col>
      <xdr:colOff>314325</xdr:colOff>
      <xdr:row>78</xdr:row>
      <xdr:rowOff>19228</xdr:rowOff>
    </xdr:to>
    <xdr:cxnSp macro="">
      <xdr:nvCxnSpPr>
        <xdr:cNvPr id="841" name="直線コネクタ 840"/>
        <xdr:cNvCxnSpPr/>
      </xdr:nvCxnSpPr>
      <xdr:spPr>
        <a:xfrm flipV="1">
          <a:off x="18656300" y="13332588"/>
          <a:ext cx="889000" cy="5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43892</xdr:rowOff>
    </xdr:from>
    <xdr:to>
      <xdr:col>28</xdr:col>
      <xdr:colOff>365125</xdr:colOff>
      <xdr:row>77</xdr:row>
      <xdr:rowOff>145492</xdr:rowOff>
    </xdr:to>
    <xdr:sp macro="" textlink="">
      <xdr:nvSpPr>
        <xdr:cNvPr id="842" name="フローチャート : 判断 841"/>
        <xdr:cNvSpPr/>
      </xdr:nvSpPr>
      <xdr:spPr>
        <a:xfrm>
          <a:off x="19494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162019</xdr:rowOff>
    </xdr:from>
    <xdr:ext cx="534377" cy="259045"/>
    <xdr:sp macro="" textlink="">
      <xdr:nvSpPr>
        <xdr:cNvPr id="843" name="テキスト ボックス 842"/>
        <xdr:cNvSpPr txBox="1"/>
      </xdr:nvSpPr>
      <xdr:spPr>
        <a:xfrm>
          <a:off x="19278111" y="1302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62497</xdr:rowOff>
    </xdr:from>
    <xdr:to>
      <xdr:col>27</xdr:col>
      <xdr:colOff>161925</xdr:colOff>
      <xdr:row>77</xdr:row>
      <xdr:rowOff>164097</xdr:rowOff>
    </xdr:to>
    <xdr:sp macro="" textlink="">
      <xdr:nvSpPr>
        <xdr:cNvPr id="844" name="フローチャート : 判断 843"/>
        <xdr:cNvSpPr/>
      </xdr:nvSpPr>
      <xdr:spPr>
        <a:xfrm>
          <a:off x="18605500" y="1326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9174</xdr:rowOff>
    </xdr:from>
    <xdr:ext cx="534377" cy="259045"/>
    <xdr:sp macro="" textlink="">
      <xdr:nvSpPr>
        <xdr:cNvPr id="845" name="テキスト ボックス 844"/>
        <xdr:cNvSpPr txBox="1"/>
      </xdr:nvSpPr>
      <xdr:spPr>
        <a:xfrm>
          <a:off x="18389111" y="1303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169735</xdr:rowOff>
    </xdr:from>
    <xdr:to>
      <xdr:col>32</xdr:col>
      <xdr:colOff>238125</xdr:colOff>
      <xdr:row>78</xdr:row>
      <xdr:rowOff>99885</xdr:rowOff>
    </xdr:to>
    <xdr:sp macro="" textlink="">
      <xdr:nvSpPr>
        <xdr:cNvPr id="851" name="円/楕円 850"/>
        <xdr:cNvSpPr/>
      </xdr:nvSpPr>
      <xdr:spPr>
        <a:xfrm>
          <a:off x="22110700" y="1337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148162</xdr:rowOff>
    </xdr:from>
    <xdr:ext cx="534377" cy="259045"/>
    <xdr:sp macro="" textlink="">
      <xdr:nvSpPr>
        <xdr:cNvPr id="852" name="繰出金該当値テキスト"/>
        <xdr:cNvSpPr txBox="1"/>
      </xdr:nvSpPr>
      <xdr:spPr>
        <a:xfrm>
          <a:off x="22212300" y="1334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43,135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46189</xdr:rowOff>
    </xdr:from>
    <xdr:to>
      <xdr:col>31</xdr:col>
      <xdr:colOff>85725</xdr:colOff>
      <xdr:row>77</xdr:row>
      <xdr:rowOff>147789</xdr:rowOff>
    </xdr:to>
    <xdr:sp macro="" textlink="">
      <xdr:nvSpPr>
        <xdr:cNvPr id="853" name="円/楕円 852"/>
        <xdr:cNvSpPr/>
      </xdr:nvSpPr>
      <xdr:spPr>
        <a:xfrm>
          <a:off x="21272500" y="1324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138916</xdr:rowOff>
    </xdr:from>
    <xdr:ext cx="534377" cy="259045"/>
    <xdr:sp macro="" textlink="">
      <xdr:nvSpPr>
        <xdr:cNvPr id="854" name="テキスト ボックス 853"/>
        <xdr:cNvSpPr txBox="1"/>
      </xdr:nvSpPr>
      <xdr:spPr>
        <a:xfrm>
          <a:off x="21056111" y="1334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52,863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121259</xdr:rowOff>
    </xdr:from>
    <xdr:to>
      <xdr:col>29</xdr:col>
      <xdr:colOff>568325</xdr:colOff>
      <xdr:row>78</xdr:row>
      <xdr:rowOff>51409</xdr:rowOff>
    </xdr:to>
    <xdr:sp macro="" textlink="">
      <xdr:nvSpPr>
        <xdr:cNvPr id="855" name="円/楕円 854"/>
        <xdr:cNvSpPr/>
      </xdr:nvSpPr>
      <xdr:spPr>
        <a:xfrm>
          <a:off x="20383500" y="1332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42536</xdr:rowOff>
    </xdr:from>
    <xdr:ext cx="534377" cy="259045"/>
    <xdr:sp macro="" textlink="">
      <xdr:nvSpPr>
        <xdr:cNvPr id="856" name="テキスト ボックス 855"/>
        <xdr:cNvSpPr txBox="1"/>
      </xdr:nvSpPr>
      <xdr:spPr>
        <a:xfrm>
          <a:off x="20167111" y="1341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46,952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80138</xdr:rowOff>
    </xdr:from>
    <xdr:to>
      <xdr:col>28</xdr:col>
      <xdr:colOff>365125</xdr:colOff>
      <xdr:row>78</xdr:row>
      <xdr:rowOff>10288</xdr:rowOff>
    </xdr:to>
    <xdr:sp macro="" textlink="">
      <xdr:nvSpPr>
        <xdr:cNvPr id="857" name="円/楕円 856"/>
        <xdr:cNvSpPr/>
      </xdr:nvSpPr>
      <xdr:spPr>
        <a:xfrm>
          <a:off x="19494500" y="132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1415</xdr:rowOff>
    </xdr:from>
    <xdr:ext cx="534377" cy="259045"/>
    <xdr:sp macro="" textlink="">
      <xdr:nvSpPr>
        <xdr:cNvPr id="858" name="テキスト ボックス 857"/>
        <xdr:cNvSpPr txBox="1"/>
      </xdr:nvSpPr>
      <xdr:spPr>
        <a:xfrm>
          <a:off x="19278111" y="1337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50,190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139878</xdr:rowOff>
    </xdr:from>
    <xdr:to>
      <xdr:col>27</xdr:col>
      <xdr:colOff>161925</xdr:colOff>
      <xdr:row>78</xdr:row>
      <xdr:rowOff>70028</xdr:rowOff>
    </xdr:to>
    <xdr:sp macro="" textlink="">
      <xdr:nvSpPr>
        <xdr:cNvPr id="859" name="円/楕円 858"/>
        <xdr:cNvSpPr/>
      </xdr:nvSpPr>
      <xdr:spPr>
        <a:xfrm>
          <a:off x="18605500" y="1334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61155</xdr:rowOff>
    </xdr:from>
    <xdr:ext cx="534377" cy="259045"/>
    <xdr:sp macro="" textlink="">
      <xdr:nvSpPr>
        <xdr:cNvPr id="860" name="テキスト ボックス 859"/>
        <xdr:cNvSpPr txBox="1"/>
      </xdr:nvSpPr>
      <xdr:spPr>
        <a:xfrm>
          <a:off x="18389111" y="134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45,486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歳出決算総額は、住民一人当たり４６８，５８６円となっている。性出別歳出の主な特徴は次のとおりである。今後は新庁舎の建設事業を予定するなど大規模事業が控えており、普通建設事業費や公債費の増加が見込まれることから、より一層の事業の見直しや、歳出削減のための努力が必要となってい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latin typeface="ＭＳ Ｐゴシック"/>
            </a:rPr>
            <a:t>【</a:t>
          </a:r>
          <a:r>
            <a:rPr kumimoji="1" lang="ja-JP" altLang="ja-JP" sz="1300">
              <a:solidFill>
                <a:schemeClr val="dk1"/>
              </a:solidFill>
              <a:effectLst/>
              <a:latin typeface="+mn-lt"/>
              <a:ea typeface="+mn-ea"/>
              <a:cs typeface="+mn-cs"/>
            </a:rPr>
            <a:t>人件費</a:t>
          </a:r>
          <a:r>
            <a:rPr kumimoji="1" lang="en-US" altLang="ja-JP" sz="1300">
              <a:latin typeface="ＭＳ Ｐゴシック"/>
            </a:rPr>
            <a:t>】</a:t>
          </a:r>
          <a:r>
            <a:rPr kumimoji="1" lang="ja-JP" altLang="en-US" sz="1300">
              <a:latin typeface="ＭＳ Ｐゴシック"/>
            </a:rPr>
            <a:t>については、</a:t>
          </a:r>
          <a:r>
            <a:rPr kumimoji="1" lang="ja-JP" altLang="ja-JP" sz="1300">
              <a:solidFill>
                <a:schemeClr val="dk1"/>
              </a:solidFill>
              <a:effectLst/>
              <a:latin typeface="+mn-lt"/>
              <a:ea typeface="+mn-ea"/>
              <a:cs typeface="+mn-cs"/>
            </a:rPr>
            <a:t>全国平均や埼玉県平均を上回ってい</a:t>
          </a:r>
          <a:r>
            <a:rPr kumimoji="1" lang="ja-JP" altLang="en-US" sz="1300">
              <a:solidFill>
                <a:schemeClr val="dk1"/>
              </a:solidFill>
              <a:effectLst/>
              <a:latin typeface="+mn-lt"/>
              <a:ea typeface="+mn-ea"/>
              <a:cs typeface="+mn-cs"/>
            </a:rPr>
            <a:t>るものの、</a:t>
          </a:r>
          <a:r>
            <a:rPr kumimoji="1" lang="ja-JP" altLang="en-US" sz="1300">
              <a:latin typeface="ＭＳ Ｐゴシック"/>
            </a:rPr>
            <a:t>新陳代謝や時間外勤務の縮減等により年々減少傾向にある。</a:t>
          </a:r>
          <a:r>
            <a:rPr kumimoji="1" lang="en-US" altLang="ja-JP" sz="1100">
              <a:solidFill>
                <a:schemeClr val="dk1"/>
              </a:solidFill>
              <a:effectLst/>
              <a:latin typeface="+mn-lt"/>
              <a:ea typeface="+mn-ea"/>
              <a:cs typeface="+mn-cs"/>
            </a:rPr>
            <a:t>【</a:t>
          </a:r>
          <a:r>
            <a:rPr kumimoji="1" lang="ja-JP" altLang="en-US" sz="1300">
              <a:latin typeface="ＭＳ Ｐゴシック"/>
            </a:rPr>
            <a:t>扶助費</a:t>
          </a:r>
          <a:r>
            <a:rPr kumimoji="1" lang="en-US" altLang="ja-JP" sz="1100">
              <a:solidFill>
                <a:schemeClr val="dk1"/>
              </a:solidFill>
              <a:effectLst/>
              <a:latin typeface="+mn-lt"/>
              <a:ea typeface="+mn-ea"/>
              <a:cs typeface="+mn-cs"/>
            </a:rPr>
            <a:t>】</a:t>
          </a:r>
          <a:r>
            <a:rPr kumimoji="1" lang="ja-JP" altLang="en-US" sz="1300">
              <a:latin typeface="ＭＳ Ｐゴシック"/>
            </a:rPr>
            <a:t>については、児童数の減少に伴う児童手当が減少したものの、臨時福祉給付金事業費の皆増等によって増加した。</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補助費等</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については、雪害からの農業用施設の復旧事業である経営体育成支援事業の終了に伴い大きく減少した。</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普通建設事業費</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のうち新規整備分については、平成２７年度に就業改善センター耐震補強及び太陽光設備設置工事の大規模改修工事等が終了したことにより、減少した。</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公債費</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については、過去に発行した合併特例債や臨時財政対策債の償還開始等に伴い増加した。</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積立金</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については、合併特例債を原資とした地域振興基金を積み立てたことによって大きく増加した。</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繰出金</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については、国民健康保険会計への繰出金が減少したことによって大きく減少した。</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埼玉県神川町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13,943
13,634
47.40
6,965,456
6,533,500
398,056
3,874,706
5,974,964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11.8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147538</xdr:rowOff>
    </xdr:from>
    <xdr:to>
      <xdr:col>6</xdr:col>
      <xdr:colOff>511175</xdr:colOff>
      <xdr:row>37</xdr:row>
      <xdr:rowOff>33074</xdr:rowOff>
    </xdr:to>
    <xdr:cxnSp macro="">
      <xdr:nvCxnSpPr>
        <xdr:cNvPr id="63" name="直線コネクタ 62"/>
        <xdr:cNvCxnSpPr/>
      </xdr:nvCxnSpPr>
      <xdr:spPr>
        <a:xfrm>
          <a:off x="3797300" y="6319738"/>
          <a:ext cx="838200" cy="5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156844</xdr:rowOff>
    </xdr:from>
    <xdr:ext cx="469744" cy="259045"/>
    <xdr:sp macro="" textlink="">
      <xdr:nvSpPr>
        <xdr:cNvPr id="64" name="議会費平均値テキスト"/>
        <xdr:cNvSpPr txBox="1"/>
      </xdr:nvSpPr>
      <xdr:spPr>
        <a:xfrm>
          <a:off x="4686300" y="6157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147538</xdr:rowOff>
    </xdr:from>
    <xdr:to>
      <xdr:col>5</xdr:col>
      <xdr:colOff>358775</xdr:colOff>
      <xdr:row>36</xdr:row>
      <xdr:rowOff>163540</xdr:rowOff>
    </xdr:to>
    <xdr:cxnSp macro="">
      <xdr:nvCxnSpPr>
        <xdr:cNvPr id="66" name="直線コネクタ 65"/>
        <xdr:cNvCxnSpPr/>
      </xdr:nvCxnSpPr>
      <xdr:spPr>
        <a:xfrm flipV="1">
          <a:off x="2908300" y="631973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5206</xdr:rowOff>
    </xdr:from>
    <xdr:ext cx="469744" cy="259045"/>
    <xdr:sp macro="" textlink="">
      <xdr:nvSpPr>
        <xdr:cNvPr id="68" name="テキスト ボックス 67"/>
        <xdr:cNvSpPr txBox="1"/>
      </xdr:nvSpPr>
      <xdr:spPr>
        <a:xfrm>
          <a:off x="3562427"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163540</xdr:rowOff>
    </xdr:from>
    <xdr:to>
      <xdr:col>4</xdr:col>
      <xdr:colOff>155575</xdr:colOff>
      <xdr:row>37</xdr:row>
      <xdr:rowOff>46464</xdr:rowOff>
    </xdr:to>
    <xdr:cxnSp macro="">
      <xdr:nvCxnSpPr>
        <xdr:cNvPr id="69" name="直線コネクタ 68"/>
        <xdr:cNvCxnSpPr/>
      </xdr:nvCxnSpPr>
      <xdr:spPr>
        <a:xfrm flipV="1">
          <a:off x="2019300" y="6335740"/>
          <a:ext cx="889000" cy="5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46936</xdr:rowOff>
    </xdr:from>
    <xdr:to>
      <xdr:col>4</xdr:col>
      <xdr:colOff>206375</xdr:colOff>
      <xdr:row>36</xdr:row>
      <xdr:rowOff>148536</xdr:rowOff>
    </xdr:to>
    <xdr:sp macro="" textlink="">
      <xdr:nvSpPr>
        <xdr:cNvPr id="70" name="フローチャート : 判断 69"/>
        <xdr:cNvSpPr/>
      </xdr:nvSpPr>
      <xdr:spPr>
        <a:xfrm>
          <a:off x="2857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165063</xdr:rowOff>
    </xdr:from>
    <xdr:ext cx="469744" cy="259045"/>
    <xdr:sp macro="" textlink="">
      <xdr:nvSpPr>
        <xdr:cNvPr id="71" name="テキスト ボックス 70"/>
        <xdr:cNvSpPr txBox="1"/>
      </xdr:nvSpPr>
      <xdr:spPr>
        <a:xfrm>
          <a:off x="2673427" y="599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5642</xdr:rowOff>
    </xdr:from>
    <xdr:to>
      <xdr:col>2</xdr:col>
      <xdr:colOff>638175</xdr:colOff>
      <xdr:row>37</xdr:row>
      <xdr:rowOff>46464</xdr:rowOff>
    </xdr:to>
    <xdr:cxnSp macro="">
      <xdr:nvCxnSpPr>
        <xdr:cNvPr id="72" name="直線コネクタ 71"/>
        <xdr:cNvCxnSpPr/>
      </xdr:nvCxnSpPr>
      <xdr:spPr>
        <a:xfrm>
          <a:off x="1130300" y="6349292"/>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109474</xdr:rowOff>
    </xdr:from>
    <xdr:to>
      <xdr:col>3</xdr:col>
      <xdr:colOff>3175</xdr:colOff>
      <xdr:row>37</xdr:row>
      <xdr:rowOff>39624</xdr:rowOff>
    </xdr:to>
    <xdr:sp macro="" textlink="">
      <xdr:nvSpPr>
        <xdr:cNvPr id="73" name="フローチャート : 判断 72"/>
        <xdr:cNvSpPr/>
      </xdr:nvSpPr>
      <xdr:spPr>
        <a:xfrm>
          <a:off x="1968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56151</xdr:rowOff>
    </xdr:from>
    <xdr:ext cx="469744" cy="259045"/>
    <xdr:sp macro="" textlink="">
      <xdr:nvSpPr>
        <xdr:cNvPr id="74" name="テキスト ボックス 73"/>
        <xdr:cNvSpPr txBox="1"/>
      </xdr:nvSpPr>
      <xdr:spPr>
        <a:xfrm>
          <a:off x="1784427" y="60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72082</xdr:rowOff>
    </xdr:from>
    <xdr:to>
      <xdr:col>1</xdr:col>
      <xdr:colOff>485775</xdr:colOff>
      <xdr:row>37</xdr:row>
      <xdr:rowOff>2232</xdr:rowOff>
    </xdr:to>
    <xdr:sp macro="" textlink="">
      <xdr:nvSpPr>
        <xdr:cNvPr id="75" name="フローチャート : 判断 74"/>
        <xdr:cNvSpPr/>
      </xdr:nvSpPr>
      <xdr:spPr>
        <a:xfrm>
          <a:off x="1079500" y="62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18759</xdr:rowOff>
    </xdr:from>
    <xdr:ext cx="469744" cy="259045"/>
    <xdr:sp macro="" textlink="">
      <xdr:nvSpPr>
        <xdr:cNvPr id="76" name="テキスト ボックス 75"/>
        <xdr:cNvSpPr txBox="1"/>
      </xdr:nvSpPr>
      <xdr:spPr>
        <a:xfrm>
          <a:off x="895427" y="601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153724</xdr:rowOff>
    </xdr:from>
    <xdr:to>
      <xdr:col>6</xdr:col>
      <xdr:colOff>561975</xdr:colOff>
      <xdr:row>37</xdr:row>
      <xdr:rowOff>83874</xdr:rowOff>
    </xdr:to>
    <xdr:sp macro="" textlink="">
      <xdr:nvSpPr>
        <xdr:cNvPr id="82" name="円/楕円 81"/>
        <xdr:cNvSpPr/>
      </xdr:nvSpPr>
      <xdr:spPr>
        <a:xfrm>
          <a:off x="4584700" y="632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132151</xdr:rowOff>
    </xdr:from>
    <xdr:ext cx="469744" cy="259045"/>
    <xdr:sp macro="" textlink="">
      <xdr:nvSpPr>
        <xdr:cNvPr id="83" name="議会費該当値テキスト"/>
        <xdr:cNvSpPr txBox="1"/>
      </xdr:nvSpPr>
      <xdr:spPr>
        <a:xfrm>
          <a:off x="4686300" y="630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96738</xdr:rowOff>
    </xdr:from>
    <xdr:to>
      <xdr:col>5</xdr:col>
      <xdr:colOff>409575</xdr:colOff>
      <xdr:row>37</xdr:row>
      <xdr:rowOff>26888</xdr:rowOff>
    </xdr:to>
    <xdr:sp macro="" textlink="">
      <xdr:nvSpPr>
        <xdr:cNvPr id="84" name="円/楕円 83"/>
        <xdr:cNvSpPr/>
      </xdr:nvSpPr>
      <xdr:spPr>
        <a:xfrm>
          <a:off x="3746500" y="626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18015</xdr:rowOff>
    </xdr:from>
    <xdr:ext cx="469744" cy="259045"/>
    <xdr:sp macro="" textlink="">
      <xdr:nvSpPr>
        <xdr:cNvPr id="85" name="テキスト ボックス 84"/>
        <xdr:cNvSpPr txBox="1"/>
      </xdr:nvSpPr>
      <xdr:spPr>
        <a:xfrm>
          <a:off x="3562427" y="636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112740</xdr:rowOff>
    </xdr:from>
    <xdr:to>
      <xdr:col>4</xdr:col>
      <xdr:colOff>206375</xdr:colOff>
      <xdr:row>37</xdr:row>
      <xdr:rowOff>42890</xdr:rowOff>
    </xdr:to>
    <xdr:sp macro="" textlink="">
      <xdr:nvSpPr>
        <xdr:cNvPr id="86" name="円/楕円 85"/>
        <xdr:cNvSpPr/>
      </xdr:nvSpPr>
      <xdr:spPr>
        <a:xfrm>
          <a:off x="2857500" y="628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34017</xdr:rowOff>
    </xdr:from>
    <xdr:ext cx="469744" cy="259045"/>
    <xdr:sp macro="" textlink="">
      <xdr:nvSpPr>
        <xdr:cNvPr id="87" name="テキスト ボックス 86"/>
        <xdr:cNvSpPr txBox="1"/>
      </xdr:nvSpPr>
      <xdr:spPr>
        <a:xfrm>
          <a:off x="2673427" y="637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167114</xdr:rowOff>
    </xdr:from>
    <xdr:to>
      <xdr:col>3</xdr:col>
      <xdr:colOff>3175</xdr:colOff>
      <xdr:row>37</xdr:row>
      <xdr:rowOff>97264</xdr:rowOff>
    </xdr:to>
    <xdr:sp macro="" textlink="">
      <xdr:nvSpPr>
        <xdr:cNvPr id="88" name="円/楕円 87"/>
        <xdr:cNvSpPr/>
      </xdr:nvSpPr>
      <xdr:spPr>
        <a:xfrm>
          <a:off x="1968500" y="633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88391</xdr:rowOff>
    </xdr:from>
    <xdr:ext cx="469744" cy="259045"/>
    <xdr:sp macro="" textlink="">
      <xdr:nvSpPr>
        <xdr:cNvPr id="89" name="テキスト ボックス 88"/>
        <xdr:cNvSpPr txBox="1"/>
      </xdr:nvSpPr>
      <xdr:spPr>
        <a:xfrm>
          <a:off x="1784427" y="643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126292</xdr:rowOff>
    </xdr:from>
    <xdr:to>
      <xdr:col>1</xdr:col>
      <xdr:colOff>485775</xdr:colOff>
      <xdr:row>37</xdr:row>
      <xdr:rowOff>56442</xdr:rowOff>
    </xdr:to>
    <xdr:sp macro="" textlink="">
      <xdr:nvSpPr>
        <xdr:cNvPr id="90" name="円/楕円 89"/>
        <xdr:cNvSpPr/>
      </xdr:nvSpPr>
      <xdr:spPr>
        <a:xfrm>
          <a:off x="1079500" y="629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47569</xdr:rowOff>
    </xdr:from>
    <xdr:ext cx="469744" cy="259045"/>
    <xdr:sp macro="" textlink="">
      <xdr:nvSpPr>
        <xdr:cNvPr id="91" name="テキスト ボックス 90"/>
        <xdr:cNvSpPr txBox="1"/>
      </xdr:nvSpPr>
      <xdr:spPr>
        <a:xfrm>
          <a:off x="895427" y="639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165498</xdr:rowOff>
    </xdr:from>
    <xdr:to>
      <xdr:col>6</xdr:col>
      <xdr:colOff>511175</xdr:colOff>
      <xdr:row>58</xdr:row>
      <xdr:rowOff>100160</xdr:rowOff>
    </xdr:to>
    <xdr:cxnSp macro="">
      <xdr:nvCxnSpPr>
        <xdr:cNvPr id="120" name="直線コネクタ 119"/>
        <xdr:cNvCxnSpPr/>
      </xdr:nvCxnSpPr>
      <xdr:spPr>
        <a:xfrm flipV="1">
          <a:off x="3797300" y="9938148"/>
          <a:ext cx="838200" cy="10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23645</xdr:rowOff>
    </xdr:from>
    <xdr:ext cx="534377" cy="259045"/>
    <xdr:sp macro="" textlink="">
      <xdr:nvSpPr>
        <xdr:cNvPr id="121" name="総務費平均値テキスト"/>
        <xdr:cNvSpPr txBox="1"/>
      </xdr:nvSpPr>
      <xdr:spPr>
        <a:xfrm>
          <a:off x="4686300" y="996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100160</xdr:rowOff>
    </xdr:from>
    <xdr:to>
      <xdr:col>5</xdr:col>
      <xdr:colOff>358775</xdr:colOff>
      <xdr:row>58</xdr:row>
      <xdr:rowOff>121466</xdr:rowOff>
    </xdr:to>
    <xdr:cxnSp macro="">
      <xdr:nvCxnSpPr>
        <xdr:cNvPr id="123" name="直線コネクタ 122"/>
        <xdr:cNvCxnSpPr/>
      </xdr:nvCxnSpPr>
      <xdr:spPr>
        <a:xfrm flipV="1">
          <a:off x="2908300" y="10044260"/>
          <a:ext cx="889000" cy="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127952</xdr:rowOff>
    </xdr:from>
    <xdr:ext cx="599010" cy="259045"/>
    <xdr:sp macro="" textlink="">
      <xdr:nvSpPr>
        <xdr:cNvPr id="125" name="テキスト ボックス 124"/>
        <xdr:cNvSpPr txBox="1"/>
      </xdr:nvSpPr>
      <xdr:spPr>
        <a:xfrm>
          <a:off x="3497794" y="97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110895</xdr:rowOff>
    </xdr:from>
    <xdr:to>
      <xdr:col>4</xdr:col>
      <xdr:colOff>155575</xdr:colOff>
      <xdr:row>58</xdr:row>
      <xdr:rowOff>121466</xdr:rowOff>
    </xdr:to>
    <xdr:cxnSp macro="">
      <xdr:nvCxnSpPr>
        <xdr:cNvPr id="126" name="直線コネクタ 125"/>
        <xdr:cNvCxnSpPr/>
      </xdr:nvCxnSpPr>
      <xdr:spPr>
        <a:xfrm>
          <a:off x="2019300" y="10054995"/>
          <a:ext cx="889000" cy="1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96789</xdr:rowOff>
    </xdr:from>
    <xdr:to>
      <xdr:col>4</xdr:col>
      <xdr:colOff>206375</xdr:colOff>
      <xdr:row>58</xdr:row>
      <xdr:rowOff>26939</xdr:rowOff>
    </xdr:to>
    <xdr:sp macro="" textlink="">
      <xdr:nvSpPr>
        <xdr:cNvPr id="127" name="フローチャート : 判断 126"/>
        <xdr:cNvSpPr/>
      </xdr:nvSpPr>
      <xdr:spPr>
        <a:xfrm>
          <a:off x="2857500" y="986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43466</xdr:rowOff>
    </xdr:from>
    <xdr:ext cx="599010" cy="259045"/>
    <xdr:sp macro="" textlink="">
      <xdr:nvSpPr>
        <xdr:cNvPr id="128" name="テキスト ボックス 127"/>
        <xdr:cNvSpPr txBox="1"/>
      </xdr:nvSpPr>
      <xdr:spPr>
        <a:xfrm>
          <a:off x="2608794" y="964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107507</xdr:rowOff>
    </xdr:from>
    <xdr:to>
      <xdr:col>2</xdr:col>
      <xdr:colOff>638175</xdr:colOff>
      <xdr:row>58</xdr:row>
      <xdr:rowOff>110895</xdr:rowOff>
    </xdr:to>
    <xdr:cxnSp macro="">
      <xdr:nvCxnSpPr>
        <xdr:cNvPr id="129" name="直線コネクタ 128"/>
        <xdr:cNvCxnSpPr/>
      </xdr:nvCxnSpPr>
      <xdr:spPr>
        <a:xfrm>
          <a:off x="1130300" y="10051607"/>
          <a:ext cx="889000" cy="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61840</xdr:rowOff>
    </xdr:from>
    <xdr:to>
      <xdr:col>3</xdr:col>
      <xdr:colOff>3175</xdr:colOff>
      <xdr:row>58</xdr:row>
      <xdr:rowOff>163440</xdr:rowOff>
    </xdr:to>
    <xdr:sp macro="" textlink="">
      <xdr:nvSpPr>
        <xdr:cNvPr id="130" name="フローチャート : 判断 129"/>
        <xdr:cNvSpPr/>
      </xdr:nvSpPr>
      <xdr:spPr>
        <a:xfrm>
          <a:off x="1968500" y="1000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154567</xdr:rowOff>
    </xdr:from>
    <xdr:ext cx="534377" cy="259045"/>
    <xdr:sp macro="" textlink="">
      <xdr:nvSpPr>
        <xdr:cNvPr id="131" name="テキスト ボックス 130"/>
        <xdr:cNvSpPr txBox="1"/>
      </xdr:nvSpPr>
      <xdr:spPr>
        <a:xfrm>
          <a:off x="1752111" y="1009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62398</xdr:rowOff>
    </xdr:from>
    <xdr:to>
      <xdr:col>1</xdr:col>
      <xdr:colOff>485775</xdr:colOff>
      <xdr:row>58</xdr:row>
      <xdr:rowOff>163998</xdr:rowOff>
    </xdr:to>
    <xdr:sp macro="" textlink="">
      <xdr:nvSpPr>
        <xdr:cNvPr id="132" name="フローチャート : 判断 131"/>
        <xdr:cNvSpPr/>
      </xdr:nvSpPr>
      <xdr:spPr>
        <a:xfrm>
          <a:off x="1079500" y="100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155125</xdr:rowOff>
    </xdr:from>
    <xdr:ext cx="534377" cy="259045"/>
    <xdr:sp macro="" textlink="">
      <xdr:nvSpPr>
        <xdr:cNvPr id="133" name="テキスト ボックス 132"/>
        <xdr:cNvSpPr txBox="1"/>
      </xdr:nvSpPr>
      <xdr:spPr>
        <a:xfrm>
          <a:off x="863111" y="1009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114698</xdr:rowOff>
    </xdr:from>
    <xdr:to>
      <xdr:col>6</xdr:col>
      <xdr:colOff>561975</xdr:colOff>
      <xdr:row>58</xdr:row>
      <xdr:rowOff>44848</xdr:rowOff>
    </xdr:to>
    <xdr:sp macro="" textlink="">
      <xdr:nvSpPr>
        <xdr:cNvPr id="139" name="円/楕円 138"/>
        <xdr:cNvSpPr/>
      </xdr:nvSpPr>
      <xdr:spPr>
        <a:xfrm>
          <a:off x="4584700" y="98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137575</xdr:rowOff>
    </xdr:from>
    <xdr:ext cx="599010" cy="259045"/>
    <xdr:sp macro="" textlink="">
      <xdr:nvSpPr>
        <xdr:cNvPr id="140" name="総務費該当値テキスト"/>
        <xdr:cNvSpPr txBox="1"/>
      </xdr:nvSpPr>
      <xdr:spPr>
        <a:xfrm>
          <a:off x="4686300" y="9738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174,687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49360</xdr:rowOff>
    </xdr:from>
    <xdr:to>
      <xdr:col>5</xdr:col>
      <xdr:colOff>409575</xdr:colOff>
      <xdr:row>58</xdr:row>
      <xdr:rowOff>150960</xdr:rowOff>
    </xdr:to>
    <xdr:sp macro="" textlink="">
      <xdr:nvSpPr>
        <xdr:cNvPr id="141" name="円/楕円 140"/>
        <xdr:cNvSpPr/>
      </xdr:nvSpPr>
      <xdr:spPr>
        <a:xfrm>
          <a:off x="3746500" y="99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142087</xdr:rowOff>
    </xdr:from>
    <xdr:ext cx="534377" cy="259045"/>
    <xdr:sp macro="" textlink="">
      <xdr:nvSpPr>
        <xdr:cNvPr id="142" name="テキスト ボックス 141"/>
        <xdr:cNvSpPr txBox="1"/>
      </xdr:nvSpPr>
      <xdr:spPr>
        <a:xfrm>
          <a:off x="3530111" y="1008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91,134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70666</xdr:rowOff>
    </xdr:from>
    <xdr:to>
      <xdr:col>4</xdr:col>
      <xdr:colOff>206375</xdr:colOff>
      <xdr:row>59</xdr:row>
      <xdr:rowOff>816</xdr:rowOff>
    </xdr:to>
    <xdr:sp macro="" textlink="">
      <xdr:nvSpPr>
        <xdr:cNvPr id="143" name="円/楕円 142"/>
        <xdr:cNvSpPr/>
      </xdr:nvSpPr>
      <xdr:spPr>
        <a:xfrm>
          <a:off x="2857500" y="1001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163393</xdr:rowOff>
    </xdr:from>
    <xdr:ext cx="534377" cy="259045"/>
    <xdr:sp macro="" textlink="">
      <xdr:nvSpPr>
        <xdr:cNvPr id="144" name="テキスト ボックス 143"/>
        <xdr:cNvSpPr txBox="1"/>
      </xdr:nvSpPr>
      <xdr:spPr>
        <a:xfrm>
          <a:off x="2641111" y="1010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74,357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60095</xdr:rowOff>
    </xdr:from>
    <xdr:to>
      <xdr:col>3</xdr:col>
      <xdr:colOff>3175</xdr:colOff>
      <xdr:row>58</xdr:row>
      <xdr:rowOff>161695</xdr:rowOff>
    </xdr:to>
    <xdr:sp macro="" textlink="">
      <xdr:nvSpPr>
        <xdr:cNvPr id="145" name="円/楕円 144"/>
        <xdr:cNvSpPr/>
      </xdr:nvSpPr>
      <xdr:spPr>
        <a:xfrm>
          <a:off x="1968500" y="1000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6772</xdr:rowOff>
    </xdr:from>
    <xdr:ext cx="534377" cy="259045"/>
    <xdr:sp macro="" textlink="">
      <xdr:nvSpPr>
        <xdr:cNvPr id="146" name="テキスト ボックス 145"/>
        <xdr:cNvSpPr txBox="1"/>
      </xdr:nvSpPr>
      <xdr:spPr>
        <a:xfrm>
          <a:off x="1752111" y="97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82,681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56707</xdr:rowOff>
    </xdr:from>
    <xdr:to>
      <xdr:col>1</xdr:col>
      <xdr:colOff>485775</xdr:colOff>
      <xdr:row>58</xdr:row>
      <xdr:rowOff>158307</xdr:rowOff>
    </xdr:to>
    <xdr:sp macro="" textlink="">
      <xdr:nvSpPr>
        <xdr:cNvPr id="147" name="円/楕円 146"/>
        <xdr:cNvSpPr/>
      </xdr:nvSpPr>
      <xdr:spPr>
        <a:xfrm>
          <a:off x="1079500" y="1000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3384</xdr:rowOff>
    </xdr:from>
    <xdr:ext cx="534377" cy="259045"/>
    <xdr:sp macro="" textlink="">
      <xdr:nvSpPr>
        <xdr:cNvPr id="148" name="テキスト ボックス 147"/>
        <xdr:cNvSpPr txBox="1"/>
      </xdr:nvSpPr>
      <xdr:spPr>
        <a:xfrm>
          <a:off x="863111" y="977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152524</xdr:rowOff>
    </xdr:from>
    <xdr:to>
      <xdr:col>6</xdr:col>
      <xdr:colOff>511175</xdr:colOff>
      <xdr:row>78</xdr:row>
      <xdr:rowOff>8134</xdr:rowOff>
    </xdr:to>
    <xdr:cxnSp macro="">
      <xdr:nvCxnSpPr>
        <xdr:cNvPr id="174" name="直線コネクタ 173"/>
        <xdr:cNvCxnSpPr/>
      </xdr:nvCxnSpPr>
      <xdr:spPr>
        <a:xfrm>
          <a:off x="3797300" y="13354174"/>
          <a:ext cx="838200" cy="2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85962</xdr:rowOff>
    </xdr:from>
    <xdr:ext cx="599010" cy="259045"/>
    <xdr:sp macro="" textlink="">
      <xdr:nvSpPr>
        <xdr:cNvPr id="175" name="民生費平均値テキスト"/>
        <xdr:cNvSpPr txBox="1"/>
      </xdr:nvSpPr>
      <xdr:spPr>
        <a:xfrm>
          <a:off x="4686300" y="129447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152524</xdr:rowOff>
    </xdr:from>
    <xdr:to>
      <xdr:col>5</xdr:col>
      <xdr:colOff>358775</xdr:colOff>
      <xdr:row>78</xdr:row>
      <xdr:rowOff>19754</xdr:rowOff>
    </xdr:to>
    <xdr:cxnSp macro="">
      <xdr:nvCxnSpPr>
        <xdr:cNvPr id="177" name="直線コネクタ 176"/>
        <xdr:cNvCxnSpPr/>
      </xdr:nvCxnSpPr>
      <xdr:spPr>
        <a:xfrm flipV="1">
          <a:off x="2908300" y="13354174"/>
          <a:ext cx="889000" cy="3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147311</xdr:rowOff>
    </xdr:from>
    <xdr:ext cx="599010" cy="259045"/>
    <xdr:sp macro="" textlink="">
      <xdr:nvSpPr>
        <xdr:cNvPr id="179" name="テキスト ボックス 178"/>
        <xdr:cNvSpPr txBox="1"/>
      </xdr:nvSpPr>
      <xdr:spPr>
        <a:xfrm>
          <a:off x="3497794"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19754</xdr:rowOff>
    </xdr:from>
    <xdr:to>
      <xdr:col>4</xdr:col>
      <xdr:colOff>155575</xdr:colOff>
      <xdr:row>78</xdr:row>
      <xdr:rowOff>31806</xdr:rowOff>
    </xdr:to>
    <xdr:cxnSp macro="">
      <xdr:nvCxnSpPr>
        <xdr:cNvPr id="180" name="直線コネクタ 179"/>
        <xdr:cNvCxnSpPr/>
      </xdr:nvCxnSpPr>
      <xdr:spPr>
        <a:xfrm flipV="1">
          <a:off x="2019300" y="13392854"/>
          <a:ext cx="889000" cy="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11393</xdr:rowOff>
    </xdr:from>
    <xdr:to>
      <xdr:col>4</xdr:col>
      <xdr:colOff>206375</xdr:colOff>
      <xdr:row>76</xdr:row>
      <xdr:rowOff>112993</xdr:rowOff>
    </xdr:to>
    <xdr:sp macro="" textlink="">
      <xdr:nvSpPr>
        <xdr:cNvPr id="181" name="フローチャート : 判断 180"/>
        <xdr:cNvSpPr/>
      </xdr:nvSpPr>
      <xdr:spPr>
        <a:xfrm>
          <a:off x="2857500" y="1304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129520</xdr:rowOff>
    </xdr:from>
    <xdr:ext cx="599010" cy="259045"/>
    <xdr:sp macro="" textlink="">
      <xdr:nvSpPr>
        <xdr:cNvPr id="182" name="テキスト ボックス 181"/>
        <xdr:cNvSpPr txBox="1"/>
      </xdr:nvSpPr>
      <xdr:spPr>
        <a:xfrm>
          <a:off x="2608794" y="1281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31806</xdr:rowOff>
    </xdr:from>
    <xdr:to>
      <xdr:col>2</xdr:col>
      <xdr:colOff>638175</xdr:colOff>
      <xdr:row>78</xdr:row>
      <xdr:rowOff>51888</xdr:rowOff>
    </xdr:to>
    <xdr:cxnSp macro="">
      <xdr:nvCxnSpPr>
        <xdr:cNvPr id="183" name="直線コネクタ 182"/>
        <xdr:cNvCxnSpPr/>
      </xdr:nvCxnSpPr>
      <xdr:spPr>
        <a:xfrm flipV="1">
          <a:off x="1130300" y="13404906"/>
          <a:ext cx="889000" cy="2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92244</xdr:rowOff>
    </xdr:from>
    <xdr:to>
      <xdr:col>3</xdr:col>
      <xdr:colOff>3175</xdr:colOff>
      <xdr:row>77</xdr:row>
      <xdr:rowOff>22394</xdr:rowOff>
    </xdr:to>
    <xdr:sp macro="" textlink="">
      <xdr:nvSpPr>
        <xdr:cNvPr id="184" name="フローチャート : 判断 183"/>
        <xdr:cNvSpPr/>
      </xdr:nvSpPr>
      <xdr:spPr>
        <a:xfrm>
          <a:off x="1968500" y="1312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38920</xdr:rowOff>
    </xdr:from>
    <xdr:ext cx="599010" cy="259045"/>
    <xdr:sp macro="" textlink="">
      <xdr:nvSpPr>
        <xdr:cNvPr id="185" name="テキスト ボックス 184"/>
        <xdr:cNvSpPr txBox="1"/>
      </xdr:nvSpPr>
      <xdr:spPr>
        <a:xfrm>
          <a:off x="1719794" y="1289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14816</xdr:rowOff>
    </xdr:from>
    <xdr:to>
      <xdr:col>1</xdr:col>
      <xdr:colOff>485775</xdr:colOff>
      <xdr:row>77</xdr:row>
      <xdr:rowOff>116416</xdr:rowOff>
    </xdr:to>
    <xdr:sp macro="" textlink="">
      <xdr:nvSpPr>
        <xdr:cNvPr id="186" name="フローチャート : 判断 185"/>
        <xdr:cNvSpPr/>
      </xdr:nvSpPr>
      <xdr:spPr>
        <a:xfrm>
          <a:off x="1079500" y="1321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132943</xdr:rowOff>
    </xdr:from>
    <xdr:ext cx="599010" cy="259045"/>
    <xdr:sp macro="" textlink="">
      <xdr:nvSpPr>
        <xdr:cNvPr id="187" name="テキスト ボックス 186"/>
        <xdr:cNvSpPr txBox="1"/>
      </xdr:nvSpPr>
      <xdr:spPr>
        <a:xfrm>
          <a:off x="830794" y="1299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128784</xdr:rowOff>
    </xdr:from>
    <xdr:to>
      <xdr:col>6</xdr:col>
      <xdr:colOff>561975</xdr:colOff>
      <xdr:row>78</xdr:row>
      <xdr:rowOff>58934</xdr:rowOff>
    </xdr:to>
    <xdr:sp macro="" textlink="">
      <xdr:nvSpPr>
        <xdr:cNvPr id="193" name="円/楕円 192"/>
        <xdr:cNvSpPr/>
      </xdr:nvSpPr>
      <xdr:spPr>
        <a:xfrm>
          <a:off x="4584700" y="1333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43711</xdr:rowOff>
    </xdr:from>
    <xdr:ext cx="599010" cy="259045"/>
    <xdr:sp macro="" textlink="">
      <xdr:nvSpPr>
        <xdr:cNvPr id="194" name="民生費該当値テキスト"/>
        <xdr:cNvSpPr txBox="1"/>
      </xdr:nvSpPr>
      <xdr:spPr>
        <a:xfrm>
          <a:off x="4686300" y="1324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103,021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101724</xdr:rowOff>
    </xdr:from>
    <xdr:to>
      <xdr:col>5</xdr:col>
      <xdr:colOff>409575</xdr:colOff>
      <xdr:row>78</xdr:row>
      <xdr:rowOff>31874</xdr:rowOff>
    </xdr:to>
    <xdr:sp macro="" textlink="">
      <xdr:nvSpPr>
        <xdr:cNvPr id="195" name="円/楕円 194"/>
        <xdr:cNvSpPr/>
      </xdr:nvSpPr>
      <xdr:spPr>
        <a:xfrm>
          <a:off x="3746500" y="1330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23001</xdr:rowOff>
    </xdr:from>
    <xdr:ext cx="599010" cy="259045"/>
    <xdr:sp macro="" textlink="">
      <xdr:nvSpPr>
        <xdr:cNvPr id="196" name="テキスト ボックス 195"/>
        <xdr:cNvSpPr txBox="1"/>
      </xdr:nvSpPr>
      <xdr:spPr>
        <a:xfrm>
          <a:off x="3497794" y="1339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107,756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140404</xdr:rowOff>
    </xdr:from>
    <xdr:to>
      <xdr:col>4</xdr:col>
      <xdr:colOff>206375</xdr:colOff>
      <xdr:row>78</xdr:row>
      <xdr:rowOff>70554</xdr:rowOff>
    </xdr:to>
    <xdr:sp macro="" textlink="">
      <xdr:nvSpPr>
        <xdr:cNvPr id="197" name="円/楕円 196"/>
        <xdr:cNvSpPr/>
      </xdr:nvSpPr>
      <xdr:spPr>
        <a:xfrm>
          <a:off x="2857500" y="1334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61681</xdr:rowOff>
    </xdr:from>
    <xdr:ext cx="599010" cy="259045"/>
    <xdr:sp macro="" textlink="">
      <xdr:nvSpPr>
        <xdr:cNvPr id="198" name="テキスト ボックス 197"/>
        <xdr:cNvSpPr txBox="1"/>
      </xdr:nvSpPr>
      <xdr:spPr>
        <a:xfrm>
          <a:off x="2608794" y="1343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100,988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152456</xdr:rowOff>
    </xdr:from>
    <xdr:to>
      <xdr:col>3</xdr:col>
      <xdr:colOff>3175</xdr:colOff>
      <xdr:row>78</xdr:row>
      <xdr:rowOff>82606</xdr:rowOff>
    </xdr:to>
    <xdr:sp macro="" textlink="">
      <xdr:nvSpPr>
        <xdr:cNvPr id="199" name="円/楕円 198"/>
        <xdr:cNvSpPr/>
      </xdr:nvSpPr>
      <xdr:spPr>
        <a:xfrm>
          <a:off x="1968500" y="1335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73733</xdr:rowOff>
    </xdr:from>
    <xdr:ext cx="534377" cy="259045"/>
    <xdr:sp macro="" textlink="">
      <xdr:nvSpPr>
        <xdr:cNvPr id="200" name="テキスト ボックス 199"/>
        <xdr:cNvSpPr txBox="1"/>
      </xdr:nvSpPr>
      <xdr:spPr>
        <a:xfrm>
          <a:off x="1752111" y="1344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98,879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1088</xdr:rowOff>
    </xdr:from>
    <xdr:to>
      <xdr:col>1</xdr:col>
      <xdr:colOff>485775</xdr:colOff>
      <xdr:row>78</xdr:row>
      <xdr:rowOff>102688</xdr:rowOff>
    </xdr:to>
    <xdr:sp macro="" textlink="">
      <xdr:nvSpPr>
        <xdr:cNvPr id="201" name="円/楕円 200"/>
        <xdr:cNvSpPr/>
      </xdr:nvSpPr>
      <xdr:spPr>
        <a:xfrm>
          <a:off x="1079500" y="133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93815</xdr:rowOff>
    </xdr:from>
    <xdr:ext cx="534377" cy="259045"/>
    <xdr:sp macro="" textlink="">
      <xdr:nvSpPr>
        <xdr:cNvPr id="202" name="テキスト ボックス 201"/>
        <xdr:cNvSpPr txBox="1"/>
      </xdr:nvSpPr>
      <xdr:spPr>
        <a:xfrm>
          <a:off x="863111" y="1346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15032</xdr:rowOff>
    </xdr:from>
    <xdr:to>
      <xdr:col>6</xdr:col>
      <xdr:colOff>511175</xdr:colOff>
      <xdr:row>99</xdr:row>
      <xdr:rowOff>21024</xdr:rowOff>
    </xdr:to>
    <xdr:cxnSp macro="">
      <xdr:nvCxnSpPr>
        <xdr:cNvPr id="234" name="直線コネクタ 233"/>
        <xdr:cNvCxnSpPr/>
      </xdr:nvCxnSpPr>
      <xdr:spPr>
        <a:xfrm flipV="1">
          <a:off x="3797300" y="16988582"/>
          <a:ext cx="838200" cy="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135193</xdr:rowOff>
    </xdr:from>
    <xdr:ext cx="534377" cy="259045"/>
    <xdr:sp macro="" textlink="">
      <xdr:nvSpPr>
        <xdr:cNvPr id="235" name="衛生費平均値テキスト"/>
        <xdr:cNvSpPr txBox="1"/>
      </xdr:nvSpPr>
      <xdr:spPr>
        <a:xfrm>
          <a:off x="4686300" y="1642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113754</xdr:rowOff>
    </xdr:from>
    <xdr:to>
      <xdr:col>5</xdr:col>
      <xdr:colOff>358775</xdr:colOff>
      <xdr:row>99</xdr:row>
      <xdr:rowOff>21024</xdr:rowOff>
    </xdr:to>
    <xdr:cxnSp macro="">
      <xdr:nvCxnSpPr>
        <xdr:cNvPr id="237" name="直線コネクタ 236"/>
        <xdr:cNvCxnSpPr/>
      </xdr:nvCxnSpPr>
      <xdr:spPr>
        <a:xfrm>
          <a:off x="2908300" y="16915854"/>
          <a:ext cx="889000" cy="7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90310</xdr:rowOff>
    </xdr:from>
    <xdr:ext cx="534377" cy="259045"/>
    <xdr:sp macro="" textlink="">
      <xdr:nvSpPr>
        <xdr:cNvPr id="239" name="テキスト ボックス 238"/>
        <xdr:cNvSpPr txBox="1"/>
      </xdr:nvSpPr>
      <xdr:spPr>
        <a:xfrm>
          <a:off x="3530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52277</xdr:rowOff>
    </xdr:from>
    <xdr:to>
      <xdr:col>4</xdr:col>
      <xdr:colOff>155575</xdr:colOff>
      <xdr:row>98</xdr:row>
      <xdr:rowOff>113754</xdr:rowOff>
    </xdr:to>
    <xdr:cxnSp macro="">
      <xdr:nvCxnSpPr>
        <xdr:cNvPr id="240" name="直線コネクタ 239"/>
        <xdr:cNvCxnSpPr/>
      </xdr:nvCxnSpPr>
      <xdr:spPr>
        <a:xfrm>
          <a:off x="2019300" y="16854377"/>
          <a:ext cx="889000" cy="6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170346</xdr:rowOff>
    </xdr:from>
    <xdr:to>
      <xdr:col>4</xdr:col>
      <xdr:colOff>206375</xdr:colOff>
      <xdr:row>97</xdr:row>
      <xdr:rowOff>100496</xdr:rowOff>
    </xdr:to>
    <xdr:sp macro="" textlink="">
      <xdr:nvSpPr>
        <xdr:cNvPr id="241" name="フローチャート : 判断 240"/>
        <xdr:cNvSpPr/>
      </xdr:nvSpPr>
      <xdr:spPr>
        <a:xfrm>
          <a:off x="2857500" y="166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117023</xdr:rowOff>
    </xdr:from>
    <xdr:ext cx="534377" cy="259045"/>
    <xdr:sp macro="" textlink="">
      <xdr:nvSpPr>
        <xdr:cNvPr id="242" name="テキスト ボックス 241"/>
        <xdr:cNvSpPr txBox="1"/>
      </xdr:nvSpPr>
      <xdr:spPr>
        <a:xfrm>
          <a:off x="2641111" y="164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52277</xdr:rowOff>
    </xdr:from>
    <xdr:to>
      <xdr:col>2</xdr:col>
      <xdr:colOff>638175</xdr:colOff>
      <xdr:row>98</xdr:row>
      <xdr:rowOff>67528</xdr:rowOff>
    </xdr:to>
    <xdr:cxnSp macro="">
      <xdr:nvCxnSpPr>
        <xdr:cNvPr id="243" name="直線コネクタ 242"/>
        <xdr:cNvCxnSpPr/>
      </xdr:nvCxnSpPr>
      <xdr:spPr>
        <a:xfrm flipV="1">
          <a:off x="1130300" y="16854377"/>
          <a:ext cx="889000" cy="1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52879</xdr:rowOff>
    </xdr:from>
    <xdr:to>
      <xdr:col>3</xdr:col>
      <xdr:colOff>3175</xdr:colOff>
      <xdr:row>97</xdr:row>
      <xdr:rowOff>154479</xdr:rowOff>
    </xdr:to>
    <xdr:sp macro="" textlink="">
      <xdr:nvSpPr>
        <xdr:cNvPr id="244" name="フローチャート : 判断 243"/>
        <xdr:cNvSpPr/>
      </xdr:nvSpPr>
      <xdr:spPr>
        <a:xfrm>
          <a:off x="1968500" y="166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171006</xdr:rowOff>
    </xdr:from>
    <xdr:ext cx="534377" cy="259045"/>
    <xdr:sp macro="" textlink="">
      <xdr:nvSpPr>
        <xdr:cNvPr id="245" name="テキスト ボックス 244"/>
        <xdr:cNvSpPr txBox="1"/>
      </xdr:nvSpPr>
      <xdr:spPr>
        <a:xfrm>
          <a:off x="1752111" y="1645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103105</xdr:rowOff>
    </xdr:from>
    <xdr:to>
      <xdr:col>1</xdr:col>
      <xdr:colOff>485775</xdr:colOff>
      <xdr:row>98</xdr:row>
      <xdr:rowOff>33255</xdr:rowOff>
    </xdr:to>
    <xdr:sp macro="" textlink="">
      <xdr:nvSpPr>
        <xdr:cNvPr id="246" name="フローチャート : 判断 245"/>
        <xdr:cNvSpPr/>
      </xdr:nvSpPr>
      <xdr:spPr>
        <a:xfrm>
          <a:off x="1079500" y="167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49782</xdr:rowOff>
    </xdr:from>
    <xdr:ext cx="534377" cy="259045"/>
    <xdr:sp macro="" textlink="">
      <xdr:nvSpPr>
        <xdr:cNvPr id="247" name="テキスト ボックス 246"/>
        <xdr:cNvSpPr txBox="1"/>
      </xdr:nvSpPr>
      <xdr:spPr>
        <a:xfrm>
          <a:off x="863111" y="165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135682</xdr:rowOff>
    </xdr:from>
    <xdr:to>
      <xdr:col>6</xdr:col>
      <xdr:colOff>561975</xdr:colOff>
      <xdr:row>99</xdr:row>
      <xdr:rowOff>65832</xdr:rowOff>
    </xdr:to>
    <xdr:sp macro="" textlink="">
      <xdr:nvSpPr>
        <xdr:cNvPr id="253" name="円/楕円 252"/>
        <xdr:cNvSpPr/>
      </xdr:nvSpPr>
      <xdr:spPr>
        <a:xfrm>
          <a:off x="4584700" y="1693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50609</xdr:rowOff>
    </xdr:from>
    <xdr:ext cx="534377" cy="259045"/>
    <xdr:sp macro="" textlink="">
      <xdr:nvSpPr>
        <xdr:cNvPr id="254" name="衛生費該当値テキスト"/>
        <xdr:cNvSpPr txBox="1"/>
      </xdr:nvSpPr>
      <xdr:spPr>
        <a:xfrm>
          <a:off x="4686300" y="168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25,135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141674</xdr:rowOff>
    </xdr:from>
    <xdr:to>
      <xdr:col>5</xdr:col>
      <xdr:colOff>409575</xdr:colOff>
      <xdr:row>99</xdr:row>
      <xdr:rowOff>71824</xdr:rowOff>
    </xdr:to>
    <xdr:sp macro="" textlink="">
      <xdr:nvSpPr>
        <xdr:cNvPr id="255" name="円/楕円 254"/>
        <xdr:cNvSpPr/>
      </xdr:nvSpPr>
      <xdr:spPr>
        <a:xfrm>
          <a:off x="3746500" y="1694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62951</xdr:rowOff>
    </xdr:from>
    <xdr:ext cx="534377" cy="259045"/>
    <xdr:sp macro="" textlink="">
      <xdr:nvSpPr>
        <xdr:cNvPr id="256" name="テキスト ボックス 255"/>
        <xdr:cNvSpPr txBox="1"/>
      </xdr:nvSpPr>
      <xdr:spPr>
        <a:xfrm>
          <a:off x="3530111" y="1703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62954</xdr:rowOff>
    </xdr:from>
    <xdr:to>
      <xdr:col>4</xdr:col>
      <xdr:colOff>206375</xdr:colOff>
      <xdr:row>98</xdr:row>
      <xdr:rowOff>164554</xdr:rowOff>
    </xdr:to>
    <xdr:sp macro="" textlink="">
      <xdr:nvSpPr>
        <xdr:cNvPr id="257" name="円/楕円 256"/>
        <xdr:cNvSpPr/>
      </xdr:nvSpPr>
      <xdr:spPr>
        <a:xfrm>
          <a:off x="2857500" y="1686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155681</xdr:rowOff>
    </xdr:from>
    <xdr:ext cx="534377" cy="259045"/>
    <xdr:sp macro="" textlink="">
      <xdr:nvSpPr>
        <xdr:cNvPr id="258" name="テキスト ボックス 257"/>
        <xdr:cNvSpPr txBox="1"/>
      </xdr:nvSpPr>
      <xdr:spPr>
        <a:xfrm>
          <a:off x="2641111"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1477</xdr:rowOff>
    </xdr:from>
    <xdr:to>
      <xdr:col>3</xdr:col>
      <xdr:colOff>3175</xdr:colOff>
      <xdr:row>98</xdr:row>
      <xdr:rowOff>103077</xdr:rowOff>
    </xdr:to>
    <xdr:sp macro="" textlink="">
      <xdr:nvSpPr>
        <xdr:cNvPr id="259" name="円/楕円 258"/>
        <xdr:cNvSpPr/>
      </xdr:nvSpPr>
      <xdr:spPr>
        <a:xfrm>
          <a:off x="1968500" y="168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94204</xdr:rowOff>
    </xdr:from>
    <xdr:ext cx="534377" cy="259045"/>
    <xdr:sp macro="" textlink="">
      <xdr:nvSpPr>
        <xdr:cNvPr id="260" name="テキスト ボックス 259"/>
        <xdr:cNvSpPr txBox="1"/>
      </xdr:nvSpPr>
      <xdr:spPr>
        <a:xfrm>
          <a:off x="1752111" y="1689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16728</xdr:rowOff>
    </xdr:from>
    <xdr:to>
      <xdr:col>1</xdr:col>
      <xdr:colOff>485775</xdr:colOff>
      <xdr:row>98</xdr:row>
      <xdr:rowOff>118328</xdr:rowOff>
    </xdr:to>
    <xdr:sp macro="" textlink="">
      <xdr:nvSpPr>
        <xdr:cNvPr id="261" name="円/楕円 260"/>
        <xdr:cNvSpPr/>
      </xdr:nvSpPr>
      <xdr:spPr>
        <a:xfrm>
          <a:off x="1079500" y="1681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109455</xdr:rowOff>
    </xdr:from>
    <xdr:ext cx="534377" cy="259045"/>
    <xdr:sp macro="" textlink="">
      <xdr:nvSpPr>
        <xdr:cNvPr id="262" name="テキスト ボックス 261"/>
        <xdr:cNvSpPr txBox="1"/>
      </xdr:nvSpPr>
      <xdr:spPr>
        <a:xfrm>
          <a:off x="863111" y="169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3493</xdr:rowOff>
    </xdr:from>
    <xdr:to>
      <xdr:col>15</xdr:col>
      <xdr:colOff>180975</xdr:colOff>
      <xdr:row>39</xdr:row>
      <xdr:rowOff>44450</xdr:rowOff>
    </xdr:to>
    <xdr:cxnSp macro="">
      <xdr:nvCxnSpPr>
        <xdr:cNvPr id="291" name="直線コネクタ 290"/>
        <xdr:cNvCxnSpPr/>
      </xdr:nvCxnSpPr>
      <xdr:spPr>
        <a:xfrm>
          <a:off x="9639300" y="6690043"/>
          <a:ext cx="838200" cy="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35386</xdr:rowOff>
    </xdr:from>
    <xdr:ext cx="378565" cy="259045"/>
    <xdr:sp macro="" textlink="">
      <xdr:nvSpPr>
        <xdr:cNvPr id="292" name="労働費平均値テキスト"/>
        <xdr:cNvSpPr txBox="1"/>
      </xdr:nvSpPr>
      <xdr:spPr>
        <a:xfrm>
          <a:off x="10528300" y="6379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95504</xdr:rowOff>
    </xdr:from>
    <xdr:to>
      <xdr:col>14</xdr:col>
      <xdr:colOff>28575</xdr:colOff>
      <xdr:row>39</xdr:row>
      <xdr:rowOff>3493</xdr:rowOff>
    </xdr:to>
    <xdr:cxnSp macro="">
      <xdr:nvCxnSpPr>
        <xdr:cNvPr id="294" name="直線コネクタ 293"/>
        <xdr:cNvCxnSpPr/>
      </xdr:nvCxnSpPr>
      <xdr:spPr>
        <a:xfrm>
          <a:off x="8750300" y="6610604"/>
          <a:ext cx="889000" cy="7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5" name="フローチャート : 判断 294"/>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105300</xdr:rowOff>
    </xdr:from>
    <xdr:ext cx="378565" cy="259045"/>
    <xdr:sp macro="" textlink="">
      <xdr:nvSpPr>
        <xdr:cNvPr id="296" name="テキスト ボックス 295"/>
        <xdr:cNvSpPr txBox="1"/>
      </xdr:nvSpPr>
      <xdr:spPr>
        <a:xfrm>
          <a:off x="9450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66929</xdr:rowOff>
    </xdr:from>
    <xdr:to>
      <xdr:col>12</xdr:col>
      <xdr:colOff>511175</xdr:colOff>
      <xdr:row>38</xdr:row>
      <xdr:rowOff>95504</xdr:rowOff>
    </xdr:to>
    <xdr:cxnSp macro="">
      <xdr:nvCxnSpPr>
        <xdr:cNvPr id="297" name="直線コネクタ 296"/>
        <xdr:cNvCxnSpPr/>
      </xdr:nvCxnSpPr>
      <xdr:spPr>
        <a:xfrm>
          <a:off x="7861300" y="658202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53467</xdr:rowOff>
    </xdr:from>
    <xdr:to>
      <xdr:col>12</xdr:col>
      <xdr:colOff>561975</xdr:colOff>
      <xdr:row>36</xdr:row>
      <xdr:rowOff>155067</xdr:rowOff>
    </xdr:to>
    <xdr:sp macro="" textlink="">
      <xdr:nvSpPr>
        <xdr:cNvPr id="298" name="フローチャート : 判断 297"/>
        <xdr:cNvSpPr/>
      </xdr:nvSpPr>
      <xdr:spPr>
        <a:xfrm>
          <a:off x="8699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144</xdr:rowOff>
    </xdr:from>
    <xdr:ext cx="469744" cy="259045"/>
    <xdr:sp macro="" textlink="">
      <xdr:nvSpPr>
        <xdr:cNvPr id="299" name="テキスト ボックス 298"/>
        <xdr:cNvSpPr txBox="1"/>
      </xdr:nvSpPr>
      <xdr:spPr>
        <a:xfrm>
          <a:off x="8515427" y="600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146558</xdr:rowOff>
    </xdr:from>
    <xdr:to>
      <xdr:col>11</xdr:col>
      <xdr:colOff>307975</xdr:colOff>
      <xdr:row>38</xdr:row>
      <xdr:rowOff>66929</xdr:rowOff>
    </xdr:to>
    <xdr:cxnSp macro="">
      <xdr:nvCxnSpPr>
        <xdr:cNvPr id="300" name="直線コネクタ 299"/>
        <xdr:cNvCxnSpPr/>
      </xdr:nvCxnSpPr>
      <xdr:spPr>
        <a:xfrm>
          <a:off x="6972300" y="5632958"/>
          <a:ext cx="889000" cy="94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75946</xdr:rowOff>
    </xdr:from>
    <xdr:to>
      <xdr:col>11</xdr:col>
      <xdr:colOff>358775</xdr:colOff>
      <xdr:row>38</xdr:row>
      <xdr:rowOff>6096</xdr:rowOff>
    </xdr:to>
    <xdr:sp macro="" textlink="">
      <xdr:nvSpPr>
        <xdr:cNvPr id="301" name="フローチャート : 判断 300"/>
        <xdr:cNvSpPr/>
      </xdr:nvSpPr>
      <xdr:spPr>
        <a:xfrm>
          <a:off x="7810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22623</xdr:rowOff>
    </xdr:from>
    <xdr:ext cx="469744" cy="259045"/>
    <xdr:sp macro="" textlink="">
      <xdr:nvSpPr>
        <xdr:cNvPr id="302" name="テキスト ボックス 301"/>
        <xdr:cNvSpPr txBox="1"/>
      </xdr:nvSpPr>
      <xdr:spPr>
        <a:xfrm>
          <a:off x="7626427" y="619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41275</xdr:rowOff>
    </xdr:from>
    <xdr:to>
      <xdr:col>10</xdr:col>
      <xdr:colOff>155575</xdr:colOff>
      <xdr:row>37</xdr:row>
      <xdr:rowOff>142875</xdr:rowOff>
    </xdr:to>
    <xdr:sp macro="" textlink="">
      <xdr:nvSpPr>
        <xdr:cNvPr id="303" name="フローチャート : 判断 302"/>
        <xdr:cNvSpPr/>
      </xdr:nvSpPr>
      <xdr:spPr>
        <a:xfrm>
          <a:off x="6921500" y="638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134002</xdr:rowOff>
    </xdr:from>
    <xdr:ext cx="469744" cy="259045"/>
    <xdr:sp macro="" textlink="">
      <xdr:nvSpPr>
        <xdr:cNvPr id="304" name="テキスト ボックス 303"/>
        <xdr:cNvSpPr txBox="1"/>
      </xdr:nvSpPr>
      <xdr:spPr>
        <a:xfrm>
          <a:off x="6737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0" name="円/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1"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124143</xdr:rowOff>
    </xdr:from>
    <xdr:to>
      <xdr:col>14</xdr:col>
      <xdr:colOff>79375</xdr:colOff>
      <xdr:row>39</xdr:row>
      <xdr:rowOff>54293</xdr:rowOff>
    </xdr:to>
    <xdr:sp macro="" textlink="">
      <xdr:nvSpPr>
        <xdr:cNvPr id="312" name="円/楕円 311"/>
        <xdr:cNvSpPr/>
      </xdr:nvSpPr>
      <xdr:spPr>
        <a:xfrm>
          <a:off x="9588500" y="663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45420</xdr:rowOff>
    </xdr:from>
    <xdr:ext cx="378565" cy="259045"/>
    <xdr:sp macro="" textlink="">
      <xdr:nvSpPr>
        <xdr:cNvPr id="313" name="テキスト ボックス 312"/>
        <xdr:cNvSpPr txBox="1"/>
      </xdr:nvSpPr>
      <xdr:spPr>
        <a:xfrm>
          <a:off x="9450017" y="6731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44704</xdr:rowOff>
    </xdr:from>
    <xdr:to>
      <xdr:col>12</xdr:col>
      <xdr:colOff>561975</xdr:colOff>
      <xdr:row>38</xdr:row>
      <xdr:rowOff>146304</xdr:rowOff>
    </xdr:to>
    <xdr:sp macro="" textlink="">
      <xdr:nvSpPr>
        <xdr:cNvPr id="314" name="円/楕円 313"/>
        <xdr:cNvSpPr/>
      </xdr:nvSpPr>
      <xdr:spPr>
        <a:xfrm>
          <a:off x="8699500" y="655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137431</xdr:rowOff>
    </xdr:from>
    <xdr:ext cx="378565" cy="259045"/>
    <xdr:sp macro="" textlink="">
      <xdr:nvSpPr>
        <xdr:cNvPr id="315" name="テキスト ボックス 314"/>
        <xdr:cNvSpPr txBox="1"/>
      </xdr:nvSpPr>
      <xdr:spPr>
        <a:xfrm>
          <a:off x="8561017" y="665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16129</xdr:rowOff>
    </xdr:from>
    <xdr:to>
      <xdr:col>11</xdr:col>
      <xdr:colOff>358775</xdr:colOff>
      <xdr:row>38</xdr:row>
      <xdr:rowOff>117729</xdr:rowOff>
    </xdr:to>
    <xdr:sp macro="" textlink="">
      <xdr:nvSpPr>
        <xdr:cNvPr id="316" name="円/楕円 315"/>
        <xdr:cNvSpPr/>
      </xdr:nvSpPr>
      <xdr:spPr>
        <a:xfrm>
          <a:off x="7810500" y="653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108856</xdr:rowOff>
    </xdr:from>
    <xdr:ext cx="378565" cy="259045"/>
    <xdr:sp macro="" textlink="">
      <xdr:nvSpPr>
        <xdr:cNvPr id="317" name="テキスト ボックス 316"/>
        <xdr:cNvSpPr txBox="1"/>
      </xdr:nvSpPr>
      <xdr:spPr>
        <a:xfrm>
          <a:off x="7672017" y="6623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95758</xdr:rowOff>
    </xdr:from>
    <xdr:to>
      <xdr:col>10</xdr:col>
      <xdr:colOff>155575</xdr:colOff>
      <xdr:row>33</xdr:row>
      <xdr:rowOff>25908</xdr:rowOff>
    </xdr:to>
    <xdr:sp macro="" textlink="">
      <xdr:nvSpPr>
        <xdr:cNvPr id="318" name="円/楕円 317"/>
        <xdr:cNvSpPr/>
      </xdr:nvSpPr>
      <xdr:spPr>
        <a:xfrm>
          <a:off x="6921500" y="558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42435</xdr:rowOff>
    </xdr:from>
    <xdr:ext cx="469744" cy="259045"/>
    <xdr:sp macro="" textlink="">
      <xdr:nvSpPr>
        <xdr:cNvPr id="319" name="テキスト ボックス 318"/>
        <xdr:cNvSpPr txBox="1"/>
      </xdr:nvSpPr>
      <xdr:spPr>
        <a:xfrm>
          <a:off x="6737427" y="535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90281</xdr:rowOff>
    </xdr:from>
    <xdr:to>
      <xdr:col>15</xdr:col>
      <xdr:colOff>180975</xdr:colOff>
      <xdr:row>58</xdr:row>
      <xdr:rowOff>84964</xdr:rowOff>
    </xdr:to>
    <xdr:cxnSp macro="">
      <xdr:nvCxnSpPr>
        <xdr:cNvPr id="346" name="直線コネクタ 345"/>
        <xdr:cNvCxnSpPr/>
      </xdr:nvCxnSpPr>
      <xdr:spPr>
        <a:xfrm>
          <a:off x="9639300" y="9862931"/>
          <a:ext cx="838200" cy="16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127610</xdr:rowOff>
    </xdr:from>
    <xdr:ext cx="534377" cy="259045"/>
    <xdr:sp macro="" textlink="">
      <xdr:nvSpPr>
        <xdr:cNvPr id="347" name="農林水産業費平均値テキスト"/>
        <xdr:cNvSpPr txBox="1"/>
      </xdr:nvSpPr>
      <xdr:spPr>
        <a:xfrm>
          <a:off x="10528300" y="972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90281</xdr:rowOff>
    </xdr:from>
    <xdr:to>
      <xdr:col>14</xdr:col>
      <xdr:colOff>28575</xdr:colOff>
      <xdr:row>57</xdr:row>
      <xdr:rowOff>144857</xdr:rowOff>
    </xdr:to>
    <xdr:cxnSp macro="">
      <xdr:nvCxnSpPr>
        <xdr:cNvPr id="349" name="直線コネクタ 348"/>
        <xdr:cNvCxnSpPr/>
      </xdr:nvCxnSpPr>
      <xdr:spPr>
        <a:xfrm flipV="1">
          <a:off x="8750300" y="9862931"/>
          <a:ext cx="889000" cy="5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2419</xdr:rowOff>
    </xdr:from>
    <xdr:ext cx="534377" cy="259045"/>
    <xdr:sp macro="" textlink="">
      <xdr:nvSpPr>
        <xdr:cNvPr id="351" name="テキスト ボックス 350"/>
        <xdr:cNvSpPr txBox="1"/>
      </xdr:nvSpPr>
      <xdr:spPr>
        <a:xfrm>
          <a:off x="9372111" y="994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144857</xdr:rowOff>
    </xdr:from>
    <xdr:to>
      <xdr:col>12</xdr:col>
      <xdr:colOff>511175</xdr:colOff>
      <xdr:row>57</xdr:row>
      <xdr:rowOff>164613</xdr:rowOff>
    </xdr:to>
    <xdr:cxnSp macro="">
      <xdr:nvCxnSpPr>
        <xdr:cNvPr id="352" name="直線コネクタ 351"/>
        <xdr:cNvCxnSpPr/>
      </xdr:nvCxnSpPr>
      <xdr:spPr>
        <a:xfrm flipV="1">
          <a:off x="7861300" y="9917507"/>
          <a:ext cx="889000" cy="1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39787</xdr:rowOff>
    </xdr:from>
    <xdr:to>
      <xdr:col>12</xdr:col>
      <xdr:colOff>561975</xdr:colOff>
      <xdr:row>57</xdr:row>
      <xdr:rowOff>141387</xdr:rowOff>
    </xdr:to>
    <xdr:sp macro="" textlink="">
      <xdr:nvSpPr>
        <xdr:cNvPr id="353" name="フローチャート : 判断 352"/>
        <xdr:cNvSpPr/>
      </xdr:nvSpPr>
      <xdr:spPr>
        <a:xfrm>
          <a:off x="8699500" y="981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157914</xdr:rowOff>
    </xdr:from>
    <xdr:ext cx="534377" cy="259045"/>
    <xdr:sp macro="" textlink="">
      <xdr:nvSpPr>
        <xdr:cNvPr id="354" name="テキスト ボックス 353"/>
        <xdr:cNvSpPr txBox="1"/>
      </xdr:nvSpPr>
      <xdr:spPr>
        <a:xfrm>
          <a:off x="8483111" y="95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164613</xdr:rowOff>
    </xdr:from>
    <xdr:to>
      <xdr:col>11</xdr:col>
      <xdr:colOff>307975</xdr:colOff>
      <xdr:row>58</xdr:row>
      <xdr:rowOff>55310</xdr:rowOff>
    </xdr:to>
    <xdr:cxnSp macro="">
      <xdr:nvCxnSpPr>
        <xdr:cNvPr id="355" name="直線コネクタ 354"/>
        <xdr:cNvCxnSpPr/>
      </xdr:nvCxnSpPr>
      <xdr:spPr>
        <a:xfrm flipV="1">
          <a:off x="6972300" y="9937263"/>
          <a:ext cx="889000" cy="6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114448</xdr:rowOff>
    </xdr:from>
    <xdr:to>
      <xdr:col>11</xdr:col>
      <xdr:colOff>358775</xdr:colOff>
      <xdr:row>58</xdr:row>
      <xdr:rowOff>44598</xdr:rowOff>
    </xdr:to>
    <xdr:sp macro="" textlink="">
      <xdr:nvSpPr>
        <xdr:cNvPr id="356" name="フローチャート : 判断 355"/>
        <xdr:cNvSpPr/>
      </xdr:nvSpPr>
      <xdr:spPr>
        <a:xfrm>
          <a:off x="7810500" y="988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35725</xdr:rowOff>
    </xdr:from>
    <xdr:ext cx="534377" cy="259045"/>
    <xdr:sp macro="" textlink="">
      <xdr:nvSpPr>
        <xdr:cNvPr id="357" name="テキスト ボックス 356"/>
        <xdr:cNvSpPr txBox="1"/>
      </xdr:nvSpPr>
      <xdr:spPr>
        <a:xfrm>
          <a:off x="7594111" y="997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145684</xdr:rowOff>
    </xdr:from>
    <xdr:to>
      <xdr:col>10</xdr:col>
      <xdr:colOff>155575</xdr:colOff>
      <xdr:row>58</xdr:row>
      <xdr:rowOff>75834</xdr:rowOff>
    </xdr:to>
    <xdr:sp macro="" textlink="">
      <xdr:nvSpPr>
        <xdr:cNvPr id="358" name="フローチャート : 判断 357"/>
        <xdr:cNvSpPr/>
      </xdr:nvSpPr>
      <xdr:spPr>
        <a:xfrm>
          <a:off x="6921500" y="991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92361</xdr:rowOff>
    </xdr:from>
    <xdr:ext cx="534377" cy="259045"/>
    <xdr:sp macro="" textlink="">
      <xdr:nvSpPr>
        <xdr:cNvPr id="359" name="テキスト ボックス 358"/>
        <xdr:cNvSpPr txBox="1"/>
      </xdr:nvSpPr>
      <xdr:spPr>
        <a:xfrm>
          <a:off x="6705111" y="969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34164</xdr:rowOff>
    </xdr:from>
    <xdr:to>
      <xdr:col>15</xdr:col>
      <xdr:colOff>231775</xdr:colOff>
      <xdr:row>58</xdr:row>
      <xdr:rowOff>135764</xdr:rowOff>
    </xdr:to>
    <xdr:sp macro="" textlink="">
      <xdr:nvSpPr>
        <xdr:cNvPr id="365" name="円/楕円 364"/>
        <xdr:cNvSpPr/>
      </xdr:nvSpPr>
      <xdr:spPr>
        <a:xfrm>
          <a:off x="10426700" y="99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120541</xdr:rowOff>
    </xdr:from>
    <xdr:ext cx="534377" cy="259045"/>
    <xdr:sp macro="" textlink="">
      <xdr:nvSpPr>
        <xdr:cNvPr id="366" name="農林水産業費該当値テキスト"/>
        <xdr:cNvSpPr txBox="1"/>
      </xdr:nvSpPr>
      <xdr:spPr>
        <a:xfrm>
          <a:off x="10528300" y="989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11,972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39481</xdr:rowOff>
    </xdr:from>
    <xdr:to>
      <xdr:col>14</xdr:col>
      <xdr:colOff>79375</xdr:colOff>
      <xdr:row>57</xdr:row>
      <xdr:rowOff>141081</xdr:rowOff>
    </xdr:to>
    <xdr:sp macro="" textlink="">
      <xdr:nvSpPr>
        <xdr:cNvPr id="367" name="円/楕円 366"/>
        <xdr:cNvSpPr/>
      </xdr:nvSpPr>
      <xdr:spPr>
        <a:xfrm>
          <a:off x="9588500" y="981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157608</xdr:rowOff>
    </xdr:from>
    <xdr:ext cx="534377" cy="259045"/>
    <xdr:sp macro="" textlink="">
      <xdr:nvSpPr>
        <xdr:cNvPr id="368" name="テキスト ボックス 367"/>
        <xdr:cNvSpPr txBox="1"/>
      </xdr:nvSpPr>
      <xdr:spPr>
        <a:xfrm>
          <a:off x="9372111" y="958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48,309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94057</xdr:rowOff>
    </xdr:from>
    <xdr:to>
      <xdr:col>12</xdr:col>
      <xdr:colOff>561975</xdr:colOff>
      <xdr:row>58</xdr:row>
      <xdr:rowOff>24207</xdr:rowOff>
    </xdr:to>
    <xdr:sp macro="" textlink="">
      <xdr:nvSpPr>
        <xdr:cNvPr id="369" name="円/楕円 368"/>
        <xdr:cNvSpPr/>
      </xdr:nvSpPr>
      <xdr:spPr>
        <a:xfrm>
          <a:off x="8699500" y="986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15334</xdr:rowOff>
    </xdr:from>
    <xdr:ext cx="534377" cy="259045"/>
    <xdr:sp macro="" textlink="">
      <xdr:nvSpPr>
        <xdr:cNvPr id="370" name="テキスト ボックス 369"/>
        <xdr:cNvSpPr txBox="1"/>
      </xdr:nvSpPr>
      <xdr:spPr>
        <a:xfrm>
          <a:off x="8483111" y="995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113813</xdr:rowOff>
    </xdr:from>
    <xdr:to>
      <xdr:col>11</xdr:col>
      <xdr:colOff>358775</xdr:colOff>
      <xdr:row>58</xdr:row>
      <xdr:rowOff>43963</xdr:rowOff>
    </xdr:to>
    <xdr:sp macro="" textlink="">
      <xdr:nvSpPr>
        <xdr:cNvPr id="371" name="円/楕円 370"/>
        <xdr:cNvSpPr/>
      </xdr:nvSpPr>
      <xdr:spPr>
        <a:xfrm>
          <a:off x="7810500" y="988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60490</xdr:rowOff>
    </xdr:from>
    <xdr:ext cx="534377" cy="259045"/>
    <xdr:sp macro="" textlink="">
      <xdr:nvSpPr>
        <xdr:cNvPr id="372" name="テキスト ボックス 371"/>
        <xdr:cNvSpPr txBox="1"/>
      </xdr:nvSpPr>
      <xdr:spPr>
        <a:xfrm>
          <a:off x="7594111" y="966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4510</xdr:rowOff>
    </xdr:from>
    <xdr:to>
      <xdr:col>10</xdr:col>
      <xdr:colOff>155575</xdr:colOff>
      <xdr:row>58</xdr:row>
      <xdr:rowOff>106110</xdr:rowOff>
    </xdr:to>
    <xdr:sp macro="" textlink="">
      <xdr:nvSpPr>
        <xdr:cNvPr id="373" name="円/楕円 372"/>
        <xdr:cNvSpPr/>
      </xdr:nvSpPr>
      <xdr:spPr>
        <a:xfrm>
          <a:off x="6921500" y="994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97237</xdr:rowOff>
    </xdr:from>
    <xdr:ext cx="534377" cy="259045"/>
    <xdr:sp macro="" textlink="">
      <xdr:nvSpPr>
        <xdr:cNvPr id="374" name="テキスト ボックス 373"/>
        <xdr:cNvSpPr txBox="1"/>
      </xdr:nvSpPr>
      <xdr:spPr>
        <a:xfrm>
          <a:off x="6705111" y="1004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0" name="直線コネクタ 399"/>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41702</xdr:rowOff>
    </xdr:from>
    <xdr:ext cx="469744" cy="259045"/>
    <xdr:sp macro="" textlink="">
      <xdr:nvSpPr>
        <xdr:cNvPr id="401" name="商工費最小値テキスト"/>
        <xdr:cNvSpPr txBox="1"/>
      </xdr:nvSpPr>
      <xdr:spPr>
        <a:xfrm>
          <a:off x="10528300" y="1358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2" name="直線コネクタ 401"/>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82066</xdr:rowOff>
    </xdr:from>
    <xdr:ext cx="534377" cy="259045"/>
    <xdr:sp macro="" textlink="">
      <xdr:nvSpPr>
        <xdr:cNvPr id="403" name="商工費最大値テキスト"/>
        <xdr:cNvSpPr txBox="1"/>
      </xdr:nvSpPr>
      <xdr:spPr>
        <a:xfrm>
          <a:off x="10528300" y="11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04" name="直線コネクタ 403"/>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131504</xdr:rowOff>
    </xdr:from>
    <xdr:to>
      <xdr:col>15</xdr:col>
      <xdr:colOff>180975</xdr:colOff>
      <xdr:row>78</xdr:row>
      <xdr:rowOff>93915</xdr:rowOff>
    </xdr:to>
    <xdr:cxnSp macro="">
      <xdr:nvCxnSpPr>
        <xdr:cNvPr id="405" name="直線コネクタ 404"/>
        <xdr:cNvCxnSpPr/>
      </xdr:nvCxnSpPr>
      <xdr:spPr>
        <a:xfrm>
          <a:off x="9639300" y="13333154"/>
          <a:ext cx="838200" cy="13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27815</xdr:rowOff>
    </xdr:from>
    <xdr:ext cx="534377" cy="259045"/>
    <xdr:sp macro="" textlink="">
      <xdr:nvSpPr>
        <xdr:cNvPr id="406" name="商工費平均値テキスト"/>
        <xdr:cNvSpPr txBox="1"/>
      </xdr:nvSpPr>
      <xdr:spPr>
        <a:xfrm>
          <a:off x="10528300" y="128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07" name="フローチャート : 判断 406"/>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131504</xdr:rowOff>
    </xdr:from>
    <xdr:to>
      <xdr:col>14</xdr:col>
      <xdr:colOff>28575</xdr:colOff>
      <xdr:row>77</xdr:row>
      <xdr:rowOff>150476</xdr:rowOff>
    </xdr:to>
    <xdr:cxnSp macro="">
      <xdr:nvCxnSpPr>
        <xdr:cNvPr id="408" name="直線コネクタ 407"/>
        <xdr:cNvCxnSpPr/>
      </xdr:nvCxnSpPr>
      <xdr:spPr>
        <a:xfrm flipV="1">
          <a:off x="8750300" y="13333154"/>
          <a:ext cx="889000" cy="1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09" name="フローチャート : 判断 408"/>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36393</xdr:rowOff>
    </xdr:from>
    <xdr:ext cx="534377" cy="259045"/>
    <xdr:sp macro="" textlink="">
      <xdr:nvSpPr>
        <xdr:cNvPr id="410" name="テキスト ボックス 409"/>
        <xdr:cNvSpPr txBox="1"/>
      </xdr:nvSpPr>
      <xdr:spPr>
        <a:xfrm>
          <a:off x="9372111" y="1272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150476</xdr:rowOff>
    </xdr:from>
    <xdr:to>
      <xdr:col>12</xdr:col>
      <xdr:colOff>511175</xdr:colOff>
      <xdr:row>78</xdr:row>
      <xdr:rowOff>58384</xdr:rowOff>
    </xdr:to>
    <xdr:cxnSp macro="">
      <xdr:nvCxnSpPr>
        <xdr:cNvPr id="411" name="直線コネクタ 410"/>
        <xdr:cNvCxnSpPr/>
      </xdr:nvCxnSpPr>
      <xdr:spPr>
        <a:xfrm flipV="1">
          <a:off x="7861300" y="13352126"/>
          <a:ext cx="889000" cy="7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51704</xdr:rowOff>
    </xdr:from>
    <xdr:to>
      <xdr:col>12</xdr:col>
      <xdr:colOff>561975</xdr:colOff>
      <xdr:row>77</xdr:row>
      <xdr:rowOff>153304</xdr:rowOff>
    </xdr:to>
    <xdr:sp macro="" textlink="">
      <xdr:nvSpPr>
        <xdr:cNvPr id="412" name="フローチャート : 判断 411"/>
        <xdr:cNvSpPr/>
      </xdr:nvSpPr>
      <xdr:spPr>
        <a:xfrm>
          <a:off x="8699500" y="1325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169831</xdr:rowOff>
    </xdr:from>
    <xdr:ext cx="534377" cy="259045"/>
    <xdr:sp macro="" textlink="">
      <xdr:nvSpPr>
        <xdr:cNvPr id="413" name="テキスト ボックス 412"/>
        <xdr:cNvSpPr txBox="1"/>
      </xdr:nvSpPr>
      <xdr:spPr>
        <a:xfrm>
          <a:off x="8483111" y="1302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9496</xdr:rowOff>
    </xdr:from>
    <xdr:to>
      <xdr:col>11</xdr:col>
      <xdr:colOff>307975</xdr:colOff>
      <xdr:row>78</xdr:row>
      <xdr:rowOff>58384</xdr:rowOff>
    </xdr:to>
    <xdr:cxnSp macro="">
      <xdr:nvCxnSpPr>
        <xdr:cNvPr id="414" name="直線コネクタ 413"/>
        <xdr:cNvCxnSpPr/>
      </xdr:nvCxnSpPr>
      <xdr:spPr>
        <a:xfrm>
          <a:off x="6972300" y="13382596"/>
          <a:ext cx="889000" cy="4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106209</xdr:rowOff>
    </xdr:from>
    <xdr:to>
      <xdr:col>11</xdr:col>
      <xdr:colOff>358775</xdr:colOff>
      <xdr:row>78</xdr:row>
      <xdr:rowOff>36359</xdr:rowOff>
    </xdr:to>
    <xdr:sp macro="" textlink="">
      <xdr:nvSpPr>
        <xdr:cNvPr id="415" name="フローチャート : 判断 414"/>
        <xdr:cNvSpPr/>
      </xdr:nvSpPr>
      <xdr:spPr>
        <a:xfrm>
          <a:off x="7810500" y="1330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52886</xdr:rowOff>
    </xdr:from>
    <xdr:ext cx="469744" cy="259045"/>
    <xdr:sp macro="" textlink="">
      <xdr:nvSpPr>
        <xdr:cNvPr id="416" name="テキスト ボックス 415"/>
        <xdr:cNvSpPr txBox="1"/>
      </xdr:nvSpPr>
      <xdr:spPr>
        <a:xfrm>
          <a:off x="7626427" y="1308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134979</xdr:rowOff>
    </xdr:from>
    <xdr:to>
      <xdr:col>10</xdr:col>
      <xdr:colOff>155575</xdr:colOff>
      <xdr:row>78</xdr:row>
      <xdr:rowOff>65129</xdr:rowOff>
    </xdr:to>
    <xdr:sp macro="" textlink="">
      <xdr:nvSpPr>
        <xdr:cNvPr id="417" name="フローチャート : 判断 416"/>
        <xdr:cNvSpPr/>
      </xdr:nvSpPr>
      <xdr:spPr>
        <a:xfrm>
          <a:off x="6921500" y="133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56256</xdr:rowOff>
    </xdr:from>
    <xdr:ext cx="469744" cy="259045"/>
    <xdr:sp macro="" textlink="">
      <xdr:nvSpPr>
        <xdr:cNvPr id="418" name="テキスト ボックス 417"/>
        <xdr:cNvSpPr txBox="1"/>
      </xdr:nvSpPr>
      <xdr:spPr>
        <a:xfrm>
          <a:off x="6737427" y="1342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43115</xdr:rowOff>
    </xdr:from>
    <xdr:to>
      <xdr:col>15</xdr:col>
      <xdr:colOff>231775</xdr:colOff>
      <xdr:row>78</xdr:row>
      <xdr:rowOff>144715</xdr:rowOff>
    </xdr:to>
    <xdr:sp macro="" textlink="">
      <xdr:nvSpPr>
        <xdr:cNvPr id="424" name="円/楕円 423"/>
        <xdr:cNvSpPr/>
      </xdr:nvSpPr>
      <xdr:spPr>
        <a:xfrm>
          <a:off x="10426700" y="1341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129492</xdr:rowOff>
    </xdr:from>
    <xdr:ext cx="469744" cy="259045"/>
    <xdr:sp macro="" textlink="">
      <xdr:nvSpPr>
        <xdr:cNvPr id="425" name="商工費該当値テキスト"/>
        <xdr:cNvSpPr txBox="1"/>
      </xdr:nvSpPr>
      <xdr:spPr>
        <a:xfrm>
          <a:off x="10528300" y="1333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80704</xdr:rowOff>
    </xdr:from>
    <xdr:to>
      <xdr:col>14</xdr:col>
      <xdr:colOff>79375</xdr:colOff>
      <xdr:row>78</xdr:row>
      <xdr:rowOff>10854</xdr:rowOff>
    </xdr:to>
    <xdr:sp macro="" textlink="">
      <xdr:nvSpPr>
        <xdr:cNvPr id="426" name="円/楕円 425"/>
        <xdr:cNvSpPr/>
      </xdr:nvSpPr>
      <xdr:spPr>
        <a:xfrm>
          <a:off x="9588500" y="1328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1981</xdr:rowOff>
    </xdr:from>
    <xdr:ext cx="469744" cy="259045"/>
    <xdr:sp macro="" textlink="">
      <xdr:nvSpPr>
        <xdr:cNvPr id="427" name="テキスト ボックス 426"/>
        <xdr:cNvSpPr txBox="1"/>
      </xdr:nvSpPr>
      <xdr:spPr>
        <a:xfrm>
          <a:off x="9404427" y="1337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99676</xdr:rowOff>
    </xdr:from>
    <xdr:to>
      <xdr:col>12</xdr:col>
      <xdr:colOff>561975</xdr:colOff>
      <xdr:row>78</xdr:row>
      <xdr:rowOff>29826</xdr:rowOff>
    </xdr:to>
    <xdr:sp macro="" textlink="">
      <xdr:nvSpPr>
        <xdr:cNvPr id="428" name="円/楕円 427"/>
        <xdr:cNvSpPr/>
      </xdr:nvSpPr>
      <xdr:spPr>
        <a:xfrm>
          <a:off x="8699500" y="1330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20953</xdr:rowOff>
    </xdr:from>
    <xdr:ext cx="469744" cy="259045"/>
    <xdr:sp macro="" textlink="">
      <xdr:nvSpPr>
        <xdr:cNvPr id="429" name="テキスト ボックス 428"/>
        <xdr:cNvSpPr txBox="1"/>
      </xdr:nvSpPr>
      <xdr:spPr>
        <a:xfrm>
          <a:off x="8515427" y="1339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7584</xdr:rowOff>
    </xdr:from>
    <xdr:to>
      <xdr:col>11</xdr:col>
      <xdr:colOff>358775</xdr:colOff>
      <xdr:row>78</xdr:row>
      <xdr:rowOff>109184</xdr:rowOff>
    </xdr:to>
    <xdr:sp macro="" textlink="">
      <xdr:nvSpPr>
        <xdr:cNvPr id="430" name="円/楕円 429"/>
        <xdr:cNvSpPr/>
      </xdr:nvSpPr>
      <xdr:spPr>
        <a:xfrm>
          <a:off x="7810500" y="1338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100311</xdr:rowOff>
    </xdr:from>
    <xdr:ext cx="469744" cy="259045"/>
    <xdr:sp macro="" textlink="">
      <xdr:nvSpPr>
        <xdr:cNvPr id="431" name="テキスト ボックス 430"/>
        <xdr:cNvSpPr txBox="1"/>
      </xdr:nvSpPr>
      <xdr:spPr>
        <a:xfrm>
          <a:off x="7626427" y="1347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130146</xdr:rowOff>
    </xdr:from>
    <xdr:to>
      <xdr:col>10</xdr:col>
      <xdr:colOff>155575</xdr:colOff>
      <xdr:row>78</xdr:row>
      <xdr:rowOff>60296</xdr:rowOff>
    </xdr:to>
    <xdr:sp macro="" textlink="">
      <xdr:nvSpPr>
        <xdr:cNvPr id="432" name="円/楕円 431"/>
        <xdr:cNvSpPr/>
      </xdr:nvSpPr>
      <xdr:spPr>
        <a:xfrm>
          <a:off x="6921500" y="1333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76823</xdr:rowOff>
    </xdr:from>
    <xdr:ext cx="469744" cy="259045"/>
    <xdr:sp macro="" textlink="">
      <xdr:nvSpPr>
        <xdr:cNvPr id="433" name="テキスト ボックス 432"/>
        <xdr:cNvSpPr txBox="1"/>
      </xdr:nvSpPr>
      <xdr:spPr>
        <a:xfrm>
          <a:off x="6737427" y="1310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9" name="テキスト ボックス 44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1" name="テキスト ボックス 450"/>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7" name="直線コネクタ 456"/>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8" name="土木費最小値テキスト"/>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9" name="直線コネクタ 458"/>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0" name="土木費最大値テキスト"/>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1" name="直線コネクタ 460"/>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10959</xdr:rowOff>
    </xdr:from>
    <xdr:to>
      <xdr:col>15</xdr:col>
      <xdr:colOff>180975</xdr:colOff>
      <xdr:row>99</xdr:row>
      <xdr:rowOff>15326</xdr:rowOff>
    </xdr:to>
    <xdr:cxnSp macro="">
      <xdr:nvCxnSpPr>
        <xdr:cNvPr id="462" name="直線コネクタ 461"/>
        <xdr:cNvCxnSpPr/>
      </xdr:nvCxnSpPr>
      <xdr:spPr>
        <a:xfrm>
          <a:off x="9639300" y="16984509"/>
          <a:ext cx="838200" cy="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141640</xdr:rowOff>
    </xdr:from>
    <xdr:ext cx="534377" cy="259045"/>
    <xdr:sp macro="" textlink="">
      <xdr:nvSpPr>
        <xdr:cNvPr id="463" name="土木費平均値テキスト"/>
        <xdr:cNvSpPr txBox="1"/>
      </xdr:nvSpPr>
      <xdr:spPr>
        <a:xfrm>
          <a:off x="10528300" y="1677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4" name="フローチャート : 判断 463"/>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10959</xdr:rowOff>
    </xdr:from>
    <xdr:to>
      <xdr:col>14</xdr:col>
      <xdr:colOff>28575</xdr:colOff>
      <xdr:row>99</xdr:row>
      <xdr:rowOff>16951</xdr:rowOff>
    </xdr:to>
    <xdr:cxnSp macro="">
      <xdr:nvCxnSpPr>
        <xdr:cNvPr id="465" name="直線コネクタ 464"/>
        <xdr:cNvCxnSpPr/>
      </xdr:nvCxnSpPr>
      <xdr:spPr>
        <a:xfrm flipV="1">
          <a:off x="8750300" y="16984509"/>
          <a:ext cx="889000" cy="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6" name="フローチャート : 判断 465"/>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53196</xdr:rowOff>
    </xdr:from>
    <xdr:ext cx="534377" cy="259045"/>
    <xdr:sp macro="" textlink="">
      <xdr:nvSpPr>
        <xdr:cNvPr id="467" name="テキスト ボックス 466"/>
        <xdr:cNvSpPr txBox="1"/>
      </xdr:nvSpPr>
      <xdr:spPr>
        <a:xfrm>
          <a:off x="9372111" y="166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16951</xdr:rowOff>
    </xdr:from>
    <xdr:to>
      <xdr:col>12</xdr:col>
      <xdr:colOff>511175</xdr:colOff>
      <xdr:row>99</xdr:row>
      <xdr:rowOff>24505</xdr:rowOff>
    </xdr:to>
    <xdr:cxnSp macro="">
      <xdr:nvCxnSpPr>
        <xdr:cNvPr id="468" name="直線コネクタ 467"/>
        <xdr:cNvCxnSpPr/>
      </xdr:nvCxnSpPr>
      <xdr:spPr>
        <a:xfrm flipV="1">
          <a:off x="7861300" y="16990501"/>
          <a:ext cx="889000" cy="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84497</xdr:rowOff>
    </xdr:from>
    <xdr:to>
      <xdr:col>12</xdr:col>
      <xdr:colOff>561975</xdr:colOff>
      <xdr:row>99</xdr:row>
      <xdr:rowOff>14647</xdr:rowOff>
    </xdr:to>
    <xdr:sp macro="" textlink="">
      <xdr:nvSpPr>
        <xdr:cNvPr id="469" name="フローチャート : 判断 468"/>
        <xdr:cNvSpPr/>
      </xdr:nvSpPr>
      <xdr:spPr>
        <a:xfrm>
          <a:off x="8699500" y="1688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31174</xdr:rowOff>
    </xdr:from>
    <xdr:ext cx="599010" cy="259045"/>
    <xdr:sp macro="" textlink="">
      <xdr:nvSpPr>
        <xdr:cNvPr id="470" name="テキスト ボックス 469"/>
        <xdr:cNvSpPr txBox="1"/>
      </xdr:nvSpPr>
      <xdr:spPr>
        <a:xfrm>
          <a:off x="8450794" y="1666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24505</xdr:rowOff>
    </xdr:from>
    <xdr:to>
      <xdr:col>11</xdr:col>
      <xdr:colOff>307975</xdr:colOff>
      <xdr:row>99</xdr:row>
      <xdr:rowOff>26944</xdr:rowOff>
    </xdr:to>
    <xdr:cxnSp macro="">
      <xdr:nvCxnSpPr>
        <xdr:cNvPr id="471" name="直線コネクタ 470"/>
        <xdr:cNvCxnSpPr/>
      </xdr:nvCxnSpPr>
      <xdr:spPr>
        <a:xfrm flipV="1">
          <a:off x="6972300" y="16998055"/>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119593</xdr:rowOff>
    </xdr:from>
    <xdr:to>
      <xdr:col>11</xdr:col>
      <xdr:colOff>358775</xdr:colOff>
      <xdr:row>99</xdr:row>
      <xdr:rowOff>49743</xdr:rowOff>
    </xdr:to>
    <xdr:sp macro="" textlink="">
      <xdr:nvSpPr>
        <xdr:cNvPr id="472" name="フローチャート : 判断 471"/>
        <xdr:cNvSpPr/>
      </xdr:nvSpPr>
      <xdr:spPr>
        <a:xfrm>
          <a:off x="7810500" y="1692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66270</xdr:rowOff>
    </xdr:from>
    <xdr:ext cx="534377" cy="259045"/>
    <xdr:sp macro="" textlink="">
      <xdr:nvSpPr>
        <xdr:cNvPr id="473" name="テキスト ボックス 472"/>
        <xdr:cNvSpPr txBox="1"/>
      </xdr:nvSpPr>
      <xdr:spPr>
        <a:xfrm>
          <a:off x="7594111" y="1669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131958</xdr:rowOff>
    </xdr:from>
    <xdr:to>
      <xdr:col>10</xdr:col>
      <xdr:colOff>155575</xdr:colOff>
      <xdr:row>99</xdr:row>
      <xdr:rowOff>62108</xdr:rowOff>
    </xdr:to>
    <xdr:sp macro="" textlink="">
      <xdr:nvSpPr>
        <xdr:cNvPr id="474" name="フローチャート : 判断 473"/>
        <xdr:cNvSpPr/>
      </xdr:nvSpPr>
      <xdr:spPr>
        <a:xfrm>
          <a:off x="6921500" y="1693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78635</xdr:rowOff>
    </xdr:from>
    <xdr:ext cx="534377" cy="259045"/>
    <xdr:sp macro="" textlink="">
      <xdr:nvSpPr>
        <xdr:cNvPr id="475" name="テキスト ボックス 474"/>
        <xdr:cNvSpPr txBox="1"/>
      </xdr:nvSpPr>
      <xdr:spPr>
        <a:xfrm>
          <a:off x="6705111" y="1670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135976</xdr:rowOff>
    </xdr:from>
    <xdr:to>
      <xdr:col>15</xdr:col>
      <xdr:colOff>231775</xdr:colOff>
      <xdr:row>99</xdr:row>
      <xdr:rowOff>66126</xdr:rowOff>
    </xdr:to>
    <xdr:sp macro="" textlink="">
      <xdr:nvSpPr>
        <xdr:cNvPr id="481" name="円/楕円 480"/>
        <xdr:cNvSpPr/>
      </xdr:nvSpPr>
      <xdr:spPr>
        <a:xfrm>
          <a:off x="10426700" y="169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97190</xdr:rowOff>
    </xdr:from>
    <xdr:ext cx="534377" cy="259045"/>
    <xdr:sp macro="" textlink="">
      <xdr:nvSpPr>
        <xdr:cNvPr id="482" name="土木費該当値テキスト"/>
        <xdr:cNvSpPr txBox="1"/>
      </xdr:nvSpPr>
      <xdr:spPr>
        <a:xfrm>
          <a:off x="10528300" y="1689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38,221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131609</xdr:rowOff>
    </xdr:from>
    <xdr:to>
      <xdr:col>14</xdr:col>
      <xdr:colOff>79375</xdr:colOff>
      <xdr:row>99</xdr:row>
      <xdr:rowOff>61759</xdr:rowOff>
    </xdr:to>
    <xdr:sp macro="" textlink="">
      <xdr:nvSpPr>
        <xdr:cNvPr id="483" name="円/楕円 482"/>
        <xdr:cNvSpPr/>
      </xdr:nvSpPr>
      <xdr:spPr>
        <a:xfrm>
          <a:off x="9588500" y="1693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52886</xdr:rowOff>
    </xdr:from>
    <xdr:ext cx="534377" cy="259045"/>
    <xdr:sp macro="" textlink="">
      <xdr:nvSpPr>
        <xdr:cNvPr id="484" name="テキスト ボックス 483"/>
        <xdr:cNvSpPr txBox="1"/>
      </xdr:nvSpPr>
      <xdr:spPr>
        <a:xfrm>
          <a:off x="9372111" y="1702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43,951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137601</xdr:rowOff>
    </xdr:from>
    <xdr:to>
      <xdr:col>12</xdr:col>
      <xdr:colOff>561975</xdr:colOff>
      <xdr:row>99</xdr:row>
      <xdr:rowOff>67751</xdr:rowOff>
    </xdr:to>
    <xdr:sp macro="" textlink="">
      <xdr:nvSpPr>
        <xdr:cNvPr id="485" name="円/楕円 484"/>
        <xdr:cNvSpPr/>
      </xdr:nvSpPr>
      <xdr:spPr>
        <a:xfrm>
          <a:off x="8699500" y="1693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58878</xdr:rowOff>
    </xdr:from>
    <xdr:ext cx="534377" cy="259045"/>
    <xdr:sp macro="" textlink="">
      <xdr:nvSpPr>
        <xdr:cNvPr id="486" name="テキスト ボックス 485"/>
        <xdr:cNvSpPr txBox="1"/>
      </xdr:nvSpPr>
      <xdr:spPr>
        <a:xfrm>
          <a:off x="8483111" y="1703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36,089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145155</xdr:rowOff>
    </xdr:from>
    <xdr:to>
      <xdr:col>11</xdr:col>
      <xdr:colOff>358775</xdr:colOff>
      <xdr:row>99</xdr:row>
      <xdr:rowOff>75305</xdr:rowOff>
    </xdr:to>
    <xdr:sp macro="" textlink="">
      <xdr:nvSpPr>
        <xdr:cNvPr id="487" name="円/楕円 486"/>
        <xdr:cNvSpPr/>
      </xdr:nvSpPr>
      <xdr:spPr>
        <a:xfrm>
          <a:off x="7810500" y="1694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66432</xdr:rowOff>
    </xdr:from>
    <xdr:ext cx="534377" cy="259045"/>
    <xdr:sp macro="" textlink="">
      <xdr:nvSpPr>
        <xdr:cNvPr id="488" name="テキスト ボックス 487"/>
        <xdr:cNvSpPr txBox="1"/>
      </xdr:nvSpPr>
      <xdr:spPr>
        <a:xfrm>
          <a:off x="7594111" y="1703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26,173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147594</xdr:rowOff>
    </xdr:from>
    <xdr:to>
      <xdr:col>10</xdr:col>
      <xdr:colOff>155575</xdr:colOff>
      <xdr:row>99</xdr:row>
      <xdr:rowOff>77744</xdr:rowOff>
    </xdr:to>
    <xdr:sp macro="" textlink="">
      <xdr:nvSpPr>
        <xdr:cNvPr id="489" name="円/楕円 488"/>
        <xdr:cNvSpPr/>
      </xdr:nvSpPr>
      <xdr:spPr>
        <a:xfrm>
          <a:off x="6921500" y="1694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68871</xdr:rowOff>
    </xdr:from>
    <xdr:ext cx="534377" cy="259045"/>
    <xdr:sp macro="" textlink="">
      <xdr:nvSpPr>
        <xdr:cNvPr id="490" name="テキスト ボックス 489"/>
        <xdr:cNvSpPr txBox="1"/>
      </xdr:nvSpPr>
      <xdr:spPr>
        <a:xfrm>
          <a:off x="6705111" y="1704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6" name="直線コネクタ 515"/>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7" name="消防費最小値テキスト"/>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8" name="直線コネクタ 517"/>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9" name="消防費最大値テキスト"/>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0" name="直線コネクタ 519"/>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119975</xdr:rowOff>
    </xdr:from>
    <xdr:to>
      <xdr:col>23</xdr:col>
      <xdr:colOff>517525</xdr:colOff>
      <xdr:row>36</xdr:row>
      <xdr:rowOff>165581</xdr:rowOff>
    </xdr:to>
    <xdr:cxnSp macro="">
      <xdr:nvCxnSpPr>
        <xdr:cNvPr id="521" name="直線コネクタ 520"/>
        <xdr:cNvCxnSpPr/>
      </xdr:nvCxnSpPr>
      <xdr:spPr>
        <a:xfrm flipV="1">
          <a:off x="15481300" y="6292175"/>
          <a:ext cx="838200" cy="4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123301</xdr:rowOff>
    </xdr:from>
    <xdr:ext cx="534377" cy="259045"/>
    <xdr:sp macro="" textlink="">
      <xdr:nvSpPr>
        <xdr:cNvPr id="522" name="消防費平均値テキスト"/>
        <xdr:cNvSpPr txBox="1"/>
      </xdr:nvSpPr>
      <xdr:spPr>
        <a:xfrm>
          <a:off x="16370300" y="6295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3" name="フローチャート : 判断 522"/>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137838</xdr:rowOff>
    </xdr:from>
    <xdr:to>
      <xdr:col>22</xdr:col>
      <xdr:colOff>365125</xdr:colOff>
      <xdr:row>36</xdr:row>
      <xdr:rowOff>165581</xdr:rowOff>
    </xdr:to>
    <xdr:cxnSp macro="">
      <xdr:nvCxnSpPr>
        <xdr:cNvPr id="524" name="直線コネクタ 523"/>
        <xdr:cNvCxnSpPr/>
      </xdr:nvCxnSpPr>
      <xdr:spPr>
        <a:xfrm>
          <a:off x="14592300" y="6310038"/>
          <a:ext cx="889000" cy="2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5" name="フローチャート : 判断 524"/>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85354</xdr:rowOff>
    </xdr:from>
    <xdr:ext cx="534377" cy="259045"/>
    <xdr:sp macro="" textlink="">
      <xdr:nvSpPr>
        <xdr:cNvPr id="526" name="テキスト ボックス 525"/>
        <xdr:cNvSpPr txBox="1"/>
      </xdr:nvSpPr>
      <xdr:spPr>
        <a:xfrm>
          <a:off x="15214111" y="64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73194</xdr:rowOff>
    </xdr:from>
    <xdr:to>
      <xdr:col>21</xdr:col>
      <xdr:colOff>161925</xdr:colOff>
      <xdr:row>36</xdr:row>
      <xdr:rowOff>137838</xdr:rowOff>
    </xdr:to>
    <xdr:cxnSp macro="">
      <xdr:nvCxnSpPr>
        <xdr:cNvPr id="527" name="直線コネクタ 526"/>
        <xdr:cNvCxnSpPr/>
      </xdr:nvCxnSpPr>
      <xdr:spPr>
        <a:xfrm>
          <a:off x="13703300" y="6245394"/>
          <a:ext cx="889000" cy="6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132726</xdr:rowOff>
    </xdr:from>
    <xdr:to>
      <xdr:col>21</xdr:col>
      <xdr:colOff>212725</xdr:colOff>
      <xdr:row>37</xdr:row>
      <xdr:rowOff>62876</xdr:rowOff>
    </xdr:to>
    <xdr:sp macro="" textlink="">
      <xdr:nvSpPr>
        <xdr:cNvPr id="528" name="フローチャート : 判断 527"/>
        <xdr:cNvSpPr/>
      </xdr:nvSpPr>
      <xdr:spPr>
        <a:xfrm>
          <a:off x="14541500" y="630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54003</xdr:rowOff>
    </xdr:from>
    <xdr:ext cx="534377" cy="259045"/>
    <xdr:sp macro="" textlink="">
      <xdr:nvSpPr>
        <xdr:cNvPr id="529" name="テキスト ボックス 528"/>
        <xdr:cNvSpPr txBox="1"/>
      </xdr:nvSpPr>
      <xdr:spPr>
        <a:xfrm>
          <a:off x="14325111" y="639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73194</xdr:rowOff>
    </xdr:from>
    <xdr:to>
      <xdr:col>19</xdr:col>
      <xdr:colOff>644525</xdr:colOff>
      <xdr:row>37</xdr:row>
      <xdr:rowOff>90600</xdr:rowOff>
    </xdr:to>
    <xdr:cxnSp macro="">
      <xdr:nvCxnSpPr>
        <xdr:cNvPr id="530" name="直線コネクタ 529"/>
        <xdr:cNvCxnSpPr/>
      </xdr:nvCxnSpPr>
      <xdr:spPr>
        <a:xfrm flipV="1">
          <a:off x="12814300" y="6245394"/>
          <a:ext cx="889000" cy="18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162607</xdr:rowOff>
    </xdr:from>
    <xdr:to>
      <xdr:col>20</xdr:col>
      <xdr:colOff>9525</xdr:colOff>
      <xdr:row>37</xdr:row>
      <xdr:rowOff>92757</xdr:rowOff>
    </xdr:to>
    <xdr:sp macro="" textlink="">
      <xdr:nvSpPr>
        <xdr:cNvPr id="531" name="フローチャート : 判断 530"/>
        <xdr:cNvSpPr/>
      </xdr:nvSpPr>
      <xdr:spPr>
        <a:xfrm>
          <a:off x="13652500" y="633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83884</xdr:rowOff>
    </xdr:from>
    <xdr:ext cx="534377" cy="259045"/>
    <xdr:sp macro="" textlink="">
      <xdr:nvSpPr>
        <xdr:cNvPr id="532" name="テキスト ボックス 531"/>
        <xdr:cNvSpPr txBox="1"/>
      </xdr:nvSpPr>
      <xdr:spPr>
        <a:xfrm>
          <a:off x="13436111" y="642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46837</xdr:rowOff>
    </xdr:from>
    <xdr:to>
      <xdr:col>18</xdr:col>
      <xdr:colOff>492125</xdr:colOff>
      <xdr:row>37</xdr:row>
      <xdr:rowOff>148437</xdr:rowOff>
    </xdr:to>
    <xdr:sp macro="" textlink="">
      <xdr:nvSpPr>
        <xdr:cNvPr id="533" name="フローチャート : 判断 532"/>
        <xdr:cNvSpPr/>
      </xdr:nvSpPr>
      <xdr:spPr>
        <a:xfrm>
          <a:off x="12763500" y="639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139564</xdr:rowOff>
    </xdr:from>
    <xdr:ext cx="534377" cy="259045"/>
    <xdr:sp macro="" textlink="">
      <xdr:nvSpPr>
        <xdr:cNvPr id="534" name="テキスト ボックス 533"/>
        <xdr:cNvSpPr txBox="1"/>
      </xdr:nvSpPr>
      <xdr:spPr>
        <a:xfrm>
          <a:off x="12547111" y="648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69175</xdr:rowOff>
    </xdr:from>
    <xdr:to>
      <xdr:col>23</xdr:col>
      <xdr:colOff>568325</xdr:colOff>
      <xdr:row>36</xdr:row>
      <xdr:rowOff>170775</xdr:rowOff>
    </xdr:to>
    <xdr:sp macro="" textlink="">
      <xdr:nvSpPr>
        <xdr:cNvPr id="540" name="円/楕円 539"/>
        <xdr:cNvSpPr/>
      </xdr:nvSpPr>
      <xdr:spPr>
        <a:xfrm>
          <a:off x="16268700" y="624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92052</xdr:rowOff>
    </xdr:from>
    <xdr:ext cx="534377" cy="259045"/>
    <xdr:sp macro="" textlink="">
      <xdr:nvSpPr>
        <xdr:cNvPr id="541" name="消防費該当値テキスト"/>
        <xdr:cNvSpPr txBox="1"/>
      </xdr:nvSpPr>
      <xdr:spPr>
        <a:xfrm>
          <a:off x="16370300" y="609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30,208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114781</xdr:rowOff>
    </xdr:from>
    <xdr:to>
      <xdr:col>22</xdr:col>
      <xdr:colOff>415925</xdr:colOff>
      <xdr:row>37</xdr:row>
      <xdr:rowOff>44931</xdr:rowOff>
    </xdr:to>
    <xdr:sp macro="" textlink="">
      <xdr:nvSpPr>
        <xdr:cNvPr id="542" name="円/楕円 541"/>
        <xdr:cNvSpPr/>
      </xdr:nvSpPr>
      <xdr:spPr>
        <a:xfrm>
          <a:off x="15430500" y="628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61458</xdr:rowOff>
    </xdr:from>
    <xdr:ext cx="534377" cy="259045"/>
    <xdr:sp macro="" textlink="">
      <xdr:nvSpPr>
        <xdr:cNvPr id="543" name="テキスト ボックス 542"/>
        <xdr:cNvSpPr txBox="1"/>
      </xdr:nvSpPr>
      <xdr:spPr>
        <a:xfrm>
          <a:off x="15214111" y="60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87038</xdr:rowOff>
    </xdr:from>
    <xdr:to>
      <xdr:col>21</xdr:col>
      <xdr:colOff>212725</xdr:colOff>
      <xdr:row>37</xdr:row>
      <xdr:rowOff>17188</xdr:rowOff>
    </xdr:to>
    <xdr:sp macro="" textlink="">
      <xdr:nvSpPr>
        <xdr:cNvPr id="544" name="円/楕円 543"/>
        <xdr:cNvSpPr/>
      </xdr:nvSpPr>
      <xdr:spPr>
        <a:xfrm>
          <a:off x="14541500" y="625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33715</xdr:rowOff>
    </xdr:from>
    <xdr:ext cx="534377" cy="259045"/>
    <xdr:sp macro="" textlink="">
      <xdr:nvSpPr>
        <xdr:cNvPr id="545" name="テキスト ボックス 544"/>
        <xdr:cNvSpPr txBox="1"/>
      </xdr:nvSpPr>
      <xdr:spPr>
        <a:xfrm>
          <a:off x="14325111" y="603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29,114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22394</xdr:rowOff>
    </xdr:from>
    <xdr:to>
      <xdr:col>20</xdr:col>
      <xdr:colOff>9525</xdr:colOff>
      <xdr:row>36</xdr:row>
      <xdr:rowOff>123994</xdr:rowOff>
    </xdr:to>
    <xdr:sp macro="" textlink="">
      <xdr:nvSpPr>
        <xdr:cNvPr id="546" name="円/楕円 545"/>
        <xdr:cNvSpPr/>
      </xdr:nvSpPr>
      <xdr:spPr>
        <a:xfrm>
          <a:off x="13652500" y="61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140521</xdr:rowOff>
    </xdr:from>
    <xdr:ext cx="534377" cy="259045"/>
    <xdr:sp macro="" textlink="">
      <xdr:nvSpPr>
        <xdr:cNvPr id="547" name="テキスト ボックス 546"/>
        <xdr:cNvSpPr txBox="1"/>
      </xdr:nvSpPr>
      <xdr:spPr>
        <a:xfrm>
          <a:off x="13436111" y="596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33,073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39800</xdr:rowOff>
    </xdr:from>
    <xdr:to>
      <xdr:col>18</xdr:col>
      <xdr:colOff>492125</xdr:colOff>
      <xdr:row>37</xdr:row>
      <xdr:rowOff>141400</xdr:rowOff>
    </xdr:to>
    <xdr:sp macro="" textlink="">
      <xdr:nvSpPr>
        <xdr:cNvPr id="548" name="円/楕円 547"/>
        <xdr:cNvSpPr/>
      </xdr:nvSpPr>
      <xdr:spPr>
        <a:xfrm>
          <a:off x="12763500" y="638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157927</xdr:rowOff>
    </xdr:from>
    <xdr:ext cx="534377" cy="259045"/>
    <xdr:sp macro="" textlink="">
      <xdr:nvSpPr>
        <xdr:cNvPr id="549" name="テキスト ボックス 548"/>
        <xdr:cNvSpPr txBox="1"/>
      </xdr:nvSpPr>
      <xdr:spPr>
        <a:xfrm>
          <a:off x="12547111" y="615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1" name="直線コネクタ 570"/>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2" name="教育費最小値テキスト"/>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3" name="直線コネクタ 572"/>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4" name="教育費最大値テキスト"/>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5" name="直線コネクタ 574"/>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85124</xdr:rowOff>
    </xdr:from>
    <xdr:to>
      <xdr:col>23</xdr:col>
      <xdr:colOff>517525</xdr:colOff>
      <xdr:row>57</xdr:row>
      <xdr:rowOff>117563</xdr:rowOff>
    </xdr:to>
    <xdr:cxnSp macro="">
      <xdr:nvCxnSpPr>
        <xdr:cNvPr id="576" name="直線コネクタ 575"/>
        <xdr:cNvCxnSpPr/>
      </xdr:nvCxnSpPr>
      <xdr:spPr>
        <a:xfrm>
          <a:off x="15481300" y="9857774"/>
          <a:ext cx="838200" cy="3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2684</xdr:rowOff>
    </xdr:from>
    <xdr:ext cx="534377" cy="259045"/>
    <xdr:sp macro="" textlink="">
      <xdr:nvSpPr>
        <xdr:cNvPr id="577" name="教育費平均値テキスト"/>
        <xdr:cNvSpPr txBox="1"/>
      </xdr:nvSpPr>
      <xdr:spPr>
        <a:xfrm>
          <a:off x="16370300" y="96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8" name="フローチャート : 判断 577"/>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18830</xdr:rowOff>
    </xdr:from>
    <xdr:to>
      <xdr:col>22</xdr:col>
      <xdr:colOff>365125</xdr:colOff>
      <xdr:row>57</xdr:row>
      <xdr:rowOff>85124</xdr:rowOff>
    </xdr:to>
    <xdr:cxnSp macro="">
      <xdr:nvCxnSpPr>
        <xdr:cNvPr id="579" name="直線コネクタ 578"/>
        <xdr:cNvCxnSpPr/>
      </xdr:nvCxnSpPr>
      <xdr:spPr>
        <a:xfrm>
          <a:off x="14592300" y="9620030"/>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0" name="フローチャート : 判断 579"/>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83071</xdr:rowOff>
    </xdr:from>
    <xdr:ext cx="534377" cy="259045"/>
    <xdr:sp macro="" textlink="">
      <xdr:nvSpPr>
        <xdr:cNvPr id="581" name="テキスト ボックス 580"/>
        <xdr:cNvSpPr txBox="1"/>
      </xdr:nvSpPr>
      <xdr:spPr>
        <a:xfrm>
          <a:off x="15214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18830</xdr:rowOff>
    </xdr:from>
    <xdr:to>
      <xdr:col>21</xdr:col>
      <xdr:colOff>161925</xdr:colOff>
      <xdr:row>57</xdr:row>
      <xdr:rowOff>26397</xdr:rowOff>
    </xdr:to>
    <xdr:cxnSp macro="">
      <xdr:nvCxnSpPr>
        <xdr:cNvPr id="582" name="直線コネクタ 581"/>
        <xdr:cNvCxnSpPr/>
      </xdr:nvCxnSpPr>
      <xdr:spPr>
        <a:xfrm flipV="1">
          <a:off x="13703300" y="9620030"/>
          <a:ext cx="889000" cy="17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74937</xdr:rowOff>
    </xdr:from>
    <xdr:to>
      <xdr:col>21</xdr:col>
      <xdr:colOff>212725</xdr:colOff>
      <xdr:row>57</xdr:row>
      <xdr:rowOff>5087</xdr:rowOff>
    </xdr:to>
    <xdr:sp macro="" textlink="">
      <xdr:nvSpPr>
        <xdr:cNvPr id="583" name="フローチャート : 判断 582"/>
        <xdr:cNvSpPr/>
      </xdr:nvSpPr>
      <xdr:spPr>
        <a:xfrm>
          <a:off x="14541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167664</xdr:rowOff>
    </xdr:from>
    <xdr:ext cx="534377" cy="259045"/>
    <xdr:sp macro="" textlink="">
      <xdr:nvSpPr>
        <xdr:cNvPr id="584" name="テキスト ボックス 583"/>
        <xdr:cNvSpPr txBox="1"/>
      </xdr:nvSpPr>
      <xdr:spPr>
        <a:xfrm>
          <a:off x="14325111" y="97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26397</xdr:rowOff>
    </xdr:from>
    <xdr:to>
      <xdr:col>19</xdr:col>
      <xdr:colOff>644525</xdr:colOff>
      <xdr:row>57</xdr:row>
      <xdr:rowOff>124585</xdr:rowOff>
    </xdr:to>
    <xdr:cxnSp macro="">
      <xdr:nvCxnSpPr>
        <xdr:cNvPr id="585" name="直線コネクタ 584"/>
        <xdr:cNvCxnSpPr/>
      </xdr:nvCxnSpPr>
      <xdr:spPr>
        <a:xfrm flipV="1">
          <a:off x="12814300" y="9799047"/>
          <a:ext cx="889000" cy="9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133532</xdr:rowOff>
    </xdr:from>
    <xdr:to>
      <xdr:col>20</xdr:col>
      <xdr:colOff>9525</xdr:colOff>
      <xdr:row>57</xdr:row>
      <xdr:rowOff>63682</xdr:rowOff>
    </xdr:to>
    <xdr:sp macro="" textlink="">
      <xdr:nvSpPr>
        <xdr:cNvPr id="586" name="フローチャート : 判断 585"/>
        <xdr:cNvSpPr/>
      </xdr:nvSpPr>
      <xdr:spPr>
        <a:xfrm>
          <a:off x="13652500" y="973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80209</xdr:rowOff>
    </xdr:from>
    <xdr:ext cx="534377" cy="259045"/>
    <xdr:sp macro="" textlink="">
      <xdr:nvSpPr>
        <xdr:cNvPr id="587" name="テキスト ボックス 586"/>
        <xdr:cNvSpPr txBox="1"/>
      </xdr:nvSpPr>
      <xdr:spPr>
        <a:xfrm>
          <a:off x="13436111" y="950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110279</xdr:rowOff>
    </xdr:from>
    <xdr:to>
      <xdr:col>18</xdr:col>
      <xdr:colOff>492125</xdr:colOff>
      <xdr:row>57</xdr:row>
      <xdr:rowOff>40429</xdr:rowOff>
    </xdr:to>
    <xdr:sp macro="" textlink="">
      <xdr:nvSpPr>
        <xdr:cNvPr id="588" name="フローチャート : 判断 587"/>
        <xdr:cNvSpPr/>
      </xdr:nvSpPr>
      <xdr:spPr>
        <a:xfrm>
          <a:off x="12763500" y="971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56956</xdr:rowOff>
    </xdr:from>
    <xdr:ext cx="534377" cy="259045"/>
    <xdr:sp macro="" textlink="">
      <xdr:nvSpPr>
        <xdr:cNvPr id="589" name="テキスト ボックス 588"/>
        <xdr:cNvSpPr txBox="1"/>
      </xdr:nvSpPr>
      <xdr:spPr>
        <a:xfrm>
          <a:off x="12547111" y="94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66763</xdr:rowOff>
    </xdr:from>
    <xdr:to>
      <xdr:col>23</xdr:col>
      <xdr:colOff>568325</xdr:colOff>
      <xdr:row>57</xdr:row>
      <xdr:rowOff>168363</xdr:rowOff>
    </xdr:to>
    <xdr:sp macro="" textlink="">
      <xdr:nvSpPr>
        <xdr:cNvPr id="595" name="円/楕円 594"/>
        <xdr:cNvSpPr/>
      </xdr:nvSpPr>
      <xdr:spPr>
        <a:xfrm>
          <a:off x="16268700" y="983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153140</xdr:rowOff>
    </xdr:from>
    <xdr:ext cx="534377" cy="259045"/>
    <xdr:sp macro="" textlink="">
      <xdr:nvSpPr>
        <xdr:cNvPr id="596" name="教育費該当値テキスト"/>
        <xdr:cNvSpPr txBox="1"/>
      </xdr:nvSpPr>
      <xdr:spPr>
        <a:xfrm>
          <a:off x="16370300" y="975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42,342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34324</xdr:rowOff>
    </xdr:from>
    <xdr:to>
      <xdr:col>22</xdr:col>
      <xdr:colOff>415925</xdr:colOff>
      <xdr:row>57</xdr:row>
      <xdr:rowOff>135924</xdr:rowOff>
    </xdr:to>
    <xdr:sp macro="" textlink="">
      <xdr:nvSpPr>
        <xdr:cNvPr id="597" name="円/楕円 596"/>
        <xdr:cNvSpPr/>
      </xdr:nvSpPr>
      <xdr:spPr>
        <a:xfrm>
          <a:off x="15430500" y="980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127051</xdr:rowOff>
    </xdr:from>
    <xdr:ext cx="534377" cy="259045"/>
    <xdr:sp macro="" textlink="">
      <xdr:nvSpPr>
        <xdr:cNvPr id="598" name="テキスト ボックス 597"/>
        <xdr:cNvSpPr txBox="1"/>
      </xdr:nvSpPr>
      <xdr:spPr>
        <a:xfrm>
          <a:off x="15214111" y="989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49,437</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139480</xdr:rowOff>
    </xdr:from>
    <xdr:to>
      <xdr:col>21</xdr:col>
      <xdr:colOff>212725</xdr:colOff>
      <xdr:row>56</xdr:row>
      <xdr:rowOff>69630</xdr:rowOff>
    </xdr:to>
    <xdr:sp macro="" textlink="">
      <xdr:nvSpPr>
        <xdr:cNvPr id="599" name="円/楕円 598"/>
        <xdr:cNvSpPr/>
      </xdr:nvSpPr>
      <xdr:spPr>
        <a:xfrm>
          <a:off x="14541500" y="956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86157</xdr:rowOff>
    </xdr:from>
    <xdr:ext cx="599010" cy="259045"/>
    <xdr:sp macro="" textlink="">
      <xdr:nvSpPr>
        <xdr:cNvPr id="600" name="テキスト ボックス 599"/>
        <xdr:cNvSpPr txBox="1"/>
      </xdr:nvSpPr>
      <xdr:spPr>
        <a:xfrm>
          <a:off x="14292794" y="9344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101,437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147047</xdr:rowOff>
    </xdr:from>
    <xdr:to>
      <xdr:col>20</xdr:col>
      <xdr:colOff>9525</xdr:colOff>
      <xdr:row>57</xdr:row>
      <xdr:rowOff>77197</xdr:rowOff>
    </xdr:to>
    <xdr:sp macro="" textlink="">
      <xdr:nvSpPr>
        <xdr:cNvPr id="601" name="円/楕円 600"/>
        <xdr:cNvSpPr/>
      </xdr:nvSpPr>
      <xdr:spPr>
        <a:xfrm>
          <a:off x="13652500" y="974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68324</xdr:rowOff>
    </xdr:from>
    <xdr:ext cx="534377" cy="259045"/>
    <xdr:sp macro="" textlink="">
      <xdr:nvSpPr>
        <xdr:cNvPr id="602" name="テキスト ボックス 601"/>
        <xdr:cNvSpPr txBox="1"/>
      </xdr:nvSpPr>
      <xdr:spPr>
        <a:xfrm>
          <a:off x="13436111" y="984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62,282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73785</xdr:rowOff>
    </xdr:from>
    <xdr:to>
      <xdr:col>18</xdr:col>
      <xdr:colOff>492125</xdr:colOff>
      <xdr:row>58</xdr:row>
      <xdr:rowOff>3935</xdr:rowOff>
    </xdr:to>
    <xdr:sp macro="" textlink="">
      <xdr:nvSpPr>
        <xdr:cNvPr id="603" name="円/楕円 602"/>
        <xdr:cNvSpPr/>
      </xdr:nvSpPr>
      <xdr:spPr>
        <a:xfrm>
          <a:off x="12763500" y="984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166512</xdr:rowOff>
    </xdr:from>
    <xdr:ext cx="534377" cy="259045"/>
    <xdr:sp macro="" textlink="">
      <xdr:nvSpPr>
        <xdr:cNvPr id="604" name="テキスト ボックス 603"/>
        <xdr:cNvSpPr txBox="1"/>
      </xdr:nvSpPr>
      <xdr:spPr>
        <a:xfrm>
          <a:off x="12547111" y="993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8" name="テキスト ボックス 61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0" name="テキスト ボックス 61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2" name="テキスト ボックス 62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6" name="直線コネクタ 625"/>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7" name="災害復旧費最小値テキスト"/>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9" name="災害復旧費最大値テキスト"/>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0" name="直線コネクタ 629"/>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1" name="直線コネクタ 63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98699</xdr:rowOff>
    </xdr:from>
    <xdr:ext cx="469744" cy="259045"/>
    <xdr:sp macro="" textlink="">
      <xdr:nvSpPr>
        <xdr:cNvPr id="632" name="災害復旧費平均値テキスト"/>
        <xdr:cNvSpPr txBox="1"/>
      </xdr:nvSpPr>
      <xdr:spPr>
        <a:xfrm>
          <a:off x="16370300" y="13300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3" name="フローチャート : 判断 632"/>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136598</xdr:rowOff>
    </xdr:from>
    <xdr:to>
      <xdr:col>22</xdr:col>
      <xdr:colOff>365125</xdr:colOff>
      <xdr:row>78</xdr:row>
      <xdr:rowOff>139700</xdr:rowOff>
    </xdr:to>
    <xdr:cxnSp macro="">
      <xdr:nvCxnSpPr>
        <xdr:cNvPr id="634" name="直線コネクタ 633"/>
        <xdr:cNvCxnSpPr/>
      </xdr:nvCxnSpPr>
      <xdr:spPr>
        <a:xfrm>
          <a:off x="14592300" y="13509698"/>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5" name="フローチャート : 判断 634"/>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18394</xdr:rowOff>
    </xdr:from>
    <xdr:ext cx="469744" cy="259045"/>
    <xdr:sp macro="" textlink="">
      <xdr:nvSpPr>
        <xdr:cNvPr id="636" name="テキスト ボックス 635"/>
        <xdr:cNvSpPr txBox="1"/>
      </xdr:nvSpPr>
      <xdr:spPr>
        <a:xfrm>
          <a:off x="15246427" y="1322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136598</xdr:rowOff>
    </xdr:from>
    <xdr:to>
      <xdr:col>21</xdr:col>
      <xdr:colOff>161925</xdr:colOff>
      <xdr:row>78</xdr:row>
      <xdr:rowOff>137835</xdr:rowOff>
    </xdr:to>
    <xdr:cxnSp macro="">
      <xdr:nvCxnSpPr>
        <xdr:cNvPr id="637" name="直線コネクタ 636"/>
        <xdr:cNvCxnSpPr/>
      </xdr:nvCxnSpPr>
      <xdr:spPr>
        <a:xfrm flipV="1">
          <a:off x="13703300" y="13509698"/>
          <a:ext cx="889000" cy="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52527</xdr:rowOff>
    </xdr:from>
    <xdr:to>
      <xdr:col>21</xdr:col>
      <xdr:colOff>212725</xdr:colOff>
      <xdr:row>78</xdr:row>
      <xdr:rowOff>154127</xdr:rowOff>
    </xdr:to>
    <xdr:sp macro="" textlink="">
      <xdr:nvSpPr>
        <xdr:cNvPr id="638" name="フローチャート : 判断 637"/>
        <xdr:cNvSpPr/>
      </xdr:nvSpPr>
      <xdr:spPr>
        <a:xfrm>
          <a:off x="14541500" y="1342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170654</xdr:rowOff>
    </xdr:from>
    <xdr:ext cx="534377" cy="259045"/>
    <xdr:sp macro="" textlink="">
      <xdr:nvSpPr>
        <xdr:cNvPr id="639" name="テキスト ボックス 638"/>
        <xdr:cNvSpPr txBox="1"/>
      </xdr:nvSpPr>
      <xdr:spPr>
        <a:xfrm>
          <a:off x="14325111" y="1320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131784</xdr:rowOff>
    </xdr:from>
    <xdr:to>
      <xdr:col>19</xdr:col>
      <xdr:colOff>644525</xdr:colOff>
      <xdr:row>78</xdr:row>
      <xdr:rowOff>137835</xdr:rowOff>
    </xdr:to>
    <xdr:cxnSp macro="">
      <xdr:nvCxnSpPr>
        <xdr:cNvPr id="640" name="直線コネクタ 639"/>
        <xdr:cNvCxnSpPr/>
      </xdr:nvCxnSpPr>
      <xdr:spPr>
        <a:xfrm>
          <a:off x="12814300" y="13504884"/>
          <a:ext cx="889000" cy="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49071</xdr:rowOff>
    </xdr:from>
    <xdr:to>
      <xdr:col>20</xdr:col>
      <xdr:colOff>9525</xdr:colOff>
      <xdr:row>78</xdr:row>
      <xdr:rowOff>150671</xdr:rowOff>
    </xdr:to>
    <xdr:sp macro="" textlink="">
      <xdr:nvSpPr>
        <xdr:cNvPr id="641" name="フローチャート : 判断 640"/>
        <xdr:cNvSpPr/>
      </xdr:nvSpPr>
      <xdr:spPr>
        <a:xfrm>
          <a:off x="13652500" y="134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167198</xdr:rowOff>
    </xdr:from>
    <xdr:ext cx="534377" cy="259045"/>
    <xdr:sp macro="" textlink="">
      <xdr:nvSpPr>
        <xdr:cNvPr id="642" name="テキスト ボックス 641"/>
        <xdr:cNvSpPr txBox="1"/>
      </xdr:nvSpPr>
      <xdr:spPr>
        <a:xfrm>
          <a:off x="13436111" y="1319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57303</xdr:rowOff>
    </xdr:from>
    <xdr:to>
      <xdr:col>18</xdr:col>
      <xdr:colOff>492125</xdr:colOff>
      <xdr:row>78</xdr:row>
      <xdr:rowOff>158903</xdr:rowOff>
    </xdr:to>
    <xdr:sp macro="" textlink="">
      <xdr:nvSpPr>
        <xdr:cNvPr id="643" name="フローチャート : 判断 642"/>
        <xdr:cNvSpPr/>
      </xdr:nvSpPr>
      <xdr:spPr>
        <a:xfrm>
          <a:off x="12763500" y="1343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3980</xdr:rowOff>
    </xdr:from>
    <xdr:ext cx="534377" cy="259045"/>
    <xdr:sp macro="" textlink="">
      <xdr:nvSpPr>
        <xdr:cNvPr id="644" name="テキスト ボックス 643"/>
        <xdr:cNvSpPr txBox="1"/>
      </xdr:nvSpPr>
      <xdr:spPr>
        <a:xfrm>
          <a:off x="12547111" y="1320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0" name="円/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54249</xdr:rowOff>
    </xdr:from>
    <xdr:ext cx="249299" cy="259045"/>
    <xdr:sp macro="" textlink="">
      <xdr:nvSpPr>
        <xdr:cNvPr id="651" name="災害復旧費該当値テキスト"/>
        <xdr:cNvSpPr txBox="1"/>
      </xdr:nvSpPr>
      <xdr:spPr>
        <a:xfrm>
          <a:off x="16370300" y="13427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2" name="円/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3" name="テキスト ボックス 652"/>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85798</xdr:rowOff>
    </xdr:from>
    <xdr:to>
      <xdr:col>21</xdr:col>
      <xdr:colOff>212725</xdr:colOff>
      <xdr:row>79</xdr:row>
      <xdr:rowOff>15948</xdr:rowOff>
    </xdr:to>
    <xdr:sp macro="" textlink="">
      <xdr:nvSpPr>
        <xdr:cNvPr id="654" name="円/楕円 653"/>
        <xdr:cNvSpPr/>
      </xdr:nvSpPr>
      <xdr:spPr>
        <a:xfrm>
          <a:off x="14541500" y="1345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7075</xdr:rowOff>
    </xdr:from>
    <xdr:ext cx="469744" cy="259045"/>
    <xdr:sp macro="" textlink="">
      <xdr:nvSpPr>
        <xdr:cNvPr id="655" name="テキスト ボックス 654"/>
        <xdr:cNvSpPr txBox="1"/>
      </xdr:nvSpPr>
      <xdr:spPr>
        <a:xfrm>
          <a:off x="14357427" y="1355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87035</xdr:rowOff>
    </xdr:from>
    <xdr:to>
      <xdr:col>20</xdr:col>
      <xdr:colOff>9525</xdr:colOff>
      <xdr:row>79</xdr:row>
      <xdr:rowOff>17185</xdr:rowOff>
    </xdr:to>
    <xdr:sp macro="" textlink="">
      <xdr:nvSpPr>
        <xdr:cNvPr id="656" name="円/楕円 655"/>
        <xdr:cNvSpPr/>
      </xdr:nvSpPr>
      <xdr:spPr>
        <a:xfrm>
          <a:off x="13652500" y="134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8312</xdr:rowOff>
    </xdr:from>
    <xdr:ext cx="378565" cy="259045"/>
    <xdr:sp macro="" textlink="">
      <xdr:nvSpPr>
        <xdr:cNvPr id="657" name="テキスト ボックス 656"/>
        <xdr:cNvSpPr txBox="1"/>
      </xdr:nvSpPr>
      <xdr:spPr>
        <a:xfrm>
          <a:off x="13514017" y="13552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80984</xdr:rowOff>
    </xdr:from>
    <xdr:to>
      <xdr:col>18</xdr:col>
      <xdr:colOff>492125</xdr:colOff>
      <xdr:row>79</xdr:row>
      <xdr:rowOff>11134</xdr:rowOff>
    </xdr:to>
    <xdr:sp macro="" textlink="">
      <xdr:nvSpPr>
        <xdr:cNvPr id="658" name="円/楕円 657"/>
        <xdr:cNvSpPr/>
      </xdr:nvSpPr>
      <xdr:spPr>
        <a:xfrm>
          <a:off x="12763500" y="1345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2261</xdr:rowOff>
    </xdr:from>
    <xdr:ext cx="469744" cy="259045"/>
    <xdr:sp macro="" textlink="">
      <xdr:nvSpPr>
        <xdr:cNvPr id="659" name="テキスト ボックス 658"/>
        <xdr:cNvSpPr txBox="1"/>
      </xdr:nvSpPr>
      <xdr:spPr>
        <a:xfrm>
          <a:off x="12579427" y="1354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3" name="直線コネクタ 682"/>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4" name="公債費最小値テキスト"/>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5" name="直線コネクタ 684"/>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6" name="公債費最大値テキスト"/>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7" name="直線コネクタ 686"/>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150406</xdr:rowOff>
    </xdr:from>
    <xdr:to>
      <xdr:col>23</xdr:col>
      <xdr:colOff>517525</xdr:colOff>
      <xdr:row>98</xdr:row>
      <xdr:rowOff>628</xdr:rowOff>
    </xdr:to>
    <xdr:cxnSp macro="">
      <xdr:nvCxnSpPr>
        <xdr:cNvPr id="688" name="直線コネクタ 687"/>
        <xdr:cNvCxnSpPr/>
      </xdr:nvCxnSpPr>
      <xdr:spPr>
        <a:xfrm flipV="1">
          <a:off x="15481300" y="16781056"/>
          <a:ext cx="838200" cy="2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69228</xdr:rowOff>
    </xdr:from>
    <xdr:ext cx="534377" cy="259045"/>
    <xdr:sp macro="" textlink="">
      <xdr:nvSpPr>
        <xdr:cNvPr id="689" name="公債費平均値テキスト"/>
        <xdr:cNvSpPr txBox="1"/>
      </xdr:nvSpPr>
      <xdr:spPr>
        <a:xfrm>
          <a:off x="16370300" y="16356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0" name="フローチャート : 判断 689"/>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628</xdr:rowOff>
    </xdr:from>
    <xdr:to>
      <xdr:col>22</xdr:col>
      <xdr:colOff>365125</xdr:colOff>
      <xdr:row>98</xdr:row>
      <xdr:rowOff>10365</xdr:rowOff>
    </xdr:to>
    <xdr:cxnSp macro="">
      <xdr:nvCxnSpPr>
        <xdr:cNvPr id="691" name="直線コネクタ 690"/>
        <xdr:cNvCxnSpPr/>
      </xdr:nvCxnSpPr>
      <xdr:spPr>
        <a:xfrm flipV="1">
          <a:off x="14592300" y="16802728"/>
          <a:ext cx="889000" cy="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2" name="フローチャート : 判断 691"/>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22638</xdr:rowOff>
    </xdr:from>
    <xdr:ext cx="534377" cy="259045"/>
    <xdr:sp macro="" textlink="">
      <xdr:nvSpPr>
        <xdr:cNvPr id="693" name="テキスト ボックス 692"/>
        <xdr:cNvSpPr txBox="1"/>
      </xdr:nvSpPr>
      <xdr:spPr>
        <a:xfrm>
          <a:off x="15214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10365</xdr:rowOff>
    </xdr:from>
    <xdr:to>
      <xdr:col>21</xdr:col>
      <xdr:colOff>161925</xdr:colOff>
      <xdr:row>98</xdr:row>
      <xdr:rowOff>21879</xdr:rowOff>
    </xdr:to>
    <xdr:cxnSp macro="">
      <xdr:nvCxnSpPr>
        <xdr:cNvPr id="694" name="直線コネクタ 693"/>
        <xdr:cNvCxnSpPr/>
      </xdr:nvCxnSpPr>
      <xdr:spPr>
        <a:xfrm flipV="1">
          <a:off x="13703300" y="16812465"/>
          <a:ext cx="889000" cy="1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169907</xdr:rowOff>
    </xdr:from>
    <xdr:to>
      <xdr:col>21</xdr:col>
      <xdr:colOff>212725</xdr:colOff>
      <xdr:row>97</xdr:row>
      <xdr:rowOff>100057</xdr:rowOff>
    </xdr:to>
    <xdr:sp macro="" textlink="">
      <xdr:nvSpPr>
        <xdr:cNvPr id="695" name="フローチャート : 判断 694"/>
        <xdr:cNvSpPr/>
      </xdr:nvSpPr>
      <xdr:spPr>
        <a:xfrm>
          <a:off x="14541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116584</xdr:rowOff>
    </xdr:from>
    <xdr:ext cx="534377" cy="259045"/>
    <xdr:sp macro="" textlink="">
      <xdr:nvSpPr>
        <xdr:cNvPr id="696" name="テキスト ボックス 695"/>
        <xdr:cNvSpPr txBox="1"/>
      </xdr:nvSpPr>
      <xdr:spPr>
        <a:xfrm>
          <a:off x="14325111" y="1640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21879</xdr:rowOff>
    </xdr:from>
    <xdr:to>
      <xdr:col>19</xdr:col>
      <xdr:colOff>644525</xdr:colOff>
      <xdr:row>98</xdr:row>
      <xdr:rowOff>27434</xdr:rowOff>
    </xdr:to>
    <xdr:cxnSp macro="">
      <xdr:nvCxnSpPr>
        <xdr:cNvPr id="697" name="直線コネクタ 696"/>
        <xdr:cNvCxnSpPr/>
      </xdr:nvCxnSpPr>
      <xdr:spPr>
        <a:xfrm flipV="1">
          <a:off x="12814300" y="16823979"/>
          <a:ext cx="889000" cy="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151476</xdr:rowOff>
    </xdr:from>
    <xdr:to>
      <xdr:col>20</xdr:col>
      <xdr:colOff>9525</xdr:colOff>
      <xdr:row>97</xdr:row>
      <xdr:rowOff>81626</xdr:rowOff>
    </xdr:to>
    <xdr:sp macro="" textlink="">
      <xdr:nvSpPr>
        <xdr:cNvPr id="698" name="フローチャート : 判断 697"/>
        <xdr:cNvSpPr/>
      </xdr:nvSpPr>
      <xdr:spPr>
        <a:xfrm>
          <a:off x="13652500" y="1661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98153</xdr:rowOff>
    </xdr:from>
    <xdr:ext cx="534377" cy="259045"/>
    <xdr:sp macro="" textlink="">
      <xdr:nvSpPr>
        <xdr:cNvPr id="699" name="テキスト ボックス 698"/>
        <xdr:cNvSpPr txBox="1"/>
      </xdr:nvSpPr>
      <xdr:spPr>
        <a:xfrm>
          <a:off x="13436111" y="163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142506</xdr:rowOff>
    </xdr:from>
    <xdr:to>
      <xdr:col>18</xdr:col>
      <xdr:colOff>492125</xdr:colOff>
      <xdr:row>97</xdr:row>
      <xdr:rowOff>72656</xdr:rowOff>
    </xdr:to>
    <xdr:sp macro="" textlink="">
      <xdr:nvSpPr>
        <xdr:cNvPr id="700" name="フローチャート : 判断 699"/>
        <xdr:cNvSpPr/>
      </xdr:nvSpPr>
      <xdr:spPr>
        <a:xfrm>
          <a:off x="12763500" y="1660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89183</xdr:rowOff>
    </xdr:from>
    <xdr:ext cx="534377" cy="259045"/>
    <xdr:sp macro="" textlink="">
      <xdr:nvSpPr>
        <xdr:cNvPr id="701" name="テキスト ボックス 700"/>
        <xdr:cNvSpPr txBox="1"/>
      </xdr:nvSpPr>
      <xdr:spPr>
        <a:xfrm>
          <a:off x="12547111" y="1637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99606</xdr:rowOff>
    </xdr:from>
    <xdr:to>
      <xdr:col>23</xdr:col>
      <xdr:colOff>568325</xdr:colOff>
      <xdr:row>98</xdr:row>
      <xdr:rowOff>29756</xdr:rowOff>
    </xdr:to>
    <xdr:sp macro="" textlink="">
      <xdr:nvSpPr>
        <xdr:cNvPr id="707" name="円/楕円 706"/>
        <xdr:cNvSpPr/>
      </xdr:nvSpPr>
      <xdr:spPr>
        <a:xfrm>
          <a:off x="16268700" y="1673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14533</xdr:rowOff>
    </xdr:from>
    <xdr:ext cx="534377" cy="259045"/>
    <xdr:sp macro="" textlink="">
      <xdr:nvSpPr>
        <xdr:cNvPr id="708" name="公債費該当値テキスト"/>
        <xdr:cNvSpPr txBox="1"/>
      </xdr:nvSpPr>
      <xdr:spPr>
        <a:xfrm>
          <a:off x="16370300" y="1664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31,095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121278</xdr:rowOff>
    </xdr:from>
    <xdr:to>
      <xdr:col>22</xdr:col>
      <xdr:colOff>415925</xdr:colOff>
      <xdr:row>98</xdr:row>
      <xdr:rowOff>51428</xdr:rowOff>
    </xdr:to>
    <xdr:sp macro="" textlink="">
      <xdr:nvSpPr>
        <xdr:cNvPr id="709" name="円/楕円 708"/>
        <xdr:cNvSpPr/>
      </xdr:nvSpPr>
      <xdr:spPr>
        <a:xfrm>
          <a:off x="15430500" y="167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42555</xdr:rowOff>
    </xdr:from>
    <xdr:ext cx="534377" cy="259045"/>
    <xdr:sp macro="" textlink="">
      <xdr:nvSpPr>
        <xdr:cNvPr id="710" name="テキスト ボックス 709"/>
        <xdr:cNvSpPr txBox="1"/>
      </xdr:nvSpPr>
      <xdr:spPr>
        <a:xfrm>
          <a:off x="15214111" y="1684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28,251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131015</xdr:rowOff>
    </xdr:from>
    <xdr:to>
      <xdr:col>21</xdr:col>
      <xdr:colOff>212725</xdr:colOff>
      <xdr:row>98</xdr:row>
      <xdr:rowOff>61165</xdr:rowOff>
    </xdr:to>
    <xdr:sp macro="" textlink="">
      <xdr:nvSpPr>
        <xdr:cNvPr id="711" name="円/楕円 710"/>
        <xdr:cNvSpPr/>
      </xdr:nvSpPr>
      <xdr:spPr>
        <a:xfrm>
          <a:off x="14541500" y="1676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52292</xdr:rowOff>
    </xdr:from>
    <xdr:ext cx="534377" cy="259045"/>
    <xdr:sp macro="" textlink="">
      <xdr:nvSpPr>
        <xdr:cNvPr id="712" name="テキスト ボックス 711"/>
        <xdr:cNvSpPr txBox="1"/>
      </xdr:nvSpPr>
      <xdr:spPr>
        <a:xfrm>
          <a:off x="14325111" y="1685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26,973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142529</xdr:rowOff>
    </xdr:from>
    <xdr:to>
      <xdr:col>20</xdr:col>
      <xdr:colOff>9525</xdr:colOff>
      <xdr:row>98</xdr:row>
      <xdr:rowOff>72679</xdr:rowOff>
    </xdr:to>
    <xdr:sp macro="" textlink="">
      <xdr:nvSpPr>
        <xdr:cNvPr id="713" name="円/楕円 712"/>
        <xdr:cNvSpPr/>
      </xdr:nvSpPr>
      <xdr:spPr>
        <a:xfrm>
          <a:off x="13652500" y="1677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63806</xdr:rowOff>
    </xdr:from>
    <xdr:ext cx="534377" cy="259045"/>
    <xdr:sp macro="" textlink="">
      <xdr:nvSpPr>
        <xdr:cNvPr id="714" name="テキスト ボックス 713"/>
        <xdr:cNvSpPr txBox="1"/>
      </xdr:nvSpPr>
      <xdr:spPr>
        <a:xfrm>
          <a:off x="13436111" y="1686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148084</xdr:rowOff>
    </xdr:from>
    <xdr:to>
      <xdr:col>18</xdr:col>
      <xdr:colOff>492125</xdr:colOff>
      <xdr:row>98</xdr:row>
      <xdr:rowOff>78234</xdr:rowOff>
    </xdr:to>
    <xdr:sp macro="" textlink="">
      <xdr:nvSpPr>
        <xdr:cNvPr id="715" name="円/楕円 714"/>
        <xdr:cNvSpPr/>
      </xdr:nvSpPr>
      <xdr:spPr>
        <a:xfrm>
          <a:off x="12763500" y="1677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69361</xdr:rowOff>
    </xdr:from>
    <xdr:ext cx="534377" cy="259045"/>
    <xdr:sp macro="" textlink="">
      <xdr:nvSpPr>
        <xdr:cNvPr id="716" name="テキスト ボックス 715"/>
        <xdr:cNvSpPr txBox="1"/>
      </xdr:nvSpPr>
      <xdr:spPr>
        <a:xfrm>
          <a:off x="12547111" y="1687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0" name="直線コネクタ 739"/>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1" name="諸支出金最小値テキスト"/>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3" name="諸支出金最大値テキスト"/>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4" name="直線コネクタ 743"/>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6" name="諸支出金平均値テキスト"/>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7" name="フローチャート : 判断 746"/>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49" name="フローチャート : 判断 748"/>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50" name="テキスト ボックス 749"/>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88392</xdr:rowOff>
    </xdr:from>
    <xdr:to>
      <xdr:col>29</xdr:col>
      <xdr:colOff>568325</xdr:colOff>
      <xdr:row>39</xdr:row>
      <xdr:rowOff>18542</xdr:rowOff>
    </xdr:to>
    <xdr:sp macro="" textlink="">
      <xdr:nvSpPr>
        <xdr:cNvPr id="752" name="フローチャート : 判断 751"/>
        <xdr:cNvSpPr/>
      </xdr:nvSpPr>
      <xdr:spPr>
        <a:xfrm>
          <a:off x="20383500" y="660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35069</xdr:rowOff>
    </xdr:from>
    <xdr:ext cx="378565" cy="259045"/>
    <xdr:sp macro="" textlink="">
      <xdr:nvSpPr>
        <xdr:cNvPr id="753" name="テキスト ボックス 752"/>
        <xdr:cNvSpPr txBox="1"/>
      </xdr:nvSpPr>
      <xdr:spPr>
        <a:xfrm>
          <a:off x="20245017" y="637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122047</xdr:rowOff>
    </xdr:from>
    <xdr:to>
      <xdr:col>28</xdr:col>
      <xdr:colOff>365125</xdr:colOff>
      <xdr:row>39</xdr:row>
      <xdr:rowOff>52197</xdr:rowOff>
    </xdr:to>
    <xdr:sp macro="" textlink="">
      <xdr:nvSpPr>
        <xdr:cNvPr id="755" name="フローチャート : 判断 754"/>
        <xdr:cNvSpPr/>
      </xdr:nvSpPr>
      <xdr:spPr>
        <a:xfrm>
          <a:off x="194945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68724</xdr:rowOff>
    </xdr:from>
    <xdr:ext cx="378565" cy="259045"/>
    <xdr:sp macro="" textlink="">
      <xdr:nvSpPr>
        <xdr:cNvPr id="756" name="テキスト ボックス 755"/>
        <xdr:cNvSpPr txBox="1"/>
      </xdr:nvSpPr>
      <xdr:spPr>
        <a:xfrm>
          <a:off x="19356017" y="6412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106172</xdr:rowOff>
    </xdr:from>
    <xdr:to>
      <xdr:col>27</xdr:col>
      <xdr:colOff>161925</xdr:colOff>
      <xdr:row>37</xdr:row>
      <xdr:rowOff>36322</xdr:rowOff>
    </xdr:to>
    <xdr:sp macro="" textlink="">
      <xdr:nvSpPr>
        <xdr:cNvPr id="757" name="フローチャート : 判断 756"/>
        <xdr:cNvSpPr/>
      </xdr:nvSpPr>
      <xdr:spPr>
        <a:xfrm>
          <a:off x="18605500" y="627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52849</xdr:rowOff>
    </xdr:from>
    <xdr:ext cx="469744" cy="259045"/>
    <xdr:sp macro="" textlink="">
      <xdr:nvSpPr>
        <xdr:cNvPr id="758" name="テキスト ボックス 757"/>
        <xdr:cNvSpPr txBox="1"/>
      </xdr:nvSpPr>
      <xdr:spPr>
        <a:xfrm>
          <a:off x="18421427" y="605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65" name="諸支出金該当値テキスト"/>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目的別歳出の主な特徴は次のとおりである。</a:t>
          </a:r>
          <a:r>
            <a:rPr kumimoji="1" lang="ja-JP" altLang="ja-JP" sz="1300">
              <a:solidFill>
                <a:schemeClr val="dk1"/>
              </a:solidFill>
              <a:effectLst/>
              <a:latin typeface="+mn-lt"/>
              <a:ea typeface="+mn-ea"/>
              <a:cs typeface="+mn-cs"/>
            </a:rPr>
            <a:t>今後は新庁舎の建設事業を予定するなど大規模事業が控えており、</a:t>
          </a:r>
          <a:r>
            <a:rPr kumimoji="1" lang="ja-JP" altLang="en-US" sz="1300">
              <a:solidFill>
                <a:schemeClr val="dk1"/>
              </a:solidFill>
              <a:effectLst/>
              <a:latin typeface="+mn-lt"/>
              <a:ea typeface="+mn-ea"/>
              <a:cs typeface="+mn-cs"/>
            </a:rPr>
            <a:t>総務費及び公債費に</a:t>
          </a:r>
          <a:r>
            <a:rPr kumimoji="1" lang="ja-JP" altLang="ja-JP" sz="1300">
              <a:solidFill>
                <a:schemeClr val="dk1"/>
              </a:solidFill>
              <a:effectLst/>
              <a:latin typeface="+mn-lt"/>
              <a:ea typeface="+mn-ea"/>
              <a:cs typeface="+mn-cs"/>
            </a:rPr>
            <a:t>増加が見込まれる</a:t>
          </a:r>
          <a:r>
            <a:rPr kumimoji="1" lang="ja-JP" altLang="en-US" sz="1300">
              <a:solidFill>
                <a:schemeClr val="dk1"/>
              </a:solidFill>
              <a:effectLst/>
              <a:latin typeface="+mn-lt"/>
              <a:ea typeface="+mn-ea"/>
              <a:cs typeface="+mn-cs"/>
            </a:rPr>
            <a:t>。</a:t>
          </a:r>
          <a:endParaRPr kumimoji="1" lang="en-US" altLang="ja-JP" sz="1300">
            <a:latin typeface="ＭＳ Ｐゴシック"/>
          </a:endParaRPr>
        </a:p>
        <a:p>
          <a:r>
            <a:rPr kumimoji="1" lang="en-US" altLang="ja-JP" sz="1300">
              <a:latin typeface="ＭＳ Ｐゴシック"/>
            </a:rPr>
            <a:t>【</a:t>
          </a:r>
          <a:r>
            <a:rPr kumimoji="1" lang="ja-JP" altLang="en-US" sz="1300">
              <a:latin typeface="ＭＳ Ｐゴシック"/>
            </a:rPr>
            <a:t>議会費</a:t>
          </a:r>
          <a:r>
            <a:rPr kumimoji="1" lang="en-US" altLang="ja-JP" sz="1300">
              <a:latin typeface="ＭＳ Ｐゴシック"/>
            </a:rPr>
            <a:t>】</a:t>
          </a:r>
          <a:r>
            <a:rPr kumimoji="1" lang="ja-JP" altLang="en-US" sz="1300">
              <a:latin typeface="ＭＳ Ｐゴシック"/>
            </a:rPr>
            <a:t>議員共済会負担金の減少等があり、議会運営に必要な経費の適正化を図っている。</a:t>
          </a:r>
          <a:r>
            <a:rPr kumimoji="1" lang="en-US" altLang="ja-JP" sz="1300">
              <a:latin typeface="ＭＳ Ｐゴシック"/>
            </a:rPr>
            <a:t>【</a:t>
          </a:r>
          <a:r>
            <a:rPr kumimoji="1" lang="ja-JP" altLang="en-US" sz="1300">
              <a:latin typeface="ＭＳ Ｐゴシック"/>
            </a:rPr>
            <a:t>総務費</a:t>
          </a:r>
          <a:r>
            <a:rPr kumimoji="1" lang="en-US" altLang="ja-JP" sz="1300">
              <a:latin typeface="ＭＳ Ｐゴシック"/>
            </a:rPr>
            <a:t>】</a:t>
          </a:r>
          <a:r>
            <a:rPr kumimoji="1" lang="ja-JP" altLang="en-US" sz="1300">
              <a:latin typeface="ＭＳ Ｐゴシック"/>
            </a:rPr>
            <a:t>合併特例債を原資とした地域振興基金の積立事業により、大きく増加した。この事業費は平成２８年度限りの一時的なものであるが、今後平成２９年度から平成３１年度までの継続費として、新庁舎の建設事業を予定しており、総務費については増加が見込まれる。</a:t>
          </a:r>
          <a:r>
            <a:rPr kumimoji="1" lang="en-US" altLang="ja-JP" sz="1300">
              <a:latin typeface="ＭＳ Ｐゴシック"/>
            </a:rPr>
            <a:t>【</a:t>
          </a:r>
          <a:r>
            <a:rPr kumimoji="1" lang="ja-JP" altLang="en-US" sz="1300">
              <a:latin typeface="ＭＳ Ｐゴシック"/>
            </a:rPr>
            <a:t>衛生費</a:t>
          </a:r>
          <a:r>
            <a:rPr kumimoji="1" lang="en-US" altLang="ja-JP" sz="1300">
              <a:latin typeface="ＭＳ Ｐゴシック"/>
            </a:rPr>
            <a:t>】</a:t>
          </a:r>
          <a:r>
            <a:rPr kumimoji="1" lang="ja-JP" altLang="en-US" sz="1300">
              <a:latin typeface="ＭＳ Ｐゴシック"/>
            </a:rPr>
            <a:t>合併処理浄化槽の設置に対する補助金が増えたこと等により、増加した。</a:t>
          </a:r>
          <a:r>
            <a:rPr kumimoji="1" lang="en-US" altLang="ja-JP" sz="1300">
              <a:latin typeface="ＭＳ Ｐゴシック"/>
            </a:rPr>
            <a:t>【</a:t>
          </a:r>
          <a:r>
            <a:rPr kumimoji="1" lang="ja-JP" altLang="en-US" sz="1300">
              <a:latin typeface="ＭＳ Ｐゴシック"/>
            </a:rPr>
            <a:t>商工費</a:t>
          </a:r>
          <a:r>
            <a:rPr kumimoji="1" lang="en-US" altLang="ja-JP" sz="1300">
              <a:latin typeface="ＭＳ Ｐゴシック"/>
            </a:rPr>
            <a:t>】</a:t>
          </a:r>
          <a:r>
            <a:rPr lang="ja-JP" altLang="ja-JP" sz="1300">
              <a:solidFill>
                <a:schemeClr val="dk1"/>
              </a:solidFill>
              <a:effectLst/>
              <a:latin typeface="+mn-lt"/>
              <a:ea typeface="+mn-ea"/>
              <a:cs typeface="+mn-cs"/>
            </a:rPr>
            <a:t>プレミアム付</a:t>
          </a:r>
          <a:r>
            <a:rPr lang="ja-JP" altLang="en-US" sz="1300">
              <a:solidFill>
                <a:schemeClr val="dk1"/>
              </a:solidFill>
              <a:effectLst/>
              <a:latin typeface="+mn-lt"/>
              <a:ea typeface="+mn-ea"/>
              <a:cs typeface="+mn-cs"/>
            </a:rPr>
            <a:t>き</a:t>
          </a:r>
          <a:r>
            <a:rPr lang="ja-JP" altLang="ja-JP" sz="1300">
              <a:solidFill>
                <a:schemeClr val="dk1"/>
              </a:solidFill>
              <a:effectLst/>
              <a:latin typeface="+mn-lt"/>
              <a:ea typeface="+mn-ea"/>
              <a:cs typeface="+mn-cs"/>
            </a:rPr>
            <a:t>商品券発行事業終了による補助金の皆減</a:t>
          </a:r>
          <a:r>
            <a:rPr lang="ja-JP" altLang="en-US" sz="1300">
              <a:solidFill>
                <a:schemeClr val="dk1"/>
              </a:solidFill>
              <a:effectLst/>
              <a:latin typeface="+mn-lt"/>
              <a:ea typeface="+mn-ea"/>
              <a:cs typeface="+mn-cs"/>
            </a:rPr>
            <a:t>や、冬桜の宿神泉に係る地方債の償還終了による観光事業特別会計への繰出金の減少により、減少した。</a:t>
          </a:r>
          <a:r>
            <a:rPr lang="en-US"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土木費</a:t>
          </a:r>
          <a:r>
            <a:rPr lang="en-US"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金比羅橋長寿命化工事や町営グラウンドの整備工事費が終了したこと等により、減少した。</a:t>
          </a:r>
          <a:r>
            <a:rPr lang="en-US"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公債費</a:t>
          </a:r>
          <a:r>
            <a:rPr lang="en-US"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過去に発行した合併特例債や臨時財政対策債の据置期間が終了したこと等によって、公債費が増加した。公債費については、今後新庁舎の建設事業費に合併特例債を活用する予定となっており、更なる増加が見込まれ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埼玉県神川町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は、適切な財源の確保と歳出の精査により、取崩しを回避しており、前年度とほぼ同額を維持している。実質収支額は、町税収入が前年度比で増収になったこと等により引き続き黒字を確保している。実質単年度収支については、財政調整基金への積立てを利子分のみしか行わなかったこと等により、マイナスになっている。今後も、事務事業の見直しや合理化等によって、健全な行財政運営に努めて行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埼玉県神川町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神川町では、一般会計と特別会計７事業及び公営企業会計の水道事業がありますが、各会計とも赤字となっていない。平成２８年度においては、償還終了に伴い住宅資金貸付事業特別会計を廃止した。一般会計からの繰出金については、後期高齢者医療特別会計事業への繰出金がほぼ横ばいとなったものの、国民健康保険事業特別会計への繰出金が大きく減少した。一方で介護保険特別会計への一般会計繰出金は増加しており、高齢化の進展等に伴い、保険給付費等が増加傾向にあるが、抑制に向けた取り組みに努めて行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06247\AppData\Local\Microsoft\Windows\Temporary%20Internet%20Files\Content.IE5\4TPIUX38\&#12304;&#36001;&#25919;&#29366;&#27841;&#36039;&#26009;&#38598;&#12305;_113832_&#31070;&#24029;&#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5.5</v>
          </cell>
        </row>
        <row r="53">
          <cell r="N53">
            <v>46.1</v>
          </cell>
        </row>
        <row r="55">
          <cell r="G55" t="str">
            <v>類似団体内平均値</v>
          </cell>
          <cell r="N55">
            <v>20.2</v>
          </cell>
        </row>
        <row r="57">
          <cell r="N57">
            <v>55.8</v>
          </cell>
        </row>
        <row r="72">
          <cell r="K72" t="str">
            <v>H24</v>
          </cell>
          <cell r="L72" t="str">
            <v>H25</v>
          </cell>
          <cell r="M72" t="str">
            <v>H26</v>
          </cell>
          <cell r="N72" t="str">
            <v>H27</v>
          </cell>
          <cell r="O72" t="str">
            <v>H28</v>
          </cell>
        </row>
        <row r="73">
          <cell r="G73" t="str">
            <v>当該団体値</v>
          </cell>
          <cell r="K73">
            <v>22.2</v>
          </cell>
          <cell r="L73">
            <v>9.6</v>
          </cell>
          <cell r="M73">
            <v>18.100000000000001</v>
          </cell>
          <cell r="N73">
            <v>5.5</v>
          </cell>
          <cell r="O73">
            <v>11.8</v>
          </cell>
        </row>
        <row r="75">
          <cell r="K75">
            <v>6.5</v>
          </cell>
          <cell r="L75">
            <v>5.9</v>
          </cell>
          <cell r="M75">
            <v>5.3</v>
          </cell>
          <cell r="N75">
            <v>4.7</v>
          </cell>
          <cell r="O75">
            <v>4.5</v>
          </cell>
        </row>
        <row r="77">
          <cell r="G77" t="str">
            <v>類似団体内平均値</v>
          </cell>
          <cell r="K77">
            <v>34.299999999999997</v>
          </cell>
          <cell r="L77">
            <v>24.3</v>
          </cell>
          <cell r="M77">
            <v>0</v>
          </cell>
          <cell r="N77">
            <v>20.2</v>
          </cell>
          <cell r="O77">
            <v>38.5</v>
          </cell>
        </row>
        <row r="79">
          <cell r="K79">
            <v>10.4</v>
          </cell>
          <cell r="L79">
            <v>9.8000000000000007</v>
          </cell>
          <cell r="M79">
            <v>8.5</v>
          </cell>
          <cell r="N79">
            <v>9.3000000000000007</v>
          </cell>
          <cell r="O79">
            <v>9.1999999999999993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E41" sqref="E41:S41"/>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6965456</v>
      </c>
      <c r="BO4" s="411"/>
      <c r="BP4" s="411"/>
      <c r="BQ4" s="411"/>
      <c r="BR4" s="411"/>
      <c r="BS4" s="411"/>
      <c r="BT4" s="411"/>
      <c r="BU4" s="412"/>
      <c r="BV4" s="410">
        <v>6698438</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10.3</v>
      </c>
      <c r="CU4" s="588"/>
      <c r="CV4" s="588"/>
      <c r="CW4" s="588"/>
      <c r="CX4" s="588"/>
      <c r="CY4" s="588"/>
      <c r="CZ4" s="588"/>
      <c r="DA4" s="589"/>
      <c r="DB4" s="587">
        <v>12.7</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6533500</v>
      </c>
      <c r="BO5" s="416"/>
      <c r="BP5" s="416"/>
      <c r="BQ5" s="416"/>
      <c r="BR5" s="416"/>
      <c r="BS5" s="416"/>
      <c r="BT5" s="416"/>
      <c r="BU5" s="417"/>
      <c r="BV5" s="415">
        <v>6138068</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79.8</v>
      </c>
      <c r="CU5" s="386"/>
      <c r="CV5" s="386"/>
      <c r="CW5" s="386"/>
      <c r="CX5" s="386"/>
      <c r="CY5" s="386"/>
      <c r="CZ5" s="386"/>
      <c r="DA5" s="387"/>
      <c r="DB5" s="385">
        <v>78.099999999999994</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431956</v>
      </c>
      <c r="BO6" s="416"/>
      <c r="BP6" s="416"/>
      <c r="BQ6" s="416"/>
      <c r="BR6" s="416"/>
      <c r="BS6" s="416"/>
      <c r="BT6" s="416"/>
      <c r="BU6" s="417"/>
      <c r="BV6" s="415">
        <v>560370</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84.1</v>
      </c>
      <c r="CU6" s="562"/>
      <c r="CV6" s="562"/>
      <c r="CW6" s="562"/>
      <c r="CX6" s="562"/>
      <c r="CY6" s="562"/>
      <c r="CZ6" s="562"/>
      <c r="DA6" s="563"/>
      <c r="DB6" s="561">
        <v>82.2</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33900</v>
      </c>
      <c r="BO7" s="416"/>
      <c r="BP7" s="416"/>
      <c r="BQ7" s="416"/>
      <c r="BR7" s="416"/>
      <c r="BS7" s="416"/>
      <c r="BT7" s="416"/>
      <c r="BU7" s="417"/>
      <c r="BV7" s="415">
        <v>58958</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3874706</v>
      </c>
      <c r="CU7" s="416"/>
      <c r="CV7" s="416"/>
      <c r="CW7" s="416"/>
      <c r="CX7" s="416"/>
      <c r="CY7" s="416"/>
      <c r="CZ7" s="416"/>
      <c r="DA7" s="417"/>
      <c r="DB7" s="415">
        <v>3954590</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398056</v>
      </c>
      <c r="BO8" s="416"/>
      <c r="BP8" s="416"/>
      <c r="BQ8" s="416"/>
      <c r="BR8" s="416"/>
      <c r="BS8" s="416"/>
      <c r="BT8" s="416"/>
      <c r="BU8" s="417"/>
      <c r="BV8" s="415">
        <v>501412</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0.53</v>
      </c>
      <c r="CU8" s="525"/>
      <c r="CV8" s="525"/>
      <c r="CW8" s="525"/>
      <c r="CX8" s="525"/>
      <c r="CY8" s="525"/>
      <c r="CZ8" s="525"/>
      <c r="DA8" s="526"/>
      <c r="DB8" s="524">
        <v>0.53</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13730</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-103356</v>
      </c>
      <c r="BO9" s="416"/>
      <c r="BP9" s="416"/>
      <c r="BQ9" s="416"/>
      <c r="BR9" s="416"/>
      <c r="BS9" s="416"/>
      <c r="BT9" s="416"/>
      <c r="BU9" s="417"/>
      <c r="BV9" s="415">
        <v>24458</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8.9</v>
      </c>
      <c r="CU9" s="386"/>
      <c r="CV9" s="386"/>
      <c r="CW9" s="386"/>
      <c r="CX9" s="386"/>
      <c r="CY9" s="386"/>
      <c r="CZ9" s="386"/>
      <c r="DA9" s="387"/>
      <c r="DB9" s="385">
        <v>7.7</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14470</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526</v>
      </c>
      <c r="BO10" s="416"/>
      <c r="BP10" s="416"/>
      <c r="BQ10" s="416"/>
      <c r="BR10" s="416"/>
      <c r="BS10" s="416"/>
      <c r="BT10" s="416"/>
      <c r="BU10" s="417"/>
      <c r="BV10" s="415">
        <v>120211</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13943</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13634</v>
      </c>
      <c r="S13" s="517"/>
      <c r="T13" s="517"/>
      <c r="U13" s="517"/>
      <c r="V13" s="518"/>
      <c r="W13" s="504" t="s">
        <v>124</v>
      </c>
      <c r="X13" s="428"/>
      <c r="Y13" s="428"/>
      <c r="Z13" s="428"/>
      <c r="AA13" s="428"/>
      <c r="AB13" s="429"/>
      <c r="AC13" s="391">
        <v>606</v>
      </c>
      <c r="AD13" s="392"/>
      <c r="AE13" s="392"/>
      <c r="AF13" s="392"/>
      <c r="AG13" s="393"/>
      <c r="AH13" s="391">
        <v>684</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-102830</v>
      </c>
      <c r="BO13" s="416"/>
      <c r="BP13" s="416"/>
      <c r="BQ13" s="416"/>
      <c r="BR13" s="416"/>
      <c r="BS13" s="416"/>
      <c r="BT13" s="416"/>
      <c r="BU13" s="417"/>
      <c r="BV13" s="415">
        <v>144669</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4.5</v>
      </c>
      <c r="CU13" s="386"/>
      <c r="CV13" s="386"/>
      <c r="CW13" s="386"/>
      <c r="CX13" s="386"/>
      <c r="CY13" s="386"/>
      <c r="CZ13" s="386"/>
      <c r="DA13" s="387"/>
      <c r="DB13" s="385">
        <v>4.7</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14027</v>
      </c>
      <c r="S14" s="517"/>
      <c r="T14" s="517"/>
      <c r="U14" s="517"/>
      <c r="V14" s="518"/>
      <c r="W14" s="519"/>
      <c r="X14" s="431"/>
      <c r="Y14" s="431"/>
      <c r="Z14" s="431"/>
      <c r="AA14" s="431"/>
      <c r="AB14" s="432"/>
      <c r="AC14" s="509">
        <v>9</v>
      </c>
      <c r="AD14" s="510"/>
      <c r="AE14" s="510"/>
      <c r="AF14" s="510"/>
      <c r="AG14" s="511"/>
      <c r="AH14" s="509">
        <v>9.8000000000000007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11.8</v>
      </c>
      <c r="CU14" s="488"/>
      <c r="CV14" s="488"/>
      <c r="CW14" s="488"/>
      <c r="CX14" s="488"/>
      <c r="CY14" s="488"/>
      <c r="CZ14" s="488"/>
      <c r="DA14" s="489"/>
      <c r="DB14" s="520">
        <v>5.5</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13746</v>
      </c>
      <c r="S15" s="517"/>
      <c r="T15" s="517"/>
      <c r="U15" s="517"/>
      <c r="V15" s="518"/>
      <c r="W15" s="504" t="s">
        <v>131</v>
      </c>
      <c r="X15" s="428"/>
      <c r="Y15" s="428"/>
      <c r="Z15" s="428"/>
      <c r="AA15" s="428"/>
      <c r="AB15" s="429"/>
      <c r="AC15" s="391">
        <v>2601</v>
      </c>
      <c r="AD15" s="392"/>
      <c r="AE15" s="392"/>
      <c r="AF15" s="392"/>
      <c r="AG15" s="393"/>
      <c r="AH15" s="391">
        <v>2742</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1627100</v>
      </c>
      <c r="BO15" s="411"/>
      <c r="BP15" s="411"/>
      <c r="BQ15" s="411"/>
      <c r="BR15" s="411"/>
      <c r="BS15" s="411"/>
      <c r="BT15" s="411"/>
      <c r="BU15" s="412"/>
      <c r="BV15" s="410">
        <v>1597879</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38.799999999999997</v>
      </c>
      <c r="AD16" s="510"/>
      <c r="AE16" s="510"/>
      <c r="AF16" s="510"/>
      <c r="AG16" s="511"/>
      <c r="AH16" s="509">
        <v>39.200000000000003</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3092600</v>
      </c>
      <c r="BO16" s="416"/>
      <c r="BP16" s="416"/>
      <c r="BQ16" s="416"/>
      <c r="BR16" s="416"/>
      <c r="BS16" s="416"/>
      <c r="BT16" s="416"/>
      <c r="BU16" s="417"/>
      <c r="BV16" s="415">
        <v>3037703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3499</v>
      </c>
      <c r="AD17" s="392"/>
      <c r="AE17" s="392"/>
      <c r="AF17" s="392"/>
      <c r="AG17" s="393"/>
      <c r="AH17" s="391">
        <v>3565</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2060400</v>
      </c>
      <c r="BO17" s="416"/>
      <c r="BP17" s="416"/>
      <c r="BQ17" s="416"/>
      <c r="BR17" s="416"/>
      <c r="BS17" s="416"/>
      <c r="BT17" s="416"/>
      <c r="BU17" s="417"/>
      <c r="BV17" s="415">
        <v>2021387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47.4</v>
      </c>
      <c r="M18" s="480"/>
      <c r="N18" s="480"/>
      <c r="O18" s="480"/>
      <c r="P18" s="480"/>
      <c r="Q18" s="480"/>
      <c r="R18" s="481"/>
      <c r="S18" s="481"/>
      <c r="T18" s="481"/>
      <c r="U18" s="481"/>
      <c r="V18" s="482"/>
      <c r="W18" s="496"/>
      <c r="X18" s="497"/>
      <c r="Y18" s="497"/>
      <c r="Z18" s="497"/>
      <c r="AA18" s="497"/>
      <c r="AB18" s="505"/>
      <c r="AC18" s="379">
        <v>52.2</v>
      </c>
      <c r="AD18" s="380"/>
      <c r="AE18" s="380"/>
      <c r="AF18" s="380"/>
      <c r="AG18" s="483"/>
      <c r="AH18" s="379">
        <v>51</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3132020</v>
      </c>
      <c r="BO18" s="416"/>
      <c r="BP18" s="416"/>
      <c r="BQ18" s="416"/>
      <c r="BR18" s="416"/>
      <c r="BS18" s="416"/>
      <c r="BT18" s="416"/>
      <c r="BU18" s="417"/>
      <c r="BV18" s="415">
        <v>3113667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290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4757767</v>
      </c>
      <c r="BO19" s="416"/>
      <c r="BP19" s="416"/>
      <c r="BQ19" s="416"/>
      <c r="BR19" s="416"/>
      <c r="BS19" s="416"/>
      <c r="BT19" s="416"/>
      <c r="BU19" s="417"/>
      <c r="BV19" s="415">
        <v>5005290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5033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5974964</v>
      </c>
      <c r="BO23" s="416"/>
      <c r="BP23" s="416"/>
      <c r="BQ23" s="416"/>
      <c r="BR23" s="416"/>
      <c r="BS23" s="416"/>
      <c r="BT23" s="416"/>
      <c r="BU23" s="417"/>
      <c r="BV23" s="415">
        <v>4895989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6869</v>
      </c>
      <c r="R24" s="392"/>
      <c r="S24" s="392"/>
      <c r="T24" s="392"/>
      <c r="U24" s="392"/>
      <c r="V24" s="393"/>
      <c r="W24" s="457"/>
      <c r="X24" s="448"/>
      <c r="Y24" s="449"/>
      <c r="Z24" s="388" t="s">
        <v>155</v>
      </c>
      <c r="AA24" s="389"/>
      <c r="AB24" s="389"/>
      <c r="AC24" s="389"/>
      <c r="AD24" s="389"/>
      <c r="AE24" s="389"/>
      <c r="AF24" s="389"/>
      <c r="AG24" s="390"/>
      <c r="AH24" s="391">
        <v>115</v>
      </c>
      <c r="AI24" s="392"/>
      <c r="AJ24" s="392"/>
      <c r="AK24" s="392"/>
      <c r="AL24" s="393"/>
      <c r="AM24" s="391">
        <v>341550</v>
      </c>
      <c r="AN24" s="392"/>
      <c r="AO24" s="392"/>
      <c r="AP24" s="392"/>
      <c r="AQ24" s="392"/>
      <c r="AR24" s="393"/>
      <c r="AS24" s="391">
        <v>2970</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2268053</v>
      </c>
      <c r="BO24" s="416"/>
      <c r="BP24" s="416"/>
      <c r="BQ24" s="416"/>
      <c r="BR24" s="416"/>
      <c r="BS24" s="416"/>
      <c r="BT24" s="416"/>
      <c r="BU24" s="417"/>
      <c r="BV24" s="415">
        <v>2268857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6010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285964</v>
      </c>
      <c r="BO25" s="411"/>
      <c r="BP25" s="411"/>
      <c r="BQ25" s="411"/>
      <c r="BR25" s="411"/>
      <c r="BS25" s="411"/>
      <c r="BT25" s="411"/>
      <c r="BU25" s="412"/>
      <c r="BV25" s="410">
        <v>409677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5650</v>
      </c>
      <c r="R26" s="392"/>
      <c r="S26" s="392"/>
      <c r="T26" s="392"/>
      <c r="U26" s="392"/>
      <c r="V26" s="393"/>
      <c r="W26" s="457"/>
      <c r="X26" s="448"/>
      <c r="Y26" s="449"/>
      <c r="Z26" s="388" t="s">
        <v>161</v>
      </c>
      <c r="AA26" s="470"/>
      <c r="AB26" s="470"/>
      <c r="AC26" s="470"/>
      <c r="AD26" s="470"/>
      <c r="AE26" s="470"/>
      <c r="AF26" s="470"/>
      <c r="AG26" s="471"/>
      <c r="AH26" s="391">
        <v>2</v>
      </c>
      <c r="AI26" s="392"/>
      <c r="AJ26" s="392"/>
      <c r="AK26" s="392"/>
      <c r="AL26" s="393"/>
      <c r="AM26" s="391" t="s">
        <v>162</v>
      </c>
      <c r="AN26" s="392"/>
      <c r="AO26" s="392"/>
      <c r="AP26" s="392"/>
      <c r="AQ26" s="392"/>
      <c r="AR26" s="393"/>
      <c r="AS26" s="391" t="s">
        <v>162</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164</v>
      </c>
      <c r="F27" s="389"/>
      <c r="G27" s="389"/>
      <c r="H27" s="389"/>
      <c r="I27" s="389"/>
      <c r="J27" s="389"/>
      <c r="K27" s="390"/>
      <c r="L27" s="391">
        <v>1</v>
      </c>
      <c r="M27" s="392"/>
      <c r="N27" s="392"/>
      <c r="O27" s="392"/>
      <c r="P27" s="393"/>
      <c r="Q27" s="391">
        <v>3010</v>
      </c>
      <c r="R27" s="392"/>
      <c r="S27" s="392"/>
      <c r="T27" s="392"/>
      <c r="U27" s="392"/>
      <c r="V27" s="393"/>
      <c r="W27" s="457"/>
      <c r="X27" s="448"/>
      <c r="Y27" s="449"/>
      <c r="Z27" s="388" t="s">
        <v>165</v>
      </c>
      <c r="AA27" s="389"/>
      <c r="AB27" s="389"/>
      <c r="AC27" s="389"/>
      <c r="AD27" s="389"/>
      <c r="AE27" s="389"/>
      <c r="AF27" s="389"/>
      <c r="AG27" s="390"/>
      <c r="AH27" s="391">
        <v>9</v>
      </c>
      <c r="AI27" s="392"/>
      <c r="AJ27" s="392"/>
      <c r="AK27" s="392"/>
      <c r="AL27" s="393"/>
      <c r="AM27" s="391">
        <v>26959</v>
      </c>
      <c r="AN27" s="392"/>
      <c r="AO27" s="392"/>
      <c r="AP27" s="392"/>
      <c r="AQ27" s="392"/>
      <c r="AR27" s="393"/>
      <c r="AS27" s="391">
        <v>2995</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167</v>
      </c>
      <c r="F28" s="389"/>
      <c r="G28" s="389"/>
      <c r="H28" s="389"/>
      <c r="I28" s="389"/>
      <c r="J28" s="389"/>
      <c r="K28" s="390"/>
      <c r="L28" s="391">
        <v>1</v>
      </c>
      <c r="M28" s="392"/>
      <c r="N28" s="392"/>
      <c r="O28" s="392"/>
      <c r="P28" s="393"/>
      <c r="Q28" s="391">
        <v>2440</v>
      </c>
      <c r="R28" s="392"/>
      <c r="S28" s="392"/>
      <c r="T28" s="392"/>
      <c r="U28" s="392"/>
      <c r="V28" s="393"/>
      <c r="W28" s="457"/>
      <c r="X28" s="448"/>
      <c r="Y28" s="449"/>
      <c r="Z28" s="388" t="s">
        <v>168</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1077839</v>
      </c>
      <c r="BO28" s="411"/>
      <c r="BP28" s="411"/>
      <c r="BQ28" s="411"/>
      <c r="BR28" s="411"/>
      <c r="BS28" s="411"/>
      <c r="BT28" s="411"/>
      <c r="BU28" s="412"/>
      <c r="BV28" s="410">
        <v>1077313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171</v>
      </c>
      <c r="F29" s="389"/>
      <c r="G29" s="389"/>
      <c r="H29" s="389"/>
      <c r="I29" s="389"/>
      <c r="J29" s="389"/>
      <c r="K29" s="390"/>
      <c r="L29" s="391">
        <v>12</v>
      </c>
      <c r="M29" s="392"/>
      <c r="N29" s="392"/>
      <c r="O29" s="392"/>
      <c r="P29" s="393"/>
      <c r="Q29" s="391">
        <v>2170</v>
      </c>
      <c r="R29" s="392"/>
      <c r="S29" s="392"/>
      <c r="T29" s="392"/>
      <c r="U29" s="392"/>
      <c r="V29" s="393"/>
      <c r="W29" s="458"/>
      <c r="X29" s="459"/>
      <c r="Y29" s="460"/>
      <c r="Z29" s="388" t="s">
        <v>172</v>
      </c>
      <c r="AA29" s="389"/>
      <c r="AB29" s="389"/>
      <c r="AC29" s="389"/>
      <c r="AD29" s="389"/>
      <c r="AE29" s="389"/>
      <c r="AF29" s="389"/>
      <c r="AG29" s="390"/>
      <c r="AH29" s="391">
        <v>124</v>
      </c>
      <c r="AI29" s="392"/>
      <c r="AJ29" s="392"/>
      <c r="AK29" s="392"/>
      <c r="AL29" s="393"/>
      <c r="AM29" s="391">
        <v>368509</v>
      </c>
      <c r="AN29" s="392"/>
      <c r="AO29" s="392"/>
      <c r="AP29" s="392"/>
      <c r="AQ29" s="392"/>
      <c r="AR29" s="393"/>
      <c r="AS29" s="391">
        <v>2972</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539005</v>
      </c>
      <c r="BO29" s="416"/>
      <c r="BP29" s="416"/>
      <c r="BQ29" s="416"/>
      <c r="BR29" s="416"/>
      <c r="BS29" s="416"/>
      <c r="BT29" s="416"/>
      <c r="BU29" s="417"/>
      <c r="BV29" s="415">
        <v>441304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99.3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3349780</v>
      </c>
      <c r="BO30" s="419"/>
      <c r="BP30" s="419"/>
      <c r="BQ30" s="419"/>
      <c r="BR30" s="419"/>
      <c r="BS30" s="419"/>
      <c r="BT30" s="419"/>
      <c r="BU30" s="420"/>
      <c r="BV30" s="418">
        <v>1897611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IF('各会計、関係団体の財政状況及び健全化判断比率'!B32="","",'各会計、関係団体の財政状況及び健全化判断比率'!B32)</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児玉郡市広域市町村圏組合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住宅資金貸付事業特別会計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IF('各会計、関係団体の財政状況及び健全化判断比率'!B33="","",'各会計、関係団体の財政状況及び健全化判断比率'!B33)</f>
        <v>観光事業特別会計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埼玉県後期高齢者医療広域連合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町営バス事業特別会計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埼玉県後期高齢者医療広域連合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埼玉県市町村総合事務組合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埼玉県市町村総合事務組合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彩の国人づくり広域連合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C41" sqref="C41:S4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4" t="s">
        <v>529</v>
      </c>
      <c r="D34" s="1184"/>
      <c r="E34" s="1185"/>
      <c r="F34" s="32">
        <v>9.93</v>
      </c>
      <c r="G34" s="33">
        <v>10.56</v>
      </c>
      <c r="H34" s="33">
        <v>12.08</v>
      </c>
      <c r="I34" s="33">
        <v>12.62</v>
      </c>
      <c r="J34" s="34">
        <v>10.24</v>
      </c>
      <c r="K34" s="22"/>
      <c r="L34" s="22"/>
      <c r="M34" s="22"/>
      <c r="N34" s="22"/>
      <c r="O34" s="22"/>
      <c r="P34" s="22"/>
    </row>
    <row r="35" spans="1:16" ht="39" customHeight="1">
      <c r="A35" s="22"/>
      <c r="B35" s="35"/>
      <c r="C35" s="1178" t="s">
        <v>530</v>
      </c>
      <c r="D35" s="1179"/>
      <c r="E35" s="1180"/>
      <c r="F35" s="36">
        <v>6.86</v>
      </c>
      <c r="G35" s="37">
        <v>7.23</v>
      </c>
      <c r="H35" s="37">
        <v>6.03</v>
      </c>
      <c r="I35" s="37">
        <v>7.82</v>
      </c>
      <c r="J35" s="38">
        <v>6.91</v>
      </c>
      <c r="K35" s="22"/>
      <c r="L35" s="22"/>
      <c r="M35" s="22"/>
      <c r="N35" s="22"/>
      <c r="O35" s="22"/>
      <c r="P35" s="22"/>
    </row>
    <row r="36" spans="1:16" ht="39" customHeight="1">
      <c r="A36" s="22"/>
      <c r="B36" s="35"/>
      <c r="C36" s="1178" t="s">
        <v>531</v>
      </c>
      <c r="D36" s="1179"/>
      <c r="E36" s="1180"/>
      <c r="F36" s="36">
        <v>2.97</v>
      </c>
      <c r="G36" s="37">
        <v>4.0199999999999996</v>
      </c>
      <c r="H36" s="37">
        <v>3.9</v>
      </c>
      <c r="I36" s="37">
        <v>5.05</v>
      </c>
      <c r="J36" s="38">
        <v>4.8499999999999996</v>
      </c>
      <c r="K36" s="22"/>
      <c r="L36" s="22"/>
      <c r="M36" s="22"/>
      <c r="N36" s="22"/>
      <c r="O36" s="22"/>
      <c r="P36" s="22"/>
    </row>
    <row r="37" spans="1:16" ht="39" customHeight="1">
      <c r="A37" s="22"/>
      <c r="B37" s="35"/>
      <c r="C37" s="1178" t="s">
        <v>532</v>
      </c>
      <c r="D37" s="1179"/>
      <c r="E37" s="1180"/>
      <c r="F37" s="36">
        <v>0.69</v>
      </c>
      <c r="G37" s="37">
        <v>0.44</v>
      </c>
      <c r="H37" s="37">
        <v>0.63</v>
      </c>
      <c r="I37" s="37">
        <v>1.1599999999999999</v>
      </c>
      <c r="J37" s="38">
        <v>1.47</v>
      </c>
      <c r="K37" s="22"/>
      <c r="L37" s="22"/>
      <c r="M37" s="22"/>
      <c r="N37" s="22"/>
      <c r="O37" s="22"/>
      <c r="P37" s="22"/>
    </row>
    <row r="38" spans="1:16" ht="39" customHeight="1">
      <c r="A38" s="22"/>
      <c r="B38" s="35"/>
      <c r="C38" s="1178" t="s">
        <v>533</v>
      </c>
      <c r="D38" s="1179"/>
      <c r="E38" s="1180"/>
      <c r="F38" s="36">
        <v>0.15</v>
      </c>
      <c r="G38" s="37">
        <v>0.24</v>
      </c>
      <c r="H38" s="37">
        <v>0.33</v>
      </c>
      <c r="I38" s="37">
        <v>0.19</v>
      </c>
      <c r="J38" s="38">
        <v>0.23</v>
      </c>
      <c r="K38" s="22"/>
      <c r="L38" s="22"/>
      <c r="M38" s="22"/>
      <c r="N38" s="22"/>
      <c r="O38" s="22"/>
      <c r="P38" s="22"/>
    </row>
    <row r="39" spans="1:16" ht="39" customHeight="1">
      <c r="A39" s="22"/>
      <c r="B39" s="35"/>
      <c r="C39" s="1178" t="s">
        <v>534</v>
      </c>
      <c r="D39" s="1179"/>
      <c r="E39" s="1180"/>
      <c r="F39" s="36">
        <v>0.7</v>
      </c>
      <c r="G39" s="37">
        <v>0.1</v>
      </c>
      <c r="H39" s="37">
        <v>0.03</v>
      </c>
      <c r="I39" s="37">
        <v>0.02</v>
      </c>
      <c r="J39" s="38">
        <v>0.1</v>
      </c>
      <c r="K39" s="22"/>
      <c r="L39" s="22"/>
      <c r="M39" s="22"/>
      <c r="N39" s="22"/>
      <c r="O39" s="22"/>
      <c r="P39" s="22"/>
    </row>
    <row r="40" spans="1:16" ht="39" customHeight="1">
      <c r="A40" s="22"/>
      <c r="B40" s="35"/>
      <c r="C40" s="1178" t="s">
        <v>535</v>
      </c>
      <c r="D40" s="1179"/>
      <c r="E40" s="1180"/>
      <c r="F40" s="36">
        <v>0.01</v>
      </c>
      <c r="G40" s="37">
        <v>0.01</v>
      </c>
      <c r="H40" s="37">
        <v>0.01</v>
      </c>
      <c r="I40" s="37">
        <v>0.02</v>
      </c>
      <c r="J40" s="38">
        <v>0.04</v>
      </c>
      <c r="K40" s="22"/>
      <c r="L40" s="22"/>
      <c r="M40" s="22"/>
      <c r="N40" s="22"/>
      <c r="O40" s="22"/>
      <c r="P40" s="22"/>
    </row>
    <row r="41" spans="1:16" ht="39" customHeight="1">
      <c r="A41" s="22"/>
      <c r="B41" s="35"/>
      <c r="C41" s="1178" t="s">
        <v>536</v>
      </c>
      <c r="D41" s="1179"/>
      <c r="E41" s="1180"/>
      <c r="F41" s="36">
        <v>0.01</v>
      </c>
      <c r="G41" s="37">
        <v>0.01</v>
      </c>
      <c r="H41" s="37">
        <v>0.03</v>
      </c>
      <c r="I41" s="37">
        <v>0.02</v>
      </c>
      <c r="J41" s="38">
        <v>0.02</v>
      </c>
      <c r="K41" s="22"/>
      <c r="L41" s="22"/>
      <c r="M41" s="22"/>
      <c r="N41" s="22"/>
      <c r="O41" s="22"/>
      <c r="P41" s="22"/>
    </row>
    <row r="42" spans="1:16" ht="39" customHeight="1">
      <c r="A42" s="22"/>
      <c r="B42" s="39"/>
      <c r="C42" s="1178" t="s">
        <v>537</v>
      </c>
      <c r="D42" s="1179"/>
      <c r="E42" s="1180"/>
      <c r="F42" s="36" t="s">
        <v>482</v>
      </c>
      <c r="G42" s="37" t="s">
        <v>482</v>
      </c>
      <c r="H42" s="37" t="s">
        <v>482</v>
      </c>
      <c r="I42" s="37" t="s">
        <v>482</v>
      </c>
      <c r="J42" s="38" t="s">
        <v>482</v>
      </c>
      <c r="K42" s="22"/>
      <c r="L42" s="22"/>
      <c r="M42" s="22"/>
      <c r="N42" s="22"/>
      <c r="O42" s="22"/>
      <c r="P42" s="22"/>
    </row>
    <row r="43" spans="1:16" ht="39" customHeight="1" thickBot="1">
      <c r="A43" s="22"/>
      <c r="B43" s="40"/>
      <c r="C43" s="1181" t="s">
        <v>538</v>
      </c>
      <c r="D43" s="1182"/>
      <c r="E43" s="1183"/>
      <c r="F43" s="41">
        <v>0.02</v>
      </c>
      <c r="G43" s="42">
        <v>0</v>
      </c>
      <c r="H43" s="42">
        <v>0.01</v>
      </c>
      <c r="I43" s="42">
        <v>0.03</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E41" sqref="E41:S4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4" t="s">
        <v>11</v>
      </c>
      <c r="C45" s="1195"/>
      <c r="D45" s="58"/>
      <c r="E45" s="1200" t="s">
        <v>12</v>
      </c>
      <c r="F45" s="1200"/>
      <c r="G45" s="1200"/>
      <c r="H45" s="1200"/>
      <c r="I45" s="1200"/>
      <c r="J45" s="1201"/>
      <c r="K45" s="59">
        <v>355</v>
      </c>
      <c r="L45" s="60">
        <v>364</v>
      </c>
      <c r="M45" s="60">
        <v>380</v>
      </c>
      <c r="N45" s="60">
        <v>396</v>
      </c>
      <c r="O45" s="61">
        <v>434</v>
      </c>
      <c r="P45" s="48"/>
      <c r="Q45" s="48"/>
      <c r="R45" s="48"/>
      <c r="S45" s="48"/>
      <c r="T45" s="48"/>
      <c r="U45" s="48"/>
    </row>
    <row r="46" spans="1:21" ht="30.75" customHeight="1">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c r="A48" s="48"/>
      <c r="B48" s="1196"/>
      <c r="C48" s="1197"/>
      <c r="D48" s="62"/>
      <c r="E48" s="1188" t="s">
        <v>15</v>
      </c>
      <c r="F48" s="1188"/>
      <c r="G48" s="1188"/>
      <c r="H48" s="1188"/>
      <c r="I48" s="1188"/>
      <c r="J48" s="1189"/>
      <c r="K48" s="63">
        <v>91</v>
      </c>
      <c r="L48" s="64">
        <v>94</v>
      </c>
      <c r="M48" s="64">
        <v>104</v>
      </c>
      <c r="N48" s="64">
        <v>114</v>
      </c>
      <c r="O48" s="65">
        <v>89</v>
      </c>
      <c r="P48" s="48"/>
      <c r="Q48" s="48"/>
      <c r="R48" s="48"/>
      <c r="S48" s="48"/>
      <c r="T48" s="48"/>
      <c r="U48" s="48"/>
    </row>
    <row r="49" spans="1:21" ht="30.75" customHeight="1">
      <c r="A49" s="48"/>
      <c r="B49" s="1196"/>
      <c r="C49" s="1197"/>
      <c r="D49" s="62"/>
      <c r="E49" s="1188" t="s">
        <v>16</v>
      </c>
      <c r="F49" s="1188"/>
      <c r="G49" s="1188"/>
      <c r="H49" s="1188"/>
      <c r="I49" s="1188"/>
      <c r="J49" s="1189"/>
      <c r="K49" s="63">
        <v>163</v>
      </c>
      <c r="L49" s="64">
        <v>147</v>
      </c>
      <c r="M49" s="64">
        <v>70</v>
      </c>
      <c r="N49" s="64">
        <v>45</v>
      </c>
      <c r="O49" s="65">
        <v>52</v>
      </c>
      <c r="P49" s="48"/>
      <c r="Q49" s="48"/>
      <c r="R49" s="48"/>
      <c r="S49" s="48"/>
      <c r="T49" s="48"/>
      <c r="U49" s="48"/>
    </row>
    <row r="50" spans="1:21" ht="30.75" customHeight="1">
      <c r="A50" s="48"/>
      <c r="B50" s="1196"/>
      <c r="C50" s="1197"/>
      <c r="D50" s="62"/>
      <c r="E50" s="1188" t="s">
        <v>17</v>
      </c>
      <c r="F50" s="1188"/>
      <c r="G50" s="1188"/>
      <c r="H50" s="1188"/>
      <c r="I50" s="1188"/>
      <c r="J50" s="1189"/>
      <c r="K50" s="63">
        <v>96</v>
      </c>
      <c r="L50" s="64">
        <v>94</v>
      </c>
      <c r="M50" s="64">
        <v>92</v>
      </c>
      <c r="N50" s="64">
        <v>92</v>
      </c>
      <c r="O50" s="65">
        <v>85</v>
      </c>
      <c r="P50" s="48"/>
      <c r="Q50" s="48"/>
      <c r="R50" s="48"/>
      <c r="S50" s="48"/>
      <c r="T50" s="48"/>
      <c r="U50" s="48"/>
    </row>
    <row r="51" spans="1:21" ht="30.75" customHeight="1">
      <c r="A51" s="48"/>
      <c r="B51" s="1198"/>
      <c r="C51" s="1199"/>
      <c r="D51" s="66"/>
      <c r="E51" s="1188" t="s">
        <v>18</v>
      </c>
      <c r="F51" s="1188"/>
      <c r="G51" s="1188"/>
      <c r="H51" s="1188"/>
      <c r="I51" s="1188"/>
      <c r="J51" s="1189"/>
      <c r="K51" s="63" t="s">
        <v>482</v>
      </c>
      <c r="L51" s="64" t="s">
        <v>482</v>
      </c>
      <c r="M51" s="64" t="s">
        <v>482</v>
      </c>
      <c r="N51" s="64" t="s">
        <v>482</v>
      </c>
      <c r="O51" s="65" t="s">
        <v>482</v>
      </c>
      <c r="P51" s="48"/>
      <c r="Q51" s="48"/>
      <c r="R51" s="48"/>
      <c r="S51" s="48"/>
      <c r="T51" s="48"/>
      <c r="U51" s="48"/>
    </row>
    <row r="52" spans="1:21" ht="30.75" customHeight="1">
      <c r="A52" s="48"/>
      <c r="B52" s="1186" t="s">
        <v>19</v>
      </c>
      <c r="C52" s="1187"/>
      <c r="D52" s="66"/>
      <c r="E52" s="1188" t="s">
        <v>20</v>
      </c>
      <c r="F52" s="1188"/>
      <c r="G52" s="1188"/>
      <c r="H52" s="1188"/>
      <c r="I52" s="1188"/>
      <c r="J52" s="1189"/>
      <c r="K52" s="63">
        <v>489</v>
      </c>
      <c r="L52" s="64">
        <v>497</v>
      </c>
      <c r="M52" s="64">
        <v>509</v>
      </c>
      <c r="N52" s="64">
        <v>486</v>
      </c>
      <c r="O52" s="65">
        <v>485</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216</v>
      </c>
      <c r="L53" s="69">
        <v>202</v>
      </c>
      <c r="M53" s="69">
        <v>137</v>
      </c>
      <c r="N53" s="69">
        <v>161</v>
      </c>
      <c r="O53" s="70">
        <v>175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E41" sqref="E41:S4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14" t="s">
        <v>24</v>
      </c>
      <c r="C41" s="1215"/>
      <c r="D41" s="81"/>
      <c r="E41" s="1216" t="s">
        <v>25</v>
      </c>
      <c r="F41" s="1216"/>
      <c r="G41" s="1216"/>
      <c r="H41" s="1217"/>
      <c r="I41" s="82">
        <v>3742</v>
      </c>
      <c r="J41" s="83">
        <v>3942</v>
      </c>
      <c r="K41" s="83">
        <v>4625</v>
      </c>
      <c r="L41" s="83">
        <v>4896</v>
      </c>
      <c r="M41" s="84">
        <v>5975</v>
      </c>
    </row>
    <row r="42" spans="2:13" ht="27.75" customHeight="1">
      <c r="B42" s="1204"/>
      <c r="C42" s="1205"/>
      <c r="D42" s="85"/>
      <c r="E42" s="1208" t="s">
        <v>26</v>
      </c>
      <c r="F42" s="1208"/>
      <c r="G42" s="1208"/>
      <c r="H42" s="1209"/>
      <c r="I42" s="86">
        <v>520</v>
      </c>
      <c r="J42" s="87">
        <v>430</v>
      </c>
      <c r="K42" s="87">
        <v>342</v>
      </c>
      <c r="L42" s="87">
        <v>256</v>
      </c>
      <c r="M42" s="88">
        <v>167</v>
      </c>
    </row>
    <row r="43" spans="2:13" ht="27.75" customHeight="1">
      <c r="B43" s="1204"/>
      <c r="C43" s="1205"/>
      <c r="D43" s="85"/>
      <c r="E43" s="1208" t="s">
        <v>27</v>
      </c>
      <c r="F43" s="1208"/>
      <c r="G43" s="1208"/>
      <c r="H43" s="1209"/>
      <c r="I43" s="86">
        <v>1534</v>
      </c>
      <c r="J43" s="87">
        <v>1513</v>
      </c>
      <c r="K43" s="87">
        <v>1522</v>
      </c>
      <c r="L43" s="87">
        <v>1453</v>
      </c>
      <c r="M43" s="88">
        <v>1434</v>
      </c>
    </row>
    <row r="44" spans="2:13" ht="27.75" customHeight="1">
      <c r="B44" s="1204"/>
      <c r="C44" s="1205"/>
      <c r="D44" s="85"/>
      <c r="E44" s="1208" t="s">
        <v>28</v>
      </c>
      <c r="F44" s="1208"/>
      <c r="G44" s="1208"/>
      <c r="H44" s="1209"/>
      <c r="I44" s="86">
        <v>245</v>
      </c>
      <c r="J44" s="87">
        <v>130</v>
      </c>
      <c r="K44" s="87">
        <v>302</v>
      </c>
      <c r="L44" s="87">
        <v>301</v>
      </c>
      <c r="M44" s="88">
        <v>336</v>
      </c>
    </row>
    <row r="45" spans="2:13" ht="27.75" customHeight="1">
      <c r="B45" s="1204"/>
      <c r="C45" s="1205"/>
      <c r="D45" s="85"/>
      <c r="E45" s="1208" t="s">
        <v>29</v>
      </c>
      <c r="F45" s="1208"/>
      <c r="G45" s="1208"/>
      <c r="H45" s="1209"/>
      <c r="I45" s="86">
        <v>2116</v>
      </c>
      <c r="J45" s="87">
        <v>1878</v>
      </c>
      <c r="K45" s="87">
        <v>1819</v>
      </c>
      <c r="L45" s="87">
        <v>1618</v>
      </c>
      <c r="M45" s="88">
        <v>1649</v>
      </c>
    </row>
    <row r="46" spans="2:13" ht="27.75" customHeight="1">
      <c r="B46" s="1204"/>
      <c r="C46" s="1205"/>
      <c r="D46" s="89"/>
      <c r="E46" s="1208" t="s">
        <v>30</v>
      </c>
      <c r="F46" s="1208"/>
      <c r="G46" s="1208"/>
      <c r="H46" s="1209"/>
      <c r="I46" s="86" t="s">
        <v>482</v>
      </c>
      <c r="J46" s="87" t="s">
        <v>482</v>
      </c>
      <c r="K46" s="87" t="s">
        <v>482</v>
      </c>
      <c r="L46" s="87" t="s">
        <v>482</v>
      </c>
      <c r="M46" s="88" t="s">
        <v>482</v>
      </c>
    </row>
    <row r="47" spans="2:13" ht="27.75" customHeight="1">
      <c r="B47" s="1204"/>
      <c r="C47" s="1205"/>
      <c r="D47" s="90"/>
      <c r="E47" s="1218" t="s">
        <v>31</v>
      </c>
      <c r="F47" s="1219"/>
      <c r="G47" s="1219"/>
      <c r="H47" s="1220"/>
      <c r="I47" s="86" t="s">
        <v>482</v>
      </c>
      <c r="J47" s="87" t="s">
        <v>482</v>
      </c>
      <c r="K47" s="87" t="s">
        <v>482</v>
      </c>
      <c r="L47" s="87" t="s">
        <v>482</v>
      </c>
      <c r="M47" s="88" t="s">
        <v>482</v>
      </c>
    </row>
    <row r="48" spans="2:13" ht="27.75" customHeight="1">
      <c r="B48" s="1204"/>
      <c r="C48" s="1205"/>
      <c r="D48" s="85"/>
      <c r="E48" s="1208" t="s">
        <v>32</v>
      </c>
      <c r="F48" s="1208"/>
      <c r="G48" s="1208"/>
      <c r="H48" s="1209"/>
      <c r="I48" s="86" t="s">
        <v>482</v>
      </c>
      <c r="J48" s="87" t="s">
        <v>482</v>
      </c>
      <c r="K48" s="87" t="s">
        <v>482</v>
      </c>
      <c r="L48" s="87" t="s">
        <v>482</v>
      </c>
      <c r="M48" s="88" t="s">
        <v>482</v>
      </c>
    </row>
    <row r="49" spans="2:13" ht="27.75" customHeight="1">
      <c r="B49" s="1206"/>
      <c r="C49" s="1207"/>
      <c r="D49" s="85"/>
      <c r="E49" s="1208" t="s">
        <v>33</v>
      </c>
      <c r="F49" s="1208"/>
      <c r="G49" s="1208"/>
      <c r="H49" s="1209"/>
      <c r="I49" s="86" t="s">
        <v>482</v>
      </c>
      <c r="J49" s="87" t="s">
        <v>482</v>
      </c>
      <c r="K49" s="87" t="s">
        <v>482</v>
      </c>
      <c r="L49" s="87" t="s">
        <v>482</v>
      </c>
      <c r="M49" s="88" t="s">
        <v>482</v>
      </c>
    </row>
    <row r="50" spans="2:13" ht="27.75" customHeight="1">
      <c r="B50" s="1202" t="s">
        <v>34</v>
      </c>
      <c r="C50" s="1203"/>
      <c r="D50" s="91"/>
      <c r="E50" s="1208" t="s">
        <v>35</v>
      </c>
      <c r="F50" s="1208"/>
      <c r="G50" s="1208"/>
      <c r="H50" s="1209"/>
      <c r="I50" s="86">
        <v>2229</v>
      </c>
      <c r="J50" s="87">
        <v>2140</v>
      </c>
      <c r="K50" s="87">
        <v>2030</v>
      </c>
      <c r="L50" s="87">
        <v>2160</v>
      </c>
      <c r="M50" s="88">
        <v>2229</v>
      </c>
    </row>
    <row r="51" spans="2:13" ht="27.75" customHeight="1">
      <c r="B51" s="1204"/>
      <c r="C51" s="1205"/>
      <c r="D51" s="85"/>
      <c r="E51" s="1208" t="s">
        <v>36</v>
      </c>
      <c r="F51" s="1208"/>
      <c r="G51" s="1208"/>
      <c r="H51" s="1209"/>
      <c r="I51" s="86">
        <v>89</v>
      </c>
      <c r="J51" s="87">
        <v>79</v>
      </c>
      <c r="K51" s="87">
        <v>75</v>
      </c>
      <c r="L51" s="87">
        <v>68</v>
      </c>
      <c r="M51" s="88">
        <v>61</v>
      </c>
    </row>
    <row r="52" spans="2:13" ht="27.75" customHeight="1">
      <c r="B52" s="1206"/>
      <c r="C52" s="1207"/>
      <c r="D52" s="85"/>
      <c r="E52" s="1208" t="s">
        <v>37</v>
      </c>
      <c r="F52" s="1208"/>
      <c r="G52" s="1208"/>
      <c r="H52" s="1209"/>
      <c r="I52" s="86">
        <v>5065</v>
      </c>
      <c r="J52" s="87">
        <v>5339</v>
      </c>
      <c r="K52" s="87">
        <v>5881</v>
      </c>
      <c r="L52" s="87">
        <v>6103</v>
      </c>
      <c r="M52" s="88">
        <v>6869</v>
      </c>
    </row>
    <row r="53" spans="2:13" ht="27.75" customHeight="1" thickBot="1">
      <c r="B53" s="1210" t="s">
        <v>21</v>
      </c>
      <c r="C53" s="1211"/>
      <c r="D53" s="92"/>
      <c r="E53" s="1212" t="s">
        <v>38</v>
      </c>
      <c r="F53" s="1212"/>
      <c r="G53" s="1212"/>
      <c r="H53" s="1213"/>
      <c r="I53" s="93">
        <v>774</v>
      </c>
      <c r="J53" s="94">
        <v>335</v>
      </c>
      <c r="K53" s="94">
        <v>622</v>
      </c>
      <c r="L53" s="94">
        <v>193</v>
      </c>
      <c r="M53" s="95">
        <v>403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549</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549</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550</v>
      </c>
      <c r="C41" s="248"/>
      <c r="D41" s="248"/>
      <c r="E41" s="248"/>
      <c r="F41" s="248"/>
      <c r="G41" s="248"/>
      <c r="H41" s="248"/>
      <c r="I41" s="248"/>
      <c r="J41" s="248"/>
      <c r="K41" s="248"/>
      <c r="L41" s="248"/>
      <c r="M41" s="248"/>
      <c r="N41" s="248"/>
      <c r="O41" s="248"/>
      <c r="P41" s="249"/>
    </row>
    <row r="42" spans="2:17">
      <c r="B42" s="250"/>
      <c r="C42" s="246"/>
      <c r="D42" s="246"/>
      <c r="E42" s="246"/>
      <c r="F42" s="246"/>
      <c r="G42" s="353" t="s">
        <v>551</v>
      </c>
      <c r="I42" s="354"/>
      <c r="J42" s="354"/>
      <c r="K42" s="354"/>
      <c r="L42" s="246"/>
      <c r="M42" s="246"/>
      <c r="N42" s="246"/>
      <c r="O42" s="246"/>
    </row>
    <row r="43" spans="2:17">
      <c r="B43" s="250"/>
      <c r="C43" s="246"/>
      <c r="D43" s="246"/>
      <c r="E43" s="246"/>
      <c r="F43" s="246"/>
      <c r="G43" s="1221" t="s">
        <v>559</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552</v>
      </c>
    </row>
    <row r="50" spans="1:17">
      <c r="B50" s="250"/>
      <c r="C50" s="246"/>
      <c r="D50" s="246"/>
      <c r="E50" s="246"/>
      <c r="F50" s="246"/>
      <c r="G50" s="1230"/>
      <c r="H50" s="1231"/>
      <c r="I50" s="1231"/>
      <c r="J50" s="1232"/>
      <c r="K50" s="356" t="s">
        <v>522</v>
      </c>
      <c r="L50" s="356" t="s">
        <v>523</v>
      </c>
      <c r="M50" s="356" t="s">
        <v>524</v>
      </c>
      <c r="N50" s="356" t="s">
        <v>525</v>
      </c>
      <c r="O50" s="356" t="s">
        <v>526</v>
      </c>
    </row>
    <row r="51" spans="1:17">
      <c r="B51" s="250"/>
      <c r="C51" s="246"/>
      <c r="D51" s="246"/>
      <c r="E51" s="246"/>
      <c r="F51" s="246"/>
      <c r="G51" s="1233" t="s">
        <v>553</v>
      </c>
      <c r="H51" s="1234"/>
      <c r="I51" s="1239" t="s">
        <v>554</v>
      </c>
      <c r="J51" s="1239"/>
      <c r="K51" s="1241"/>
      <c r="L51" s="1241"/>
      <c r="M51" s="1241"/>
      <c r="N51" s="1242">
        <v>5.5</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560</v>
      </c>
      <c r="J53" s="1243"/>
      <c r="K53" s="1250"/>
      <c r="L53" s="1250"/>
      <c r="M53" s="1250"/>
      <c r="N53" s="1252">
        <v>46.1</v>
      </c>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555</v>
      </c>
      <c r="H55" s="1245"/>
      <c r="I55" s="1243" t="s">
        <v>554</v>
      </c>
      <c r="J55" s="1243"/>
      <c r="K55" s="1241"/>
      <c r="L55" s="1241"/>
      <c r="M55" s="1241"/>
      <c r="N55" s="1242">
        <v>20.2</v>
      </c>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560</v>
      </c>
      <c r="J57" s="1253"/>
      <c r="K57" s="1250"/>
      <c r="L57" s="1250"/>
      <c r="M57" s="1250"/>
      <c r="N57" s="1252">
        <v>55.8</v>
      </c>
      <c r="O57" s="1250"/>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556</v>
      </c>
      <c r="C63" s="246"/>
      <c r="D63" s="246"/>
      <c r="E63" s="246"/>
      <c r="F63" s="246"/>
      <c r="G63" s="246"/>
      <c r="H63" s="246"/>
      <c r="I63" s="246"/>
      <c r="J63" s="246"/>
      <c r="K63" s="246"/>
      <c r="L63" s="246"/>
      <c r="M63" s="246"/>
      <c r="N63" s="246"/>
      <c r="O63" s="246"/>
    </row>
    <row r="64" spans="1:17">
      <c r="B64" s="250"/>
      <c r="C64" s="246"/>
      <c r="D64" s="246"/>
      <c r="E64" s="246"/>
      <c r="F64" s="246"/>
      <c r="G64" s="353" t="s">
        <v>551</v>
      </c>
      <c r="I64" s="354"/>
      <c r="J64" s="354"/>
      <c r="K64" s="354"/>
      <c r="L64" s="246"/>
      <c r="M64" s="246"/>
      <c r="N64" s="246"/>
      <c r="O64" s="246"/>
    </row>
    <row r="65" spans="2:30">
      <c r="B65" s="250"/>
      <c r="C65" s="246"/>
      <c r="D65" s="246"/>
      <c r="E65" s="246"/>
      <c r="F65" s="246"/>
      <c r="G65" s="1221" t="s">
        <v>561</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557</v>
      </c>
      <c r="I71" s="370"/>
      <c r="J71" s="366"/>
      <c r="K71" s="366"/>
      <c r="L71" s="367"/>
      <c r="M71" s="366"/>
      <c r="N71" s="367"/>
      <c r="O71" s="368"/>
    </row>
    <row r="72" spans="2:30">
      <c r="B72" s="250"/>
      <c r="C72" s="246"/>
      <c r="D72" s="246"/>
      <c r="E72" s="246"/>
      <c r="F72" s="246"/>
      <c r="G72" s="1230"/>
      <c r="H72" s="1231"/>
      <c r="I72" s="1231"/>
      <c r="J72" s="1232"/>
      <c r="K72" s="356" t="s">
        <v>522</v>
      </c>
      <c r="L72" s="356" t="s">
        <v>523</v>
      </c>
      <c r="M72" s="356" t="s">
        <v>524</v>
      </c>
      <c r="N72" s="356" t="s">
        <v>525</v>
      </c>
      <c r="O72" s="356" t="s">
        <v>526</v>
      </c>
    </row>
    <row r="73" spans="2:30">
      <c r="B73" s="250"/>
      <c r="C73" s="246"/>
      <c r="D73" s="246"/>
      <c r="E73" s="246"/>
      <c r="F73" s="246"/>
      <c r="G73" s="1233" t="s">
        <v>553</v>
      </c>
      <c r="H73" s="1234"/>
      <c r="I73" s="1239" t="s">
        <v>554</v>
      </c>
      <c r="J73" s="1239"/>
      <c r="K73" s="1254">
        <v>22.2</v>
      </c>
      <c r="L73" s="1254">
        <v>9.6</v>
      </c>
      <c r="M73" s="1242">
        <v>18.100000000000001</v>
      </c>
      <c r="N73" s="1242">
        <v>5.5</v>
      </c>
      <c r="O73" s="1242">
        <v>11.8</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558</v>
      </c>
      <c r="J75" s="1243"/>
      <c r="K75" s="1252">
        <v>6.5</v>
      </c>
      <c r="L75" s="1252">
        <v>5.9</v>
      </c>
      <c r="M75" s="1252">
        <v>5.3</v>
      </c>
      <c r="N75" s="1252">
        <v>4.7</v>
      </c>
      <c r="O75" s="1252">
        <v>4.5</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555</v>
      </c>
      <c r="H77" s="1245"/>
      <c r="I77" s="1243" t="s">
        <v>554</v>
      </c>
      <c r="J77" s="1243"/>
      <c r="K77" s="1254">
        <v>34.299999999999997</v>
      </c>
      <c r="L77" s="1254">
        <v>24.3</v>
      </c>
      <c r="M77" s="1242">
        <v>0</v>
      </c>
      <c r="N77" s="1242">
        <v>20.2</v>
      </c>
      <c r="O77" s="1242">
        <v>38.5</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558</v>
      </c>
      <c r="J79" s="1253"/>
      <c r="K79" s="1256">
        <v>10.4</v>
      </c>
      <c r="L79" s="1256">
        <v>9.8000000000000007</v>
      </c>
      <c r="M79" s="1256">
        <v>8.5</v>
      </c>
      <c r="N79" s="1256">
        <v>9.3000000000000007</v>
      </c>
      <c r="O79" s="1256">
        <v>9.1999999999999993</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521</v>
      </c>
      <c r="G2" s="113"/>
      <c r="H2" s="114"/>
    </row>
    <row r="3" spans="1:8">
      <c r="A3" s="110" t="s">
        <v>514</v>
      </c>
      <c r="B3" s="115"/>
      <c r="C3" s="116"/>
      <c r="D3" s="117">
        <v>18525</v>
      </c>
      <c r="E3" s="118"/>
      <c r="F3" s="119">
        <v>70317</v>
      </c>
      <c r="G3" s="120"/>
      <c r="H3" s="121"/>
    </row>
    <row r="4" spans="1:8">
      <c r="A4" s="122"/>
      <c r="B4" s="123"/>
      <c r="C4" s="124"/>
      <c r="D4" s="125">
        <v>16411</v>
      </c>
      <c r="E4" s="126"/>
      <c r="F4" s="127">
        <v>35725</v>
      </c>
      <c r="G4" s="128"/>
      <c r="H4" s="129"/>
    </row>
    <row r="5" spans="1:8">
      <c r="A5" s="110" t="s">
        <v>516</v>
      </c>
      <c r="B5" s="115"/>
      <c r="C5" s="116"/>
      <c r="D5" s="117">
        <v>65929</v>
      </c>
      <c r="E5" s="118"/>
      <c r="F5" s="119">
        <v>105751</v>
      </c>
      <c r="G5" s="120"/>
      <c r="H5" s="121"/>
    </row>
    <row r="6" spans="1:8">
      <c r="A6" s="122"/>
      <c r="B6" s="123"/>
      <c r="C6" s="124"/>
      <c r="D6" s="125">
        <v>24146</v>
      </c>
      <c r="E6" s="126"/>
      <c r="F6" s="127">
        <v>49969</v>
      </c>
      <c r="G6" s="128"/>
      <c r="H6" s="129"/>
    </row>
    <row r="7" spans="1:8">
      <c r="A7" s="110" t="s">
        <v>517</v>
      </c>
      <c r="B7" s="115"/>
      <c r="C7" s="116"/>
      <c r="D7" s="117">
        <v>99509</v>
      </c>
      <c r="E7" s="118"/>
      <c r="F7" s="119">
        <v>158564</v>
      </c>
      <c r="G7" s="120"/>
      <c r="H7" s="121"/>
    </row>
    <row r="8" spans="1:8">
      <c r="A8" s="122"/>
      <c r="B8" s="123"/>
      <c r="C8" s="124"/>
      <c r="D8" s="125">
        <v>44272</v>
      </c>
      <c r="E8" s="126"/>
      <c r="F8" s="127">
        <v>48412</v>
      </c>
      <c r="G8" s="128"/>
      <c r="H8" s="129"/>
    </row>
    <row r="9" spans="1:8">
      <c r="A9" s="110" t="s">
        <v>518</v>
      </c>
      <c r="B9" s="115"/>
      <c r="C9" s="116"/>
      <c r="D9" s="117">
        <v>49285</v>
      </c>
      <c r="E9" s="118"/>
      <c r="F9" s="119">
        <v>106092</v>
      </c>
      <c r="G9" s="120"/>
      <c r="H9" s="121"/>
    </row>
    <row r="10" spans="1:8">
      <c r="A10" s="122"/>
      <c r="B10" s="123"/>
      <c r="C10" s="124"/>
      <c r="D10" s="125">
        <v>39504</v>
      </c>
      <c r="E10" s="126"/>
      <c r="F10" s="127">
        <v>44299</v>
      </c>
      <c r="G10" s="128"/>
      <c r="H10" s="129"/>
    </row>
    <row r="11" spans="1:8">
      <c r="A11" s="110" t="s">
        <v>519</v>
      </c>
      <c r="B11" s="115"/>
      <c r="C11" s="116"/>
      <c r="D11" s="117">
        <v>41341</v>
      </c>
      <c r="E11" s="118"/>
      <c r="F11" s="119">
        <v>78903</v>
      </c>
      <c r="G11" s="120"/>
      <c r="H11" s="121"/>
    </row>
    <row r="12" spans="1:8">
      <c r="A12" s="122"/>
      <c r="B12" s="123"/>
      <c r="C12" s="130"/>
      <c r="D12" s="125">
        <v>38272</v>
      </c>
      <c r="E12" s="126"/>
      <c r="F12" s="127">
        <v>49201</v>
      </c>
      <c r="G12" s="128"/>
      <c r="H12" s="129"/>
    </row>
    <row r="13" spans="1:8">
      <c r="A13" s="110"/>
      <c r="B13" s="115"/>
      <c r="C13" s="131"/>
      <c r="D13" s="132">
        <v>54918</v>
      </c>
      <c r="E13" s="133"/>
      <c r="F13" s="134">
        <v>103925</v>
      </c>
      <c r="G13" s="135"/>
      <c r="H13" s="121"/>
    </row>
    <row r="14" spans="1:8">
      <c r="A14" s="122"/>
      <c r="B14" s="123"/>
      <c r="C14" s="124"/>
      <c r="D14" s="125">
        <v>32521</v>
      </c>
      <c r="E14" s="126"/>
      <c r="F14" s="127">
        <v>45521</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9.98</v>
      </c>
      <c r="C19" s="136">
        <f>ROUND(VALUE(SUBSTITUTE(実質収支比率等に係る経年分析!G$48,"▲","-")),2)</f>
        <v>10.59</v>
      </c>
      <c r="D19" s="136">
        <f>ROUND(VALUE(SUBSTITUTE(実質収支比率等に係る経年分析!H$48,"▲","-")),2)</f>
        <v>12.14</v>
      </c>
      <c r="E19" s="136">
        <f>ROUND(VALUE(SUBSTITUTE(実質収支比率等に係る経年分析!I$48,"▲","-")),2)</f>
        <v>12.68</v>
      </c>
      <c r="F19" s="136">
        <f>ROUND(VALUE(SUBSTITUTE(実質収支比率等に係る経年分析!J$48,"▲","-")),2)</f>
        <v>10.27</v>
      </c>
    </row>
    <row r="20" spans="1:11">
      <c r="A20" s="136" t="s">
        <v>43</v>
      </c>
      <c r="B20" s="136">
        <f>ROUND(VALUE(SUBSTITUTE(実質収支比率等に係る経年分析!F$47,"▲","-")),2)</f>
        <v>31.46</v>
      </c>
      <c r="C20" s="136">
        <f>ROUND(VALUE(SUBSTITUTE(実質収支比率等に係る経年分析!G$47,"▲","-")),2)</f>
        <v>22.39</v>
      </c>
      <c r="D20" s="136">
        <f>ROUND(VALUE(SUBSTITUTE(実質収支比率等に係る経年分析!H$47,"▲","-")),2)</f>
        <v>24.35</v>
      </c>
      <c r="E20" s="136">
        <f>ROUND(VALUE(SUBSTITUTE(実質収支比率等に係る経年分析!I$47,"▲","-")),2)</f>
        <v>27.24</v>
      </c>
      <c r="F20" s="136">
        <f>ROUND(VALUE(SUBSTITUTE(実質収支比率等に係る経年分析!J$47,"▲","-")),2)</f>
        <v>27.82</v>
      </c>
    </row>
    <row r="21" spans="1:11">
      <c r="A21" s="136" t="s">
        <v>44</v>
      </c>
      <c r="B21" s="136">
        <f>IF(ISNUMBER(VALUE(SUBSTITUTE(実質収支比率等に係る経年分析!F$49,"▲","-"))),ROUND(VALUE(SUBSTITUTE(実質収支比率等に係る経年分析!F$49,"▲","-")),2),NA())</f>
        <v>4.0199999999999996</v>
      </c>
      <c r="C21" s="136">
        <f>IF(ISNUMBER(VALUE(SUBSTITUTE(実質収支比率等に係る経年分析!G$49,"▲","-"))),ROUND(VALUE(SUBSTITUTE(実質収支比率等に係る経年分析!G$49,"▲","-")),2),NA())</f>
        <v>-8.5500000000000007</v>
      </c>
      <c r="D21" s="136">
        <f>IF(ISNUMBER(VALUE(SUBSTITUTE(実質収支比率等に係る経年分析!H$49,"▲","-"))),ROUND(VALUE(SUBSTITUTE(実質収支比率等に係る経年分析!H$49,"▲","-")),2),NA())</f>
        <v>3.32</v>
      </c>
      <c r="E21" s="136">
        <f>IF(ISNUMBER(VALUE(SUBSTITUTE(実質収支比率等に係る経年分析!I$49,"▲","-"))),ROUND(VALUE(SUBSTITUTE(実質収支比率等に係る経年分析!I$49,"▲","-")),2),NA())</f>
        <v>3.66</v>
      </c>
      <c r="F21" s="136">
        <f>IF(ISNUMBER(VALUE(SUBSTITUTE(実質収支比率等に係る経年分析!J$49,"▲","-"))),ROUND(VALUE(SUBSTITUTE(実質収支比率等に係る経年分析!J$49,"▲","-")),2),NA())</f>
        <v>-2.65</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町営バス事業特別会計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c r="A31" s="137" t="str">
        <f>IF(連結実質赤字比率に係る赤字・黒字の構成分析!C$39="",NA(),連結実質赤字比率に係る赤字・黒字の構成分析!C$39)</f>
        <v>観光事業特別会計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v>
      </c>
    </row>
    <row r="32" spans="1:11">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0.23</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1.1599999999999999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1.47</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2.97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4.0199999999999996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5.05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4.8499999999999996</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6.86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7.23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6.03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7.82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6.91</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9.93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10.56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12.08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12.62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10.24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489</v>
      </c>
      <c r="E42" s="138"/>
      <c r="F42" s="138"/>
      <c r="G42" s="138">
        <f>'実質公債費比率（分子）の構造'!L$52</f>
        <v>497</v>
      </c>
      <c r="H42" s="138"/>
      <c r="I42" s="138"/>
      <c r="J42" s="138">
        <f>'実質公債費比率（分子）の構造'!M$52</f>
        <v>509</v>
      </c>
      <c r="K42" s="138"/>
      <c r="L42" s="138"/>
      <c r="M42" s="138">
        <f>'実質公債費比率（分子）の構造'!N$52</f>
        <v>486</v>
      </c>
      <c r="N42" s="138"/>
      <c r="O42" s="138"/>
      <c r="P42" s="138">
        <f>'実質公債費比率（分子）の構造'!O$52</f>
        <v>485</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96</v>
      </c>
      <c r="C44" s="138"/>
      <c r="D44" s="138"/>
      <c r="E44" s="138">
        <f>'実質公債費比率（分子）の構造'!L$50</f>
        <v>94</v>
      </c>
      <c r="F44" s="138"/>
      <c r="G44" s="138"/>
      <c r="H44" s="138">
        <f>'実質公債費比率（分子）の構造'!M$50</f>
        <v>92</v>
      </c>
      <c r="I44" s="138"/>
      <c r="J44" s="138"/>
      <c r="K44" s="138">
        <f>'実質公債費比率（分子）の構造'!N$50</f>
        <v>92</v>
      </c>
      <c r="L44" s="138"/>
      <c r="M44" s="138"/>
      <c r="N44" s="138">
        <f>'実質公債費比率（分子）の構造'!O$50</f>
        <v>85</v>
      </c>
      <c r="O44" s="138"/>
      <c r="P44" s="138"/>
    </row>
    <row r="45" spans="1:16">
      <c r="A45" s="138" t="s">
        <v>54</v>
      </c>
      <c r="B45" s="138">
        <f>'実質公債費比率（分子）の構造'!K$49</f>
        <v>163</v>
      </c>
      <c r="C45" s="138"/>
      <c r="D45" s="138"/>
      <c r="E45" s="138">
        <f>'実質公債費比率（分子）の構造'!L$49</f>
        <v>147</v>
      </c>
      <c r="F45" s="138"/>
      <c r="G45" s="138"/>
      <c r="H45" s="138">
        <f>'実質公債費比率（分子）の構造'!M$49</f>
        <v>70</v>
      </c>
      <c r="I45" s="138"/>
      <c r="J45" s="138"/>
      <c r="K45" s="138">
        <f>'実質公債費比率（分子）の構造'!N$49</f>
        <v>45</v>
      </c>
      <c r="L45" s="138"/>
      <c r="M45" s="138"/>
      <c r="N45" s="138">
        <f>'実質公債費比率（分子）の構造'!O$49</f>
        <v>52</v>
      </c>
      <c r="O45" s="138"/>
      <c r="P45" s="138"/>
    </row>
    <row r="46" spans="1:16">
      <c r="A46" s="138" t="s">
        <v>55</v>
      </c>
      <c r="B46" s="138">
        <f>'実質公債費比率（分子）の構造'!K$48</f>
        <v>91</v>
      </c>
      <c r="C46" s="138"/>
      <c r="D46" s="138"/>
      <c r="E46" s="138">
        <f>'実質公債費比率（分子）の構造'!L$48</f>
        <v>94</v>
      </c>
      <c r="F46" s="138"/>
      <c r="G46" s="138"/>
      <c r="H46" s="138">
        <f>'実質公債費比率（分子）の構造'!M$48</f>
        <v>104</v>
      </c>
      <c r="I46" s="138"/>
      <c r="J46" s="138"/>
      <c r="K46" s="138">
        <f>'実質公債費比率（分子）の構造'!N$48</f>
        <v>114</v>
      </c>
      <c r="L46" s="138"/>
      <c r="M46" s="138"/>
      <c r="N46" s="138">
        <f>'実質公債費比率（分子）の構造'!O$48</f>
        <v>89</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355</v>
      </c>
      <c r="C49" s="138"/>
      <c r="D49" s="138"/>
      <c r="E49" s="138">
        <f>'実質公債費比率（分子）の構造'!L$45</f>
        <v>364</v>
      </c>
      <c r="F49" s="138"/>
      <c r="G49" s="138"/>
      <c r="H49" s="138">
        <f>'実質公債費比率（分子）の構造'!M$45</f>
        <v>380</v>
      </c>
      <c r="I49" s="138"/>
      <c r="J49" s="138"/>
      <c r="K49" s="138">
        <f>'実質公債費比率（分子）の構造'!N$45</f>
        <v>396</v>
      </c>
      <c r="L49" s="138"/>
      <c r="M49" s="138"/>
      <c r="N49" s="138">
        <f>'実質公債費比率（分子）の構造'!O$45</f>
        <v>434</v>
      </c>
      <c r="O49" s="138"/>
      <c r="P49" s="138"/>
    </row>
    <row r="50" spans="1:16">
      <c r="A50" s="138" t="s">
        <v>59</v>
      </c>
      <c r="B50" s="138" t="e">
        <f>NA()</f>
        <v>#N/A</v>
      </c>
      <c r="C50" s="138">
        <f>IF(ISNUMBER('実質公債費比率（分子）の構造'!K$53),'実質公債費比率（分子）の構造'!K$53,NA())</f>
        <v>216</v>
      </c>
      <c r="D50" s="138" t="e">
        <f>NA()</f>
        <v>#N/A</v>
      </c>
      <c r="E50" s="138" t="e">
        <f>NA()</f>
        <v>#N/A</v>
      </c>
      <c r="F50" s="138">
        <f>IF(ISNUMBER('実質公債費比率（分子）の構造'!L$53),'実質公債費比率（分子）の構造'!L$53,NA())</f>
        <v>202</v>
      </c>
      <c r="G50" s="138" t="e">
        <f>NA()</f>
        <v>#N/A</v>
      </c>
      <c r="H50" s="138" t="e">
        <f>NA()</f>
        <v>#N/A</v>
      </c>
      <c r="I50" s="138">
        <f>IF(ISNUMBER('実質公債費比率（分子）の構造'!M$53),'実質公債費比率（分子）の構造'!M$53,NA())</f>
        <v>137</v>
      </c>
      <c r="J50" s="138" t="e">
        <f>NA()</f>
        <v>#N/A</v>
      </c>
      <c r="K50" s="138" t="e">
        <f>NA()</f>
        <v>#N/A</v>
      </c>
      <c r="L50" s="138">
        <f>IF(ISNUMBER('実質公債費比率（分子）の構造'!N$53),'実質公債費比率（分子）の構造'!N$53,NA())</f>
        <v>161</v>
      </c>
      <c r="M50" s="138" t="e">
        <f>NA()</f>
        <v>#N/A</v>
      </c>
      <c r="N50" s="138" t="e">
        <f>NA()</f>
        <v>#N/A</v>
      </c>
      <c r="O50" s="138">
        <f>IF(ISNUMBER('実質公債費比率（分子）の構造'!O$53),'実質公債費比率（分子）の構造'!O$53,NA())</f>
        <v>175</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5065</v>
      </c>
      <c r="E56" s="137"/>
      <c r="F56" s="137"/>
      <c r="G56" s="137">
        <f>'将来負担比率（分子）の構造'!J$52</f>
        <v>5339</v>
      </c>
      <c r="H56" s="137"/>
      <c r="I56" s="137"/>
      <c r="J56" s="137">
        <f>'将来負担比率（分子）の構造'!K$52</f>
        <v>5881</v>
      </c>
      <c r="K56" s="137"/>
      <c r="L56" s="137"/>
      <c r="M56" s="137">
        <f>'将来負担比率（分子）の構造'!L$52</f>
        <v>6103</v>
      </c>
      <c r="N56" s="137"/>
      <c r="O56" s="137"/>
      <c r="P56" s="137">
        <f>'将来負担比率（分子）の構造'!M$52</f>
        <v>6869</v>
      </c>
    </row>
    <row r="57" spans="1:16">
      <c r="A57" s="137" t="s">
        <v>36</v>
      </c>
      <c r="B57" s="137"/>
      <c r="C57" s="137"/>
      <c r="D57" s="137">
        <f>'将来負担比率（分子）の構造'!I$51</f>
        <v>89</v>
      </c>
      <c r="E57" s="137"/>
      <c r="F57" s="137"/>
      <c r="G57" s="137">
        <f>'将来負担比率（分子）の構造'!J$51</f>
        <v>79</v>
      </c>
      <c r="H57" s="137"/>
      <c r="I57" s="137"/>
      <c r="J57" s="137">
        <f>'将来負担比率（分子）の構造'!K$51</f>
        <v>75</v>
      </c>
      <c r="K57" s="137"/>
      <c r="L57" s="137"/>
      <c r="M57" s="137">
        <f>'将来負担比率（分子）の構造'!L$51</f>
        <v>68</v>
      </c>
      <c r="N57" s="137"/>
      <c r="O57" s="137"/>
      <c r="P57" s="137">
        <f>'将来負担比率（分子）の構造'!M$51</f>
        <v>61</v>
      </c>
    </row>
    <row r="58" spans="1:16">
      <c r="A58" s="137" t="s">
        <v>35</v>
      </c>
      <c r="B58" s="137"/>
      <c r="C58" s="137"/>
      <c r="D58" s="137">
        <f>'将来負担比率（分子）の構造'!I$50</f>
        <v>2229</v>
      </c>
      <c r="E58" s="137"/>
      <c r="F58" s="137"/>
      <c r="G58" s="137">
        <f>'将来負担比率（分子）の構造'!J$50</f>
        <v>2140</v>
      </c>
      <c r="H58" s="137"/>
      <c r="I58" s="137"/>
      <c r="J58" s="137">
        <f>'将来負担比率（分子）の構造'!K$50</f>
        <v>2030</v>
      </c>
      <c r="K58" s="137"/>
      <c r="L58" s="137"/>
      <c r="M58" s="137">
        <f>'将来負担比率（分子）の構造'!L$50</f>
        <v>2160</v>
      </c>
      <c r="N58" s="137"/>
      <c r="O58" s="137"/>
      <c r="P58" s="137">
        <f>'将来負担比率（分子）の構造'!M$50</f>
        <v>2229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2116</v>
      </c>
      <c r="C62" s="137"/>
      <c r="D62" s="137"/>
      <c r="E62" s="137">
        <f>'将来負担比率（分子）の構造'!J$45</f>
        <v>1878</v>
      </c>
      <c r="F62" s="137"/>
      <c r="G62" s="137"/>
      <c r="H62" s="137">
        <f>'将来負担比率（分子）の構造'!K$45</f>
        <v>1819</v>
      </c>
      <c r="I62" s="137"/>
      <c r="J62" s="137"/>
      <c r="K62" s="137">
        <f>'将来負担比率（分子）の構造'!L$45</f>
        <v>1618</v>
      </c>
      <c r="L62" s="137"/>
      <c r="M62" s="137"/>
      <c r="N62" s="137">
        <f>'将来負担比率（分子）の構造'!M$45</f>
        <v>1649</v>
      </c>
      <c r="O62" s="137"/>
      <c r="P62" s="137"/>
    </row>
    <row r="63" spans="1:16">
      <c r="A63" s="137" t="s">
        <v>28</v>
      </c>
      <c r="B63" s="137">
        <f>'将来負担比率（分子）の構造'!I$44</f>
        <v>245</v>
      </c>
      <c r="C63" s="137"/>
      <c r="D63" s="137"/>
      <c r="E63" s="137">
        <f>'将来負担比率（分子）の構造'!J$44</f>
        <v>130</v>
      </c>
      <c r="F63" s="137"/>
      <c r="G63" s="137"/>
      <c r="H63" s="137">
        <f>'将来負担比率（分子）の構造'!K$44</f>
        <v>302</v>
      </c>
      <c r="I63" s="137"/>
      <c r="J63" s="137"/>
      <c r="K63" s="137">
        <f>'将来負担比率（分子）の構造'!L$44</f>
        <v>301</v>
      </c>
      <c r="L63" s="137"/>
      <c r="M63" s="137"/>
      <c r="N63" s="137">
        <f>'将来負担比率（分子）の構造'!M$44</f>
        <v>336</v>
      </c>
      <c r="O63" s="137"/>
      <c r="P63" s="137"/>
    </row>
    <row r="64" spans="1:16">
      <c r="A64" s="137" t="s">
        <v>27</v>
      </c>
      <c r="B64" s="137">
        <f>'将来負担比率（分子）の構造'!I$43</f>
        <v>1534</v>
      </c>
      <c r="C64" s="137"/>
      <c r="D64" s="137"/>
      <c r="E64" s="137">
        <f>'将来負担比率（分子）の構造'!J$43</f>
        <v>1513</v>
      </c>
      <c r="F64" s="137"/>
      <c r="G64" s="137"/>
      <c r="H64" s="137">
        <f>'将来負担比率（分子）の構造'!K$43</f>
        <v>1522</v>
      </c>
      <c r="I64" s="137"/>
      <c r="J64" s="137"/>
      <c r="K64" s="137">
        <f>'将来負担比率（分子）の構造'!L$43</f>
        <v>1453</v>
      </c>
      <c r="L64" s="137"/>
      <c r="M64" s="137"/>
      <c r="N64" s="137">
        <f>'将来負担比率（分子）の構造'!M$43</f>
        <v>1434</v>
      </c>
      <c r="O64" s="137"/>
      <c r="P64" s="137"/>
    </row>
    <row r="65" spans="1:16">
      <c r="A65" s="137" t="s">
        <v>26</v>
      </c>
      <c r="B65" s="137">
        <f>'将来負担比率（分子）の構造'!I$42</f>
        <v>520</v>
      </c>
      <c r="C65" s="137"/>
      <c r="D65" s="137"/>
      <c r="E65" s="137">
        <f>'将来負担比率（分子）の構造'!J$42</f>
        <v>430</v>
      </c>
      <c r="F65" s="137"/>
      <c r="G65" s="137"/>
      <c r="H65" s="137">
        <f>'将来負担比率（分子）の構造'!K$42</f>
        <v>342</v>
      </c>
      <c r="I65" s="137"/>
      <c r="J65" s="137"/>
      <c r="K65" s="137">
        <f>'将来負担比率（分子）の構造'!L$42</f>
        <v>256</v>
      </c>
      <c r="L65" s="137"/>
      <c r="M65" s="137"/>
      <c r="N65" s="137">
        <f>'将来負担比率（分子）の構造'!M$42</f>
        <v>167</v>
      </c>
      <c r="O65" s="137"/>
      <c r="P65" s="137"/>
    </row>
    <row r="66" spans="1:16">
      <c r="A66" s="137" t="s">
        <v>25</v>
      </c>
      <c r="B66" s="137">
        <f>'将来負担比率（分子）の構造'!I$41</f>
        <v>3742</v>
      </c>
      <c r="C66" s="137"/>
      <c r="D66" s="137"/>
      <c r="E66" s="137">
        <f>'将来負担比率（分子）の構造'!J$41</f>
        <v>3942</v>
      </c>
      <c r="F66" s="137"/>
      <c r="G66" s="137"/>
      <c r="H66" s="137">
        <f>'将来負担比率（分子）の構造'!K$41</f>
        <v>4625</v>
      </c>
      <c r="I66" s="137"/>
      <c r="J66" s="137"/>
      <c r="K66" s="137">
        <f>'将来負担比率（分子）の構造'!L$41</f>
        <v>4896</v>
      </c>
      <c r="L66" s="137"/>
      <c r="M66" s="137"/>
      <c r="N66" s="137">
        <f>'将来負担比率（分子）の構造'!M$41</f>
        <v>5975</v>
      </c>
      <c r="O66" s="137"/>
      <c r="P66" s="137"/>
    </row>
    <row r="67" spans="1:16">
      <c r="A67" s="137" t="s">
        <v>63</v>
      </c>
      <c r="B67" s="137" t="e">
        <f>NA()</f>
        <v>#N/A</v>
      </c>
      <c r="C67" s="137">
        <f>IF(ISNUMBER('将来負担比率（分子）の構造'!I$53), IF('将来負担比率（分子）の構造'!I$53 &lt; 0, 0, '将来負担比率（分子）の構造'!I$53), NA())</f>
        <v>774</v>
      </c>
      <c r="D67" s="137" t="e">
        <f>NA()</f>
        <v>#N/A</v>
      </c>
      <c r="E67" s="137" t="e">
        <f>NA()</f>
        <v>#N/A</v>
      </c>
      <c r="F67" s="137">
        <f>IF(ISNUMBER('将来負担比率（分子）の構造'!J$53), IF('将来負担比率（分子）の構造'!J$53 &lt; 0, 0, '将来負担比率（分子）の構造'!J$53), NA())</f>
        <v>335</v>
      </c>
      <c r="G67" s="137" t="e">
        <f>NA()</f>
        <v>#N/A</v>
      </c>
      <c r="H67" s="137" t="e">
        <f>NA()</f>
        <v>#N/A</v>
      </c>
      <c r="I67" s="137">
        <f>IF(ISNUMBER('将来負担比率（分子）の構造'!K$53), IF('将来負担比率（分子）の構造'!K$53 &lt; 0, 0, '将来負担比率（分子）の構造'!K$53), NA())</f>
        <v>622</v>
      </c>
      <c r="J67" s="137" t="e">
        <f>NA()</f>
        <v>#N/A</v>
      </c>
      <c r="K67" s="137" t="e">
        <f>NA()</f>
        <v>#N/A</v>
      </c>
      <c r="L67" s="137">
        <f>IF(ISNUMBER('将来負担比率（分子）の構造'!L$53), IF('将来負担比率（分子）の構造'!L$53 &lt; 0, 0, '将来負担比率（分子）の構造'!L$53), NA())</f>
        <v>193</v>
      </c>
      <c r="M67" s="137" t="e">
        <f>NA()</f>
        <v>#N/A</v>
      </c>
      <c r="N67" s="137" t="e">
        <f>NA()</f>
        <v>#N/A</v>
      </c>
      <c r="O67" s="137">
        <f>IF(ISNUMBER('将来負担比率（分子）の構造'!M$53), IF('将来負担比率（分子）の構造'!M$53 &lt; 0, 0, '将来負担比率（分子）の構造'!M$53), NA())</f>
        <v>403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E41" sqref="E41:S41"/>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210</v>
      </c>
      <c r="C5" s="708"/>
      <c r="D5" s="708"/>
      <c r="E5" s="708"/>
      <c r="F5" s="708"/>
      <c r="G5" s="708"/>
      <c r="H5" s="708"/>
      <c r="I5" s="708"/>
      <c r="J5" s="708"/>
      <c r="K5" s="708"/>
      <c r="L5" s="708"/>
      <c r="M5" s="708"/>
      <c r="N5" s="708"/>
      <c r="O5" s="708"/>
      <c r="P5" s="708"/>
      <c r="Q5" s="709"/>
      <c r="R5" s="670">
        <v>1727198</v>
      </c>
      <c r="S5" s="671"/>
      <c r="T5" s="671"/>
      <c r="U5" s="671"/>
      <c r="V5" s="671"/>
      <c r="W5" s="671"/>
      <c r="X5" s="671"/>
      <c r="Y5" s="718"/>
      <c r="Z5" s="731">
        <v>24.8</v>
      </c>
      <c r="AA5" s="731"/>
      <c r="AB5" s="731"/>
      <c r="AC5" s="731"/>
      <c r="AD5" s="732">
        <v>1727198</v>
      </c>
      <c r="AE5" s="732"/>
      <c r="AF5" s="732"/>
      <c r="AG5" s="732"/>
      <c r="AH5" s="732"/>
      <c r="AI5" s="732"/>
      <c r="AJ5" s="732"/>
      <c r="AK5" s="732"/>
      <c r="AL5" s="719">
        <v>46.4</v>
      </c>
      <c r="AM5" s="688"/>
      <c r="AN5" s="688"/>
      <c r="AO5" s="720"/>
      <c r="AP5" s="707" t="s">
        <v>211</v>
      </c>
      <c r="AQ5" s="708"/>
      <c r="AR5" s="708"/>
      <c r="AS5" s="708"/>
      <c r="AT5" s="708"/>
      <c r="AU5" s="708"/>
      <c r="AV5" s="708"/>
      <c r="AW5" s="708"/>
      <c r="AX5" s="708"/>
      <c r="AY5" s="708"/>
      <c r="AZ5" s="708"/>
      <c r="BA5" s="708"/>
      <c r="BB5" s="708"/>
      <c r="BC5" s="708"/>
      <c r="BD5" s="708"/>
      <c r="BE5" s="708"/>
      <c r="BF5" s="709"/>
      <c r="BG5" s="620">
        <v>1727198</v>
      </c>
      <c r="BH5" s="621"/>
      <c r="BI5" s="621"/>
      <c r="BJ5" s="621"/>
      <c r="BK5" s="621"/>
      <c r="BL5" s="621"/>
      <c r="BM5" s="621"/>
      <c r="BN5" s="622"/>
      <c r="BO5" s="673">
        <v>100</v>
      </c>
      <c r="BP5" s="673"/>
      <c r="BQ5" s="673"/>
      <c r="BR5" s="673"/>
      <c r="BS5" s="674" t="s">
        <v>212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204</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c r="B6" s="617" t="s">
        <v>216</v>
      </c>
      <c r="C6" s="618"/>
      <c r="D6" s="618"/>
      <c r="E6" s="618"/>
      <c r="F6" s="618"/>
      <c r="G6" s="618"/>
      <c r="H6" s="618"/>
      <c r="I6" s="618"/>
      <c r="J6" s="618"/>
      <c r="K6" s="618"/>
      <c r="L6" s="618"/>
      <c r="M6" s="618"/>
      <c r="N6" s="618"/>
      <c r="O6" s="618"/>
      <c r="P6" s="618"/>
      <c r="Q6" s="619"/>
      <c r="R6" s="620">
        <v>79697</v>
      </c>
      <c r="S6" s="621"/>
      <c r="T6" s="621"/>
      <c r="U6" s="621"/>
      <c r="V6" s="621"/>
      <c r="W6" s="621"/>
      <c r="X6" s="621"/>
      <c r="Y6" s="622"/>
      <c r="Z6" s="673">
        <v>1.1000000000000001</v>
      </c>
      <c r="AA6" s="673"/>
      <c r="AB6" s="673"/>
      <c r="AC6" s="673"/>
      <c r="AD6" s="674">
        <v>79697</v>
      </c>
      <c r="AE6" s="674"/>
      <c r="AF6" s="674"/>
      <c r="AG6" s="674"/>
      <c r="AH6" s="674"/>
      <c r="AI6" s="674"/>
      <c r="AJ6" s="674"/>
      <c r="AK6" s="674"/>
      <c r="AL6" s="643">
        <v>2.1</v>
      </c>
      <c r="AM6" s="675"/>
      <c r="AN6" s="675"/>
      <c r="AO6" s="676"/>
      <c r="AP6" s="617" t="s">
        <v>217</v>
      </c>
      <c r="AQ6" s="618"/>
      <c r="AR6" s="618"/>
      <c r="AS6" s="618"/>
      <c r="AT6" s="618"/>
      <c r="AU6" s="618"/>
      <c r="AV6" s="618"/>
      <c r="AW6" s="618"/>
      <c r="AX6" s="618"/>
      <c r="AY6" s="618"/>
      <c r="AZ6" s="618"/>
      <c r="BA6" s="618"/>
      <c r="BB6" s="618"/>
      <c r="BC6" s="618"/>
      <c r="BD6" s="618"/>
      <c r="BE6" s="618"/>
      <c r="BF6" s="619"/>
      <c r="BG6" s="620">
        <v>1727198</v>
      </c>
      <c r="BH6" s="621"/>
      <c r="BI6" s="621"/>
      <c r="BJ6" s="621"/>
      <c r="BK6" s="621"/>
      <c r="BL6" s="621"/>
      <c r="BM6" s="621"/>
      <c r="BN6" s="622"/>
      <c r="BO6" s="673">
        <v>100</v>
      </c>
      <c r="BP6" s="673"/>
      <c r="BQ6" s="673"/>
      <c r="BR6" s="673"/>
      <c r="BS6" s="674" t="s">
        <v>212</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90677</v>
      </c>
      <c r="CS6" s="621"/>
      <c r="CT6" s="621"/>
      <c r="CU6" s="621"/>
      <c r="CV6" s="621"/>
      <c r="CW6" s="621"/>
      <c r="CX6" s="621"/>
      <c r="CY6" s="622"/>
      <c r="CZ6" s="673">
        <v>1.4</v>
      </c>
      <c r="DA6" s="673"/>
      <c r="DB6" s="673"/>
      <c r="DC6" s="673"/>
      <c r="DD6" s="626" t="s">
        <v>212</v>
      </c>
      <c r="DE6" s="621"/>
      <c r="DF6" s="621"/>
      <c r="DG6" s="621"/>
      <c r="DH6" s="621"/>
      <c r="DI6" s="621"/>
      <c r="DJ6" s="621"/>
      <c r="DK6" s="621"/>
      <c r="DL6" s="621"/>
      <c r="DM6" s="621"/>
      <c r="DN6" s="621"/>
      <c r="DO6" s="621"/>
      <c r="DP6" s="622"/>
      <c r="DQ6" s="626">
        <v>90677</v>
      </c>
      <c r="DR6" s="621"/>
      <c r="DS6" s="621"/>
      <c r="DT6" s="621"/>
      <c r="DU6" s="621"/>
      <c r="DV6" s="621"/>
      <c r="DW6" s="621"/>
      <c r="DX6" s="621"/>
      <c r="DY6" s="621"/>
      <c r="DZ6" s="621"/>
      <c r="EA6" s="621"/>
      <c r="EB6" s="621"/>
      <c r="EC6" s="656"/>
    </row>
    <row r="7" spans="2:143" ht="11.25" customHeight="1">
      <c r="B7" s="617" t="s">
        <v>219</v>
      </c>
      <c r="C7" s="618"/>
      <c r="D7" s="618"/>
      <c r="E7" s="618"/>
      <c r="F7" s="618"/>
      <c r="G7" s="618"/>
      <c r="H7" s="618"/>
      <c r="I7" s="618"/>
      <c r="J7" s="618"/>
      <c r="K7" s="618"/>
      <c r="L7" s="618"/>
      <c r="M7" s="618"/>
      <c r="N7" s="618"/>
      <c r="O7" s="618"/>
      <c r="P7" s="618"/>
      <c r="Q7" s="619"/>
      <c r="R7" s="620">
        <v>1219</v>
      </c>
      <c r="S7" s="621"/>
      <c r="T7" s="621"/>
      <c r="U7" s="621"/>
      <c r="V7" s="621"/>
      <c r="W7" s="621"/>
      <c r="X7" s="621"/>
      <c r="Y7" s="622"/>
      <c r="Z7" s="673">
        <v>0</v>
      </c>
      <c r="AA7" s="673"/>
      <c r="AB7" s="673"/>
      <c r="AC7" s="673"/>
      <c r="AD7" s="674">
        <v>1219</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668396</v>
      </c>
      <c r="BH7" s="621"/>
      <c r="BI7" s="621"/>
      <c r="BJ7" s="621"/>
      <c r="BK7" s="621"/>
      <c r="BL7" s="621"/>
      <c r="BM7" s="621"/>
      <c r="BN7" s="622"/>
      <c r="BO7" s="673">
        <v>38.700000000000003</v>
      </c>
      <c r="BP7" s="673"/>
      <c r="BQ7" s="673"/>
      <c r="BR7" s="673"/>
      <c r="BS7" s="674" t="s">
        <v>212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2435663</v>
      </c>
      <c r="CS7" s="621"/>
      <c r="CT7" s="621"/>
      <c r="CU7" s="621"/>
      <c r="CV7" s="621"/>
      <c r="CW7" s="621"/>
      <c r="CX7" s="621"/>
      <c r="CY7" s="622"/>
      <c r="CZ7" s="673">
        <v>37.299999999999997</v>
      </c>
      <c r="DA7" s="673"/>
      <c r="DB7" s="673"/>
      <c r="DC7" s="673"/>
      <c r="DD7" s="626">
        <v>44407</v>
      </c>
      <c r="DE7" s="621"/>
      <c r="DF7" s="621"/>
      <c r="DG7" s="621"/>
      <c r="DH7" s="621"/>
      <c r="DI7" s="621"/>
      <c r="DJ7" s="621"/>
      <c r="DK7" s="621"/>
      <c r="DL7" s="621"/>
      <c r="DM7" s="621"/>
      <c r="DN7" s="621"/>
      <c r="DO7" s="621"/>
      <c r="DP7" s="622"/>
      <c r="DQ7" s="626">
        <v>1381419</v>
      </c>
      <c r="DR7" s="621"/>
      <c r="DS7" s="621"/>
      <c r="DT7" s="621"/>
      <c r="DU7" s="621"/>
      <c r="DV7" s="621"/>
      <c r="DW7" s="621"/>
      <c r="DX7" s="621"/>
      <c r="DY7" s="621"/>
      <c r="DZ7" s="621"/>
      <c r="EA7" s="621"/>
      <c r="EB7" s="621"/>
      <c r="EC7" s="656"/>
    </row>
    <row r="8" spans="2:143" ht="11.25" customHeight="1">
      <c r="B8" s="617" t="s">
        <v>222</v>
      </c>
      <c r="C8" s="618"/>
      <c r="D8" s="618"/>
      <c r="E8" s="618"/>
      <c r="F8" s="618"/>
      <c r="G8" s="618"/>
      <c r="H8" s="618"/>
      <c r="I8" s="618"/>
      <c r="J8" s="618"/>
      <c r="K8" s="618"/>
      <c r="L8" s="618"/>
      <c r="M8" s="618"/>
      <c r="N8" s="618"/>
      <c r="O8" s="618"/>
      <c r="P8" s="618"/>
      <c r="Q8" s="619"/>
      <c r="R8" s="620">
        <v>5071</v>
      </c>
      <c r="S8" s="621"/>
      <c r="T8" s="621"/>
      <c r="U8" s="621"/>
      <c r="V8" s="621"/>
      <c r="W8" s="621"/>
      <c r="X8" s="621"/>
      <c r="Y8" s="622"/>
      <c r="Z8" s="673">
        <v>0.1</v>
      </c>
      <c r="AA8" s="673"/>
      <c r="AB8" s="673"/>
      <c r="AC8" s="673"/>
      <c r="AD8" s="674">
        <v>5071</v>
      </c>
      <c r="AE8" s="674"/>
      <c r="AF8" s="674"/>
      <c r="AG8" s="674"/>
      <c r="AH8" s="674"/>
      <c r="AI8" s="674"/>
      <c r="AJ8" s="674"/>
      <c r="AK8" s="674"/>
      <c r="AL8" s="643">
        <v>0.1</v>
      </c>
      <c r="AM8" s="675"/>
      <c r="AN8" s="675"/>
      <c r="AO8" s="676"/>
      <c r="AP8" s="617" t="s">
        <v>223</v>
      </c>
      <c r="AQ8" s="618"/>
      <c r="AR8" s="618"/>
      <c r="AS8" s="618"/>
      <c r="AT8" s="618"/>
      <c r="AU8" s="618"/>
      <c r="AV8" s="618"/>
      <c r="AW8" s="618"/>
      <c r="AX8" s="618"/>
      <c r="AY8" s="618"/>
      <c r="AZ8" s="618"/>
      <c r="BA8" s="618"/>
      <c r="BB8" s="618"/>
      <c r="BC8" s="618"/>
      <c r="BD8" s="618"/>
      <c r="BE8" s="618"/>
      <c r="BF8" s="619"/>
      <c r="BG8" s="620">
        <v>23412</v>
      </c>
      <c r="BH8" s="621"/>
      <c r="BI8" s="621"/>
      <c r="BJ8" s="621"/>
      <c r="BK8" s="621"/>
      <c r="BL8" s="621"/>
      <c r="BM8" s="621"/>
      <c r="BN8" s="622"/>
      <c r="BO8" s="673">
        <v>1.4</v>
      </c>
      <c r="BP8" s="673"/>
      <c r="BQ8" s="673"/>
      <c r="BR8" s="673"/>
      <c r="BS8" s="626" t="s">
        <v>112</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1436415</v>
      </c>
      <c r="CS8" s="621"/>
      <c r="CT8" s="621"/>
      <c r="CU8" s="621"/>
      <c r="CV8" s="621"/>
      <c r="CW8" s="621"/>
      <c r="CX8" s="621"/>
      <c r="CY8" s="622"/>
      <c r="CZ8" s="673">
        <v>22</v>
      </c>
      <c r="DA8" s="673"/>
      <c r="DB8" s="673"/>
      <c r="DC8" s="673"/>
      <c r="DD8" s="626">
        <v>1254</v>
      </c>
      <c r="DE8" s="621"/>
      <c r="DF8" s="621"/>
      <c r="DG8" s="621"/>
      <c r="DH8" s="621"/>
      <c r="DI8" s="621"/>
      <c r="DJ8" s="621"/>
      <c r="DK8" s="621"/>
      <c r="DL8" s="621"/>
      <c r="DM8" s="621"/>
      <c r="DN8" s="621"/>
      <c r="DO8" s="621"/>
      <c r="DP8" s="622"/>
      <c r="DQ8" s="626">
        <v>817399</v>
      </c>
      <c r="DR8" s="621"/>
      <c r="DS8" s="621"/>
      <c r="DT8" s="621"/>
      <c r="DU8" s="621"/>
      <c r="DV8" s="621"/>
      <c r="DW8" s="621"/>
      <c r="DX8" s="621"/>
      <c r="DY8" s="621"/>
      <c r="DZ8" s="621"/>
      <c r="EA8" s="621"/>
      <c r="EB8" s="621"/>
      <c r="EC8" s="656"/>
    </row>
    <row r="9" spans="2:143" ht="11.25" customHeight="1">
      <c r="B9" s="617" t="s">
        <v>225</v>
      </c>
      <c r="C9" s="618"/>
      <c r="D9" s="618"/>
      <c r="E9" s="618"/>
      <c r="F9" s="618"/>
      <c r="G9" s="618"/>
      <c r="H9" s="618"/>
      <c r="I9" s="618"/>
      <c r="J9" s="618"/>
      <c r="K9" s="618"/>
      <c r="L9" s="618"/>
      <c r="M9" s="618"/>
      <c r="N9" s="618"/>
      <c r="O9" s="618"/>
      <c r="P9" s="618"/>
      <c r="Q9" s="619"/>
      <c r="R9" s="620">
        <v>3085</v>
      </c>
      <c r="S9" s="621"/>
      <c r="T9" s="621"/>
      <c r="U9" s="621"/>
      <c r="V9" s="621"/>
      <c r="W9" s="621"/>
      <c r="X9" s="621"/>
      <c r="Y9" s="622"/>
      <c r="Z9" s="673">
        <v>0</v>
      </c>
      <c r="AA9" s="673"/>
      <c r="AB9" s="673"/>
      <c r="AC9" s="673"/>
      <c r="AD9" s="674">
        <v>3085</v>
      </c>
      <c r="AE9" s="674"/>
      <c r="AF9" s="674"/>
      <c r="AG9" s="674"/>
      <c r="AH9" s="674"/>
      <c r="AI9" s="674"/>
      <c r="AJ9" s="674"/>
      <c r="AK9" s="674"/>
      <c r="AL9" s="643">
        <v>0.1</v>
      </c>
      <c r="AM9" s="675"/>
      <c r="AN9" s="675"/>
      <c r="AO9" s="676"/>
      <c r="AP9" s="617" t="s">
        <v>226</v>
      </c>
      <c r="AQ9" s="618"/>
      <c r="AR9" s="618"/>
      <c r="AS9" s="618"/>
      <c r="AT9" s="618"/>
      <c r="AU9" s="618"/>
      <c r="AV9" s="618"/>
      <c r="AW9" s="618"/>
      <c r="AX9" s="618"/>
      <c r="AY9" s="618"/>
      <c r="AZ9" s="618"/>
      <c r="BA9" s="618"/>
      <c r="BB9" s="618"/>
      <c r="BC9" s="618"/>
      <c r="BD9" s="618"/>
      <c r="BE9" s="618"/>
      <c r="BF9" s="619"/>
      <c r="BG9" s="620">
        <v>527349</v>
      </c>
      <c r="BH9" s="621"/>
      <c r="BI9" s="621"/>
      <c r="BJ9" s="621"/>
      <c r="BK9" s="621"/>
      <c r="BL9" s="621"/>
      <c r="BM9" s="621"/>
      <c r="BN9" s="622"/>
      <c r="BO9" s="673">
        <v>30.5</v>
      </c>
      <c r="BP9" s="673"/>
      <c r="BQ9" s="673"/>
      <c r="BR9" s="673"/>
      <c r="BS9" s="626" t="s">
        <v>112</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350461</v>
      </c>
      <c r="CS9" s="621"/>
      <c r="CT9" s="621"/>
      <c r="CU9" s="621"/>
      <c r="CV9" s="621"/>
      <c r="CW9" s="621"/>
      <c r="CX9" s="621"/>
      <c r="CY9" s="622"/>
      <c r="CZ9" s="673">
        <v>5.4</v>
      </c>
      <c r="DA9" s="673"/>
      <c r="DB9" s="673"/>
      <c r="DC9" s="673"/>
      <c r="DD9" s="626">
        <v>12858</v>
      </c>
      <c r="DE9" s="621"/>
      <c r="DF9" s="621"/>
      <c r="DG9" s="621"/>
      <c r="DH9" s="621"/>
      <c r="DI9" s="621"/>
      <c r="DJ9" s="621"/>
      <c r="DK9" s="621"/>
      <c r="DL9" s="621"/>
      <c r="DM9" s="621"/>
      <c r="DN9" s="621"/>
      <c r="DO9" s="621"/>
      <c r="DP9" s="622"/>
      <c r="DQ9" s="626">
        <v>336227</v>
      </c>
      <c r="DR9" s="621"/>
      <c r="DS9" s="621"/>
      <c r="DT9" s="621"/>
      <c r="DU9" s="621"/>
      <c r="DV9" s="621"/>
      <c r="DW9" s="621"/>
      <c r="DX9" s="621"/>
      <c r="DY9" s="621"/>
      <c r="DZ9" s="621"/>
      <c r="EA9" s="621"/>
      <c r="EB9" s="621"/>
      <c r="EC9" s="656"/>
    </row>
    <row r="10" spans="2:143" ht="11.25" customHeight="1">
      <c r="B10" s="617" t="s">
        <v>228</v>
      </c>
      <c r="C10" s="618"/>
      <c r="D10" s="618"/>
      <c r="E10" s="618"/>
      <c r="F10" s="618"/>
      <c r="G10" s="618"/>
      <c r="H10" s="618"/>
      <c r="I10" s="618"/>
      <c r="J10" s="618"/>
      <c r="K10" s="618"/>
      <c r="L10" s="618"/>
      <c r="M10" s="618"/>
      <c r="N10" s="618"/>
      <c r="O10" s="618"/>
      <c r="P10" s="618"/>
      <c r="Q10" s="619"/>
      <c r="R10" s="620">
        <v>217260</v>
      </c>
      <c r="S10" s="621"/>
      <c r="T10" s="621"/>
      <c r="U10" s="621"/>
      <c r="V10" s="621"/>
      <c r="W10" s="621"/>
      <c r="X10" s="621"/>
      <c r="Y10" s="622"/>
      <c r="Z10" s="673">
        <v>3.1</v>
      </c>
      <c r="AA10" s="673"/>
      <c r="AB10" s="673"/>
      <c r="AC10" s="673"/>
      <c r="AD10" s="674">
        <v>217260</v>
      </c>
      <c r="AE10" s="674"/>
      <c r="AF10" s="674"/>
      <c r="AG10" s="674"/>
      <c r="AH10" s="674"/>
      <c r="AI10" s="674"/>
      <c r="AJ10" s="674"/>
      <c r="AK10" s="674"/>
      <c r="AL10" s="643">
        <v>5.8</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38744</v>
      </c>
      <c r="BH10" s="621"/>
      <c r="BI10" s="621"/>
      <c r="BJ10" s="621"/>
      <c r="BK10" s="621"/>
      <c r="BL10" s="621"/>
      <c r="BM10" s="621"/>
      <c r="BN10" s="622"/>
      <c r="BO10" s="673">
        <v>2.2000000000000002</v>
      </c>
      <c r="BP10" s="673"/>
      <c r="BQ10" s="673"/>
      <c r="BR10" s="673"/>
      <c r="BS10" s="626" t="s">
        <v>112</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c r="B11" s="617" t="s">
        <v>231</v>
      </c>
      <c r="C11" s="618"/>
      <c r="D11" s="618"/>
      <c r="E11" s="618"/>
      <c r="F11" s="618"/>
      <c r="G11" s="618"/>
      <c r="H11" s="618"/>
      <c r="I11" s="618"/>
      <c r="J11" s="618"/>
      <c r="K11" s="618"/>
      <c r="L11" s="618"/>
      <c r="M11" s="618"/>
      <c r="N11" s="618"/>
      <c r="O11" s="618"/>
      <c r="P11" s="618"/>
      <c r="Q11" s="619"/>
      <c r="R11" s="620">
        <v>27091</v>
      </c>
      <c r="S11" s="621"/>
      <c r="T11" s="621"/>
      <c r="U11" s="621"/>
      <c r="V11" s="621"/>
      <c r="W11" s="621"/>
      <c r="X11" s="621"/>
      <c r="Y11" s="622"/>
      <c r="Z11" s="673">
        <v>0.4</v>
      </c>
      <c r="AA11" s="673"/>
      <c r="AB11" s="673"/>
      <c r="AC11" s="673"/>
      <c r="AD11" s="674">
        <v>27091</v>
      </c>
      <c r="AE11" s="674"/>
      <c r="AF11" s="674"/>
      <c r="AG11" s="674"/>
      <c r="AH11" s="674"/>
      <c r="AI11" s="674"/>
      <c r="AJ11" s="674"/>
      <c r="AK11" s="674"/>
      <c r="AL11" s="643">
        <v>0.7</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78891</v>
      </c>
      <c r="BH11" s="621"/>
      <c r="BI11" s="621"/>
      <c r="BJ11" s="621"/>
      <c r="BK11" s="621"/>
      <c r="BL11" s="621"/>
      <c r="BM11" s="621"/>
      <c r="BN11" s="622"/>
      <c r="BO11" s="673">
        <v>4.5999999999999996</v>
      </c>
      <c r="BP11" s="673"/>
      <c r="BQ11" s="673"/>
      <c r="BR11" s="673"/>
      <c r="BS11" s="626" t="s">
        <v>112</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166919</v>
      </c>
      <c r="CS11" s="621"/>
      <c r="CT11" s="621"/>
      <c r="CU11" s="621"/>
      <c r="CV11" s="621"/>
      <c r="CW11" s="621"/>
      <c r="CX11" s="621"/>
      <c r="CY11" s="622"/>
      <c r="CZ11" s="673">
        <v>2.6</v>
      </c>
      <c r="DA11" s="673"/>
      <c r="DB11" s="673"/>
      <c r="DC11" s="673"/>
      <c r="DD11" s="626">
        <v>39</v>
      </c>
      <c r="DE11" s="621"/>
      <c r="DF11" s="621"/>
      <c r="DG11" s="621"/>
      <c r="DH11" s="621"/>
      <c r="DI11" s="621"/>
      <c r="DJ11" s="621"/>
      <c r="DK11" s="621"/>
      <c r="DL11" s="621"/>
      <c r="DM11" s="621"/>
      <c r="DN11" s="621"/>
      <c r="DO11" s="621"/>
      <c r="DP11" s="622"/>
      <c r="DQ11" s="626">
        <v>145546</v>
      </c>
      <c r="DR11" s="621"/>
      <c r="DS11" s="621"/>
      <c r="DT11" s="621"/>
      <c r="DU11" s="621"/>
      <c r="DV11" s="621"/>
      <c r="DW11" s="621"/>
      <c r="DX11" s="621"/>
      <c r="DY11" s="621"/>
      <c r="DZ11" s="621"/>
      <c r="EA11" s="621"/>
      <c r="EB11" s="621"/>
      <c r="EC11" s="656"/>
    </row>
    <row r="12" spans="2:143" ht="11.25" customHeight="1">
      <c r="B12" s="617" t="s">
        <v>234</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925775</v>
      </c>
      <c r="BH12" s="621"/>
      <c r="BI12" s="621"/>
      <c r="BJ12" s="621"/>
      <c r="BK12" s="621"/>
      <c r="BL12" s="621"/>
      <c r="BM12" s="621"/>
      <c r="BN12" s="622"/>
      <c r="BO12" s="673">
        <v>53.6</v>
      </c>
      <c r="BP12" s="673"/>
      <c r="BQ12" s="673"/>
      <c r="BR12" s="673"/>
      <c r="BS12" s="626" t="s">
        <v>112</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75318</v>
      </c>
      <c r="CS12" s="621"/>
      <c r="CT12" s="621"/>
      <c r="CU12" s="621"/>
      <c r="CV12" s="621"/>
      <c r="CW12" s="621"/>
      <c r="CX12" s="621"/>
      <c r="CY12" s="622"/>
      <c r="CZ12" s="673">
        <v>1.2</v>
      </c>
      <c r="DA12" s="673"/>
      <c r="DB12" s="673"/>
      <c r="DC12" s="673"/>
      <c r="DD12" s="626">
        <v>8175</v>
      </c>
      <c r="DE12" s="621"/>
      <c r="DF12" s="621"/>
      <c r="DG12" s="621"/>
      <c r="DH12" s="621"/>
      <c r="DI12" s="621"/>
      <c r="DJ12" s="621"/>
      <c r="DK12" s="621"/>
      <c r="DL12" s="621"/>
      <c r="DM12" s="621"/>
      <c r="DN12" s="621"/>
      <c r="DO12" s="621"/>
      <c r="DP12" s="622"/>
      <c r="DQ12" s="626">
        <v>73164</v>
      </c>
      <c r="DR12" s="621"/>
      <c r="DS12" s="621"/>
      <c r="DT12" s="621"/>
      <c r="DU12" s="621"/>
      <c r="DV12" s="621"/>
      <c r="DW12" s="621"/>
      <c r="DX12" s="621"/>
      <c r="DY12" s="621"/>
      <c r="DZ12" s="621"/>
      <c r="EA12" s="621"/>
      <c r="EB12" s="621"/>
      <c r="EC12" s="656"/>
    </row>
    <row r="13" spans="2:143" ht="11.25" customHeight="1">
      <c r="B13" s="617" t="s">
        <v>237</v>
      </c>
      <c r="C13" s="618"/>
      <c r="D13" s="618"/>
      <c r="E13" s="618"/>
      <c r="F13" s="618"/>
      <c r="G13" s="618"/>
      <c r="H13" s="618"/>
      <c r="I13" s="618"/>
      <c r="J13" s="618"/>
      <c r="K13" s="618"/>
      <c r="L13" s="618"/>
      <c r="M13" s="618"/>
      <c r="N13" s="618"/>
      <c r="O13" s="618"/>
      <c r="P13" s="618"/>
      <c r="Q13" s="619"/>
      <c r="R13" s="620">
        <v>25092</v>
      </c>
      <c r="S13" s="621"/>
      <c r="T13" s="621"/>
      <c r="U13" s="621"/>
      <c r="V13" s="621"/>
      <c r="W13" s="621"/>
      <c r="X13" s="621"/>
      <c r="Y13" s="622"/>
      <c r="Z13" s="673">
        <v>0.4</v>
      </c>
      <c r="AA13" s="673"/>
      <c r="AB13" s="673"/>
      <c r="AC13" s="673"/>
      <c r="AD13" s="674">
        <v>25092</v>
      </c>
      <c r="AE13" s="674"/>
      <c r="AF13" s="674"/>
      <c r="AG13" s="674"/>
      <c r="AH13" s="674"/>
      <c r="AI13" s="674"/>
      <c r="AJ13" s="674"/>
      <c r="AK13" s="674"/>
      <c r="AL13" s="643">
        <v>0.7</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918071</v>
      </c>
      <c r="BH13" s="621"/>
      <c r="BI13" s="621"/>
      <c r="BJ13" s="621"/>
      <c r="BK13" s="621"/>
      <c r="BL13" s="621"/>
      <c r="BM13" s="621"/>
      <c r="BN13" s="622"/>
      <c r="BO13" s="673">
        <v>53.2</v>
      </c>
      <c r="BP13" s="673"/>
      <c r="BQ13" s="673"/>
      <c r="BR13" s="673"/>
      <c r="BS13" s="626" t="s">
        <v>112</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532921</v>
      </c>
      <c r="CS13" s="621"/>
      <c r="CT13" s="621"/>
      <c r="CU13" s="621"/>
      <c r="CV13" s="621"/>
      <c r="CW13" s="621"/>
      <c r="CX13" s="621"/>
      <c r="CY13" s="622"/>
      <c r="CZ13" s="673">
        <v>8.1999999999999993</v>
      </c>
      <c r="DA13" s="673"/>
      <c r="DB13" s="673"/>
      <c r="DC13" s="673"/>
      <c r="DD13" s="626">
        <v>315301</v>
      </c>
      <c r="DE13" s="621"/>
      <c r="DF13" s="621"/>
      <c r="DG13" s="621"/>
      <c r="DH13" s="621"/>
      <c r="DI13" s="621"/>
      <c r="DJ13" s="621"/>
      <c r="DK13" s="621"/>
      <c r="DL13" s="621"/>
      <c r="DM13" s="621"/>
      <c r="DN13" s="621"/>
      <c r="DO13" s="621"/>
      <c r="DP13" s="622"/>
      <c r="DQ13" s="626">
        <v>264611</v>
      </c>
      <c r="DR13" s="621"/>
      <c r="DS13" s="621"/>
      <c r="DT13" s="621"/>
      <c r="DU13" s="621"/>
      <c r="DV13" s="621"/>
      <c r="DW13" s="621"/>
      <c r="DX13" s="621"/>
      <c r="DY13" s="621"/>
      <c r="DZ13" s="621"/>
      <c r="EA13" s="621"/>
      <c r="EB13" s="621"/>
      <c r="EC13" s="656"/>
    </row>
    <row r="14" spans="2:143" ht="11.25" customHeight="1">
      <c r="B14" s="617" t="s">
        <v>240</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43559</v>
      </c>
      <c r="BH14" s="621"/>
      <c r="BI14" s="621"/>
      <c r="BJ14" s="621"/>
      <c r="BK14" s="621"/>
      <c r="BL14" s="621"/>
      <c r="BM14" s="621"/>
      <c r="BN14" s="622"/>
      <c r="BO14" s="673">
        <v>2.5</v>
      </c>
      <c r="BP14" s="673"/>
      <c r="BQ14" s="673"/>
      <c r="BR14" s="673"/>
      <c r="BS14" s="626" t="s">
        <v>112</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421192</v>
      </c>
      <c r="CS14" s="621"/>
      <c r="CT14" s="621"/>
      <c r="CU14" s="621"/>
      <c r="CV14" s="621"/>
      <c r="CW14" s="621"/>
      <c r="CX14" s="621"/>
      <c r="CY14" s="622"/>
      <c r="CZ14" s="673">
        <v>6.4</v>
      </c>
      <c r="DA14" s="673"/>
      <c r="DB14" s="673"/>
      <c r="DC14" s="673"/>
      <c r="DD14" s="626">
        <v>110630</v>
      </c>
      <c r="DE14" s="621"/>
      <c r="DF14" s="621"/>
      <c r="DG14" s="621"/>
      <c r="DH14" s="621"/>
      <c r="DI14" s="621"/>
      <c r="DJ14" s="621"/>
      <c r="DK14" s="621"/>
      <c r="DL14" s="621"/>
      <c r="DM14" s="621"/>
      <c r="DN14" s="621"/>
      <c r="DO14" s="621"/>
      <c r="DP14" s="622"/>
      <c r="DQ14" s="626">
        <v>322013</v>
      </c>
      <c r="DR14" s="621"/>
      <c r="DS14" s="621"/>
      <c r="DT14" s="621"/>
      <c r="DU14" s="621"/>
      <c r="DV14" s="621"/>
      <c r="DW14" s="621"/>
      <c r="DX14" s="621"/>
      <c r="DY14" s="621"/>
      <c r="DZ14" s="621"/>
      <c r="EA14" s="621"/>
      <c r="EB14" s="621"/>
      <c r="EC14" s="656"/>
    </row>
    <row r="15" spans="2:143" ht="11.25" customHeight="1">
      <c r="B15" s="617" t="s">
        <v>243</v>
      </c>
      <c r="C15" s="618"/>
      <c r="D15" s="618"/>
      <c r="E15" s="618"/>
      <c r="F15" s="618"/>
      <c r="G15" s="618"/>
      <c r="H15" s="618"/>
      <c r="I15" s="618"/>
      <c r="J15" s="618"/>
      <c r="K15" s="618"/>
      <c r="L15" s="618"/>
      <c r="M15" s="618"/>
      <c r="N15" s="618"/>
      <c r="O15" s="618"/>
      <c r="P15" s="618"/>
      <c r="Q15" s="619"/>
      <c r="R15" s="620">
        <v>6693</v>
      </c>
      <c r="S15" s="621"/>
      <c r="T15" s="621"/>
      <c r="U15" s="621"/>
      <c r="V15" s="621"/>
      <c r="W15" s="621"/>
      <c r="X15" s="621"/>
      <c r="Y15" s="622"/>
      <c r="Z15" s="673">
        <v>0.1</v>
      </c>
      <c r="AA15" s="673"/>
      <c r="AB15" s="673"/>
      <c r="AC15" s="673"/>
      <c r="AD15" s="674">
        <v>6693</v>
      </c>
      <c r="AE15" s="674"/>
      <c r="AF15" s="674"/>
      <c r="AG15" s="674"/>
      <c r="AH15" s="674"/>
      <c r="AI15" s="674"/>
      <c r="AJ15" s="674"/>
      <c r="AK15" s="674"/>
      <c r="AL15" s="643">
        <v>0.2</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89468</v>
      </c>
      <c r="BH15" s="621"/>
      <c r="BI15" s="621"/>
      <c r="BJ15" s="621"/>
      <c r="BK15" s="621"/>
      <c r="BL15" s="621"/>
      <c r="BM15" s="621"/>
      <c r="BN15" s="622"/>
      <c r="BO15" s="673">
        <v>5.2</v>
      </c>
      <c r="BP15" s="673"/>
      <c r="BQ15" s="673"/>
      <c r="BR15" s="673"/>
      <c r="BS15" s="626" t="s">
        <v>112</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590381</v>
      </c>
      <c r="CS15" s="621"/>
      <c r="CT15" s="621"/>
      <c r="CU15" s="621"/>
      <c r="CV15" s="621"/>
      <c r="CW15" s="621"/>
      <c r="CX15" s="621"/>
      <c r="CY15" s="622"/>
      <c r="CZ15" s="673">
        <v>9</v>
      </c>
      <c r="DA15" s="673"/>
      <c r="DB15" s="673"/>
      <c r="DC15" s="673"/>
      <c r="DD15" s="626">
        <v>83749</v>
      </c>
      <c r="DE15" s="621"/>
      <c r="DF15" s="621"/>
      <c r="DG15" s="621"/>
      <c r="DH15" s="621"/>
      <c r="DI15" s="621"/>
      <c r="DJ15" s="621"/>
      <c r="DK15" s="621"/>
      <c r="DL15" s="621"/>
      <c r="DM15" s="621"/>
      <c r="DN15" s="621"/>
      <c r="DO15" s="621"/>
      <c r="DP15" s="622"/>
      <c r="DQ15" s="626">
        <v>469502</v>
      </c>
      <c r="DR15" s="621"/>
      <c r="DS15" s="621"/>
      <c r="DT15" s="621"/>
      <c r="DU15" s="621"/>
      <c r="DV15" s="621"/>
      <c r="DW15" s="621"/>
      <c r="DX15" s="621"/>
      <c r="DY15" s="621"/>
      <c r="DZ15" s="621"/>
      <c r="EA15" s="621"/>
      <c r="EB15" s="621"/>
      <c r="EC15" s="656"/>
    </row>
    <row r="16" spans="2:143" ht="11.25" customHeight="1">
      <c r="B16" s="617" t="s">
        <v>246</v>
      </c>
      <c r="C16" s="618"/>
      <c r="D16" s="618"/>
      <c r="E16" s="618"/>
      <c r="F16" s="618"/>
      <c r="G16" s="618"/>
      <c r="H16" s="618"/>
      <c r="I16" s="618"/>
      <c r="J16" s="618"/>
      <c r="K16" s="618"/>
      <c r="L16" s="618"/>
      <c r="M16" s="618"/>
      <c r="N16" s="618"/>
      <c r="O16" s="618"/>
      <c r="P16" s="618"/>
      <c r="Q16" s="619"/>
      <c r="R16" s="620">
        <v>1800023</v>
      </c>
      <c r="S16" s="621"/>
      <c r="T16" s="621"/>
      <c r="U16" s="621"/>
      <c r="V16" s="621"/>
      <c r="W16" s="621"/>
      <c r="X16" s="621"/>
      <c r="Y16" s="622"/>
      <c r="Z16" s="673">
        <v>25.8</v>
      </c>
      <c r="AA16" s="673"/>
      <c r="AB16" s="673"/>
      <c r="AC16" s="673"/>
      <c r="AD16" s="674">
        <v>1593767</v>
      </c>
      <c r="AE16" s="674"/>
      <c r="AF16" s="674"/>
      <c r="AG16" s="674"/>
      <c r="AH16" s="674"/>
      <c r="AI16" s="674"/>
      <c r="AJ16" s="674"/>
      <c r="AK16" s="674"/>
      <c r="AL16" s="643">
        <v>42.8</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c r="B17" s="617" t="s">
        <v>249</v>
      </c>
      <c r="C17" s="618"/>
      <c r="D17" s="618"/>
      <c r="E17" s="618"/>
      <c r="F17" s="618"/>
      <c r="G17" s="618"/>
      <c r="H17" s="618"/>
      <c r="I17" s="618"/>
      <c r="J17" s="618"/>
      <c r="K17" s="618"/>
      <c r="L17" s="618"/>
      <c r="M17" s="618"/>
      <c r="N17" s="618"/>
      <c r="O17" s="618"/>
      <c r="P17" s="618"/>
      <c r="Q17" s="619"/>
      <c r="R17" s="620">
        <v>1593767</v>
      </c>
      <c r="S17" s="621"/>
      <c r="T17" s="621"/>
      <c r="U17" s="621"/>
      <c r="V17" s="621"/>
      <c r="W17" s="621"/>
      <c r="X17" s="621"/>
      <c r="Y17" s="622"/>
      <c r="Z17" s="673">
        <v>22.9</v>
      </c>
      <c r="AA17" s="673"/>
      <c r="AB17" s="673"/>
      <c r="AC17" s="673"/>
      <c r="AD17" s="674">
        <v>1593767</v>
      </c>
      <c r="AE17" s="674"/>
      <c r="AF17" s="674"/>
      <c r="AG17" s="674"/>
      <c r="AH17" s="674"/>
      <c r="AI17" s="674"/>
      <c r="AJ17" s="674"/>
      <c r="AK17" s="674"/>
      <c r="AL17" s="643">
        <v>42.8</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433553</v>
      </c>
      <c r="CS17" s="621"/>
      <c r="CT17" s="621"/>
      <c r="CU17" s="621"/>
      <c r="CV17" s="621"/>
      <c r="CW17" s="621"/>
      <c r="CX17" s="621"/>
      <c r="CY17" s="622"/>
      <c r="CZ17" s="673">
        <v>6.6</v>
      </c>
      <c r="DA17" s="673"/>
      <c r="DB17" s="673"/>
      <c r="DC17" s="673"/>
      <c r="DD17" s="626" t="s">
        <v>112</v>
      </c>
      <c r="DE17" s="621"/>
      <c r="DF17" s="621"/>
      <c r="DG17" s="621"/>
      <c r="DH17" s="621"/>
      <c r="DI17" s="621"/>
      <c r="DJ17" s="621"/>
      <c r="DK17" s="621"/>
      <c r="DL17" s="621"/>
      <c r="DM17" s="621"/>
      <c r="DN17" s="621"/>
      <c r="DO17" s="621"/>
      <c r="DP17" s="622"/>
      <c r="DQ17" s="626">
        <v>425256</v>
      </c>
      <c r="DR17" s="621"/>
      <c r="DS17" s="621"/>
      <c r="DT17" s="621"/>
      <c r="DU17" s="621"/>
      <c r="DV17" s="621"/>
      <c r="DW17" s="621"/>
      <c r="DX17" s="621"/>
      <c r="DY17" s="621"/>
      <c r="DZ17" s="621"/>
      <c r="EA17" s="621"/>
      <c r="EB17" s="621"/>
      <c r="EC17" s="656"/>
    </row>
    <row r="18" spans="2:133" ht="11.25" customHeight="1">
      <c r="B18" s="617" t="s">
        <v>252</v>
      </c>
      <c r="C18" s="618"/>
      <c r="D18" s="618"/>
      <c r="E18" s="618"/>
      <c r="F18" s="618"/>
      <c r="G18" s="618"/>
      <c r="H18" s="618"/>
      <c r="I18" s="618"/>
      <c r="J18" s="618"/>
      <c r="K18" s="618"/>
      <c r="L18" s="618"/>
      <c r="M18" s="618"/>
      <c r="N18" s="618"/>
      <c r="O18" s="618"/>
      <c r="P18" s="618"/>
      <c r="Q18" s="619"/>
      <c r="R18" s="620">
        <v>206256</v>
      </c>
      <c r="S18" s="621"/>
      <c r="T18" s="621"/>
      <c r="U18" s="621"/>
      <c r="V18" s="621"/>
      <c r="W18" s="621"/>
      <c r="X18" s="621"/>
      <c r="Y18" s="622"/>
      <c r="Z18" s="673">
        <v>3</v>
      </c>
      <c r="AA18" s="673"/>
      <c r="AB18" s="673"/>
      <c r="AC18" s="673"/>
      <c r="AD18" s="674" t="s">
        <v>112</v>
      </c>
      <c r="AE18" s="674"/>
      <c r="AF18" s="674"/>
      <c r="AG18" s="674"/>
      <c r="AH18" s="674"/>
      <c r="AI18" s="674"/>
      <c r="AJ18" s="674"/>
      <c r="AK18" s="674"/>
      <c r="AL18" s="643" t="s">
        <v>112</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255</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258</v>
      </c>
      <c r="C20" s="618"/>
      <c r="D20" s="618"/>
      <c r="E20" s="618"/>
      <c r="F20" s="618"/>
      <c r="G20" s="618"/>
      <c r="H20" s="618"/>
      <c r="I20" s="618"/>
      <c r="J20" s="618"/>
      <c r="K20" s="618"/>
      <c r="L20" s="618"/>
      <c r="M20" s="618"/>
      <c r="N20" s="618"/>
      <c r="O20" s="618"/>
      <c r="P20" s="618"/>
      <c r="Q20" s="619"/>
      <c r="R20" s="620">
        <v>3892429</v>
      </c>
      <c r="S20" s="621"/>
      <c r="T20" s="621"/>
      <c r="U20" s="621"/>
      <c r="V20" s="621"/>
      <c r="W20" s="621"/>
      <c r="X20" s="621"/>
      <c r="Y20" s="622"/>
      <c r="Z20" s="673">
        <v>55.9</v>
      </c>
      <c r="AA20" s="673"/>
      <c r="AB20" s="673"/>
      <c r="AC20" s="673"/>
      <c r="AD20" s="674">
        <v>3686173</v>
      </c>
      <c r="AE20" s="674"/>
      <c r="AF20" s="674"/>
      <c r="AG20" s="674"/>
      <c r="AH20" s="674"/>
      <c r="AI20" s="674"/>
      <c r="AJ20" s="674"/>
      <c r="AK20" s="674"/>
      <c r="AL20" s="643">
        <v>99</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6533500</v>
      </c>
      <c r="CS20" s="621"/>
      <c r="CT20" s="621"/>
      <c r="CU20" s="621"/>
      <c r="CV20" s="621"/>
      <c r="CW20" s="621"/>
      <c r="CX20" s="621"/>
      <c r="CY20" s="622"/>
      <c r="CZ20" s="673">
        <v>100</v>
      </c>
      <c r="DA20" s="673"/>
      <c r="DB20" s="673"/>
      <c r="DC20" s="673"/>
      <c r="DD20" s="626">
        <v>576413</v>
      </c>
      <c r="DE20" s="621"/>
      <c r="DF20" s="621"/>
      <c r="DG20" s="621"/>
      <c r="DH20" s="621"/>
      <c r="DI20" s="621"/>
      <c r="DJ20" s="621"/>
      <c r="DK20" s="621"/>
      <c r="DL20" s="621"/>
      <c r="DM20" s="621"/>
      <c r="DN20" s="621"/>
      <c r="DO20" s="621"/>
      <c r="DP20" s="622"/>
      <c r="DQ20" s="626">
        <v>4325814</v>
      </c>
      <c r="DR20" s="621"/>
      <c r="DS20" s="621"/>
      <c r="DT20" s="621"/>
      <c r="DU20" s="621"/>
      <c r="DV20" s="621"/>
      <c r="DW20" s="621"/>
      <c r="DX20" s="621"/>
      <c r="DY20" s="621"/>
      <c r="DZ20" s="621"/>
      <c r="EA20" s="621"/>
      <c r="EB20" s="621"/>
      <c r="EC20" s="656"/>
    </row>
    <row r="21" spans="2:133" ht="11.25" customHeight="1">
      <c r="B21" s="617" t="s">
        <v>261</v>
      </c>
      <c r="C21" s="618"/>
      <c r="D21" s="618"/>
      <c r="E21" s="618"/>
      <c r="F21" s="618"/>
      <c r="G21" s="618"/>
      <c r="H21" s="618"/>
      <c r="I21" s="618"/>
      <c r="J21" s="618"/>
      <c r="K21" s="618"/>
      <c r="L21" s="618"/>
      <c r="M21" s="618"/>
      <c r="N21" s="618"/>
      <c r="O21" s="618"/>
      <c r="P21" s="618"/>
      <c r="Q21" s="619"/>
      <c r="R21" s="620">
        <v>3568</v>
      </c>
      <c r="S21" s="621"/>
      <c r="T21" s="621"/>
      <c r="U21" s="621"/>
      <c r="V21" s="621"/>
      <c r="W21" s="621"/>
      <c r="X21" s="621"/>
      <c r="Y21" s="622"/>
      <c r="Z21" s="673">
        <v>0.1</v>
      </c>
      <c r="AA21" s="673"/>
      <c r="AB21" s="673"/>
      <c r="AC21" s="673"/>
      <c r="AD21" s="674">
        <v>3568</v>
      </c>
      <c r="AE21" s="674"/>
      <c r="AF21" s="674"/>
      <c r="AG21" s="674"/>
      <c r="AH21" s="674"/>
      <c r="AI21" s="674"/>
      <c r="AJ21" s="674"/>
      <c r="AK21" s="674"/>
      <c r="AL21" s="643">
        <v>0.1</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263</v>
      </c>
      <c r="C22" s="618"/>
      <c r="D22" s="618"/>
      <c r="E22" s="618"/>
      <c r="F22" s="618"/>
      <c r="G22" s="618"/>
      <c r="H22" s="618"/>
      <c r="I22" s="618"/>
      <c r="J22" s="618"/>
      <c r="K22" s="618"/>
      <c r="L22" s="618"/>
      <c r="M22" s="618"/>
      <c r="N22" s="618"/>
      <c r="O22" s="618"/>
      <c r="P22" s="618"/>
      <c r="Q22" s="619"/>
      <c r="R22" s="620">
        <v>61525</v>
      </c>
      <c r="S22" s="621"/>
      <c r="T22" s="621"/>
      <c r="U22" s="621"/>
      <c r="V22" s="621"/>
      <c r="W22" s="621"/>
      <c r="X22" s="621"/>
      <c r="Y22" s="622"/>
      <c r="Z22" s="673">
        <v>0.9</v>
      </c>
      <c r="AA22" s="673"/>
      <c r="AB22" s="673"/>
      <c r="AC22" s="673"/>
      <c r="AD22" s="674" t="s">
        <v>112</v>
      </c>
      <c r="AE22" s="674"/>
      <c r="AF22" s="674"/>
      <c r="AG22" s="674"/>
      <c r="AH22" s="674"/>
      <c r="AI22" s="674"/>
      <c r="AJ22" s="674"/>
      <c r="AK22" s="674"/>
      <c r="AL22" s="643" t="s">
        <v>112</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266</v>
      </c>
      <c r="C23" s="618"/>
      <c r="D23" s="618"/>
      <c r="E23" s="618"/>
      <c r="F23" s="618"/>
      <c r="G23" s="618"/>
      <c r="H23" s="618"/>
      <c r="I23" s="618"/>
      <c r="J23" s="618"/>
      <c r="K23" s="618"/>
      <c r="L23" s="618"/>
      <c r="M23" s="618"/>
      <c r="N23" s="618"/>
      <c r="O23" s="618"/>
      <c r="P23" s="618"/>
      <c r="Q23" s="619"/>
      <c r="R23" s="620">
        <v>76075</v>
      </c>
      <c r="S23" s="621"/>
      <c r="T23" s="621"/>
      <c r="U23" s="621"/>
      <c r="V23" s="621"/>
      <c r="W23" s="621"/>
      <c r="X23" s="621"/>
      <c r="Y23" s="622"/>
      <c r="Z23" s="673">
        <v>1.1000000000000001</v>
      </c>
      <c r="AA23" s="673"/>
      <c r="AB23" s="673"/>
      <c r="AC23" s="673"/>
      <c r="AD23" s="674">
        <v>2509</v>
      </c>
      <c r="AE23" s="674"/>
      <c r="AF23" s="674"/>
      <c r="AG23" s="674"/>
      <c r="AH23" s="674"/>
      <c r="AI23" s="674"/>
      <c r="AJ23" s="674"/>
      <c r="AK23" s="674"/>
      <c r="AL23" s="643">
        <v>0.1</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c r="B24" s="617" t="s">
        <v>273</v>
      </c>
      <c r="C24" s="618"/>
      <c r="D24" s="618"/>
      <c r="E24" s="618"/>
      <c r="F24" s="618"/>
      <c r="G24" s="618"/>
      <c r="H24" s="618"/>
      <c r="I24" s="618"/>
      <c r="J24" s="618"/>
      <c r="K24" s="618"/>
      <c r="L24" s="618"/>
      <c r="M24" s="618"/>
      <c r="N24" s="618"/>
      <c r="O24" s="618"/>
      <c r="P24" s="618"/>
      <c r="Q24" s="619"/>
      <c r="R24" s="620">
        <v>5590</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2133413</v>
      </c>
      <c r="CS24" s="671"/>
      <c r="CT24" s="671"/>
      <c r="CU24" s="671"/>
      <c r="CV24" s="671"/>
      <c r="CW24" s="671"/>
      <c r="CX24" s="671"/>
      <c r="CY24" s="718"/>
      <c r="CZ24" s="722">
        <v>32.700000000000003</v>
      </c>
      <c r="DA24" s="723"/>
      <c r="DB24" s="723"/>
      <c r="DC24" s="724"/>
      <c r="DD24" s="717">
        <v>1603007</v>
      </c>
      <c r="DE24" s="671"/>
      <c r="DF24" s="671"/>
      <c r="DG24" s="671"/>
      <c r="DH24" s="671"/>
      <c r="DI24" s="671"/>
      <c r="DJ24" s="671"/>
      <c r="DK24" s="718"/>
      <c r="DL24" s="717">
        <v>1600828</v>
      </c>
      <c r="DM24" s="671"/>
      <c r="DN24" s="671"/>
      <c r="DO24" s="671"/>
      <c r="DP24" s="671"/>
      <c r="DQ24" s="671"/>
      <c r="DR24" s="671"/>
      <c r="DS24" s="671"/>
      <c r="DT24" s="671"/>
      <c r="DU24" s="671"/>
      <c r="DV24" s="718"/>
      <c r="DW24" s="719">
        <v>40.799999999999997</v>
      </c>
      <c r="DX24" s="688"/>
      <c r="DY24" s="688"/>
      <c r="DZ24" s="688"/>
      <c r="EA24" s="688"/>
      <c r="EB24" s="688"/>
      <c r="EC24" s="720"/>
    </row>
    <row r="25" spans="2:133" ht="11.25" customHeight="1">
      <c r="B25" s="617" t="s">
        <v>276</v>
      </c>
      <c r="C25" s="618"/>
      <c r="D25" s="618"/>
      <c r="E25" s="618"/>
      <c r="F25" s="618"/>
      <c r="G25" s="618"/>
      <c r="H25" s="618"/>
      <c r="I25" s="618"/>
      <c r="J25" s="618"/>
      <c r="K25" s="618"/>
      <c r="L25" s="618"/>
      <c r="M25" s="618"/>
      <c r="N25" s="618"/>
      <c r="O25" s="618"/>
      <c r="P25" s="618"/>
      <c r="Q25" s="619"/>
      <c r="R25" s="620">
        <v>416926</v>
      </c>
      <c r="S25" s="621"/>
      <c r="T25" s="621"/>
      <c r="U25" s="621"/>
      <c r="V25" s="621"/>
      <c r="W25" s="621"/>
      <c r="X25" s="621"/>
      <c r="Y25" s="622"/>
      <c r="Z25" s="673">
        <v>6</v>
      </c>
      <c r="AA25" s="673"/>
      <c r="AB25" s="673"/>
      <c r="AC25" s="673"/>
      <c r="AD25" s="674" t="s">
        <v>112</v>
      </c>
      <c r="AE25" s="674"/>
      <c r="AF25" s="674"/>
      <c r="AG25" s="674"/>
      <c r="AH25" s="674"/>
      <c r="AI25" s="674"/>
      <c r="AJ25" s="674"/>
      <c r="AK25" s="674"/>
      <c r="AL25" s="643" t="s">
        <v>112</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1052413</v>
      </c>
      <c r="CS25" s="639"/>
      <c r="CT25" s="639"/>
      <c r="CU25" s="639"/>
      <c r="CV25" s="639"/>
      <c r="CW25" s="639"/>
      <c r="CX25" s="639"/>
      <c r="CY25" s="640"/>
      <c r="CZ25" s="623">
        <v>16.100000000000001</v>
      </c>
      <c r="DA25" s="641"/>
      <c r="DB25" s="641"/>
      <c r="DC25" s="642"/>
      <c r="DD25" s="626">
        <v>996489</v>
      </c>
      <c r="DE25" s="639"/>
      <c r="DF25" s="639"/>
      <c r="DG25" s="639"/>
      <c r="DH25" s="639"/>
      <c r="DI25" s="639"/>
      <c r="DJ25" s="639"/>
      <c r="DK25" s="640"/>
      <c r="DL25" s="626">
        <v>994320</v>
      </c>
      <c r="DM25" s="639"/>
      <c r="DN25" s="639"/>
      <c r="DO25" s="639"/>
      <c r="DP25" s="639"/>
      <c r="DQ25" s="639"/>
      <c r="DR25" s="639"/>
      <c r="DS25" s="639"/>
      <c r="DT25" s="639"/>
      <c r="DU25" s="639"/>
      <c r="DV25" s="640"/>
      <c r="DW25" s="643">
        <v>25.3</v>
      </c>
      <c r="DX25" s="644"/>
      <c r="DY25" s="644"/>
      <c r="DZ25" s="644"/>
      <c r="EA25" s="644"/>
      <c r="EB25" s="644"/>
      <c r="EC25" s="645"/>
    </row>
    <row r="26" spans="2:133" ht="11.25" customHeight="1">
      <c r="B26" s="714" t="s">
        <v>279</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679759</v>
      </c>
      <c r="CS26" s="621"/>
      <c r="CT26" s="621"/>
      <c r="CU26" s="621"/>
      <c r="CV26" s="621"/>
      <c r="CW26" s="621"/>
      <c r="CX26" s="621"/>
      <c r="CY26" s="622"/>
      <c r="CZ26" s="623">
        <v>10.4</v>
      </c>
      <c r="DA26" s="641"/>
      <c r="DB26" s="641"/>
      <c r="DC26" s="642"/>
      <c r="DD26" s="626">
        <v>627203</v>
      </c>
      <c r="DE26" s="621"/>
      <c r="DF26" s="621"/>
      <c r="DG26" s="621"/>
      <c r="DH26" s="621"/>
      <c r="DI26" s="621"/>
      <c r="DJ26" s="621"/>
      <c r="DK26" s="622"/>
      <c r="DL26" s="626" t="s">
        <v>212</v>
      </c>
      <c r="DM26" s="621"/>
      <c r="DN26" s="621"/>
      <c r="DO26" s="621"/>
      <c r="DP26" s="621"/>
      <c r="DQ26" s="621"/>
      <c r="DR26" s="621"/>
      <c r="DS26" s="621"/>
      <c r="DT26" s="621"/>
      <c r="DU26" s="621"/>
      <c r="DV26" s="622"/>
      <c r="DW26" s="643" t="s">
        <v>212</v>
      </c>
      <c r="DX26" s="644"/>
      <c r="DY26" s="644"/>
      <c r="DZ26" s="644"/>
      <c r="EA26" s="644"/>
      <c r="EB26" s="644"/>
      <c r="EC26" s="645"/>
    </row>
    <row r="27" spans="2:133" ht="11.25" customHeight="1">
      <c r="B27" s="617" t="s">
        <v>282</v>
      </c>
      <c r="C27" s="618"/>
      <c r="D27" s="618"/>
      <c r="E27" s="618"/>
      <c r="F27" s="618"/>
      <c r="G27" s="618"/>
      <c r="H27" s="618"/>
      <c r="I27" s="618"/>
      <c r="J27" s="618"/>
      <c r="K27" s="618"/>
      <c r="L27" s="618"/>
      <c r="M27" s="618"/>
      <c r="N27" s="618"/>
      <c r="O27" s="618"/>
      <c r="P27" s="618"/>
      <c r="Q27" s="619"/>
      <c r="R27" s="620">
        <v>273199</v>
      </c>
      <c r="S27" s="621"/>
      <c r="T27" s="621"/>
      <c r="U27" s="621"/>
      <c r="V27" s="621"/>
      <c r="W27" s="621"/>
      <c r="X27" s="621"/>
      <c r="Y27" s="622"/>
      <c r="Z27" s="673">
        <v>3.9</v>
      </c>
      <c r="AA27" s="673"/>
      <c r="AB27" s="673"/>
      <c r="AC27" s="673"/>
      <c r="AD27" s="674" t="s">
        <v>112</v>
      </c>
      <c r="AE27" s="674"/>
      <c r="AF27" s="674"/>
      <c r="AG27" s="674"/>
      <c r="AH27" s="674"/>
      <c r="AI27" s="674"/>
      <c r="AJ27" s="674"/>
      <c r="AK27" s="674"/>
      <c r="AL27" s="643" t="s">
        <v>112</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1727198</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647447</v>
      </c>
      <c r="CS27" s="639"/>
      <c r="CT27" s="639"/>
      <c r="CU27" s="639"/>
      <c r="CV27" s="639"/>
      <c r="CW27" s="639"/>
      <c r="CX27" s="639"/>
      <c r="CY27" s="640"/>
      <c r="CZ27" s="623">
        <v>9.9</v>
      </c>
      <c r="DA27" s="641"/>
      <c r="DB27" s="641"/>
      <c r="DC27" s="642"/>
      <c r="DD27" s="626">
        <v>181262</v>
      </c>
      <c r="DE27" s="639"/>
      <c r="DF27" s="639"/>
      <c r="DG27" s="639"/>
      <c r="DH27" s="639"/>
      <c r="DI27" s="639"/>
      <c r="DJ27" s="639"/>
      <c r="DK27" s="640"/>
      <c r="DL27" s="626">
        <v>181252</v>
      </c>
      <c r="DM27" s="639"/>
      <c r="DN27" s="639"/>
      <c r="DO27" s="639"/>
      <c r="DP27" s="639"/>
      <c r="DQ27" s="639"/>
      <c r="DR27" s="639"/>
      <c r="DS27" s="639"/>
      <c r="DT27" s="639"/>
      <c r="DU27" s="639"/>
      <c r="DV27" s="640"/>
      <c r="DW27" s="643">
        <v>4.5999999999999996</v>
      </c>
      <c r="DX27" s="644"/>
      <c r="DY27" s="644"/>
      <c r="DZ27" s="644"/>
      <c r="EA27" s="644"/>
      <c r="EB27" s="644"/>
      <c r="EC27" s="645"/>
    </row>
    <row r="28" spans="2:133" ht="11.25" customHeight="1">
      <c r="B28" s="617" t="s">
        <v>285</v>
      </c>
      <c r="C28" s="618"/>
      <c r="D28" s="618"/>
      <c r="E28" s="618"/>
      <c r="F28" s="618"/>
      <c r="G28" s="618"/>
      <c r="H28" s="618"/>
      <c r="I28" s="618"/>
      <c r="J28" s="618"/>
      <c r="K28" s="618"/>
      <c r="L28" s="618"/>
      <c r="M28" s="618"/>
      <c r="N28" s="618"/>
      <c r="O28" s="618"/>
      <c r="P28" s="618"/>
      <c r="Q28" s="619"/>
      <c r="R28" s="620">
        <v>24299</v>
      </c>
      <c r="S28" s="621"/>
      <c r="T28" s="621"/>
      <c r="U28" s="621"/>
      <c r="V28" s="621"/>
      <c r="W28" s="621"/>
      <c r="X28" s="621"/>
      <c r="Y28" s="622"/>
      <c r="Z28" s="673">
        <v>0.3</v>
      </c>
      <c r="AA28" s="673"/>
      <c r="AB28" s="673"/>
      <c r="AC28" s="673"/>
      <c r="AD28" s="674">
        <v>15451</v>
      </c>
      <c r="AE28" s="674"/>
      <c r="AF28" s="674"/>
      <c r="AG28" s="674"/>
      <c r="AH28" s="674"/>
      <c r="AI28" s="674"/>
      <c r="AJ28" s="674"/>
      <c r="AK28" s="674"/>
      <c r="AL28" s="643">
        <v>0.4</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433553</v>
      </c>
      <c r="CS28" s="621"/>
      <c r="CT28" s="621"/>
      <c r="CU28" s="621"/>
      <c r="CV28" s="621"/>
      <c r="CW28" s="621"/>
      <c r="CX28" s="621"/>
      <c r="CY28" s="622"/>
      <c r="CZ28" s="623">
        <v>6.6</v>
      </c>
      <c r="DA28" s="641"/>
      <c r="DB28" s="641"/>
      <c r="DC28" s="642"/>
      <c r="DD28" s="626">
        <v>425256</v>
      </c>
      <c r="DE28" s="621"/>
      <c r="DF28" s="621"/>
      <c r="DG28" s="621"/>
      <c r="DH28" s="621"/>
      <c r="DI28" s="621"/>
      <c r="DJ28" s="621"/>
      <c r="DK28" s="622"/>
      <c r="DL28" s="626">
        <v>425256</v>
      </c>
      <c r="DM28" s="621"/>
      <c r="DN28" s="621"/>
      <c r="DO28" s="621"/>
      <c r="DP28" s="621"/>
      <c r="DQ28" s="621"/>
      <c r="DR28" s="621"/>
      <c r="DS28" s="621"/>
      <c r="DT28" s="621"/>
      <c r="DU28" s="621"/>
      <c r="DV28" s="622"/>
      <c r="DW28" s="643">
        <v>10.8</v>
      </c>
      <c r="DX28" s="644"/>
      <c r="DY28" s="644"/>
      <c r="DZ28" s="644"/>
      <c r="EA28" s="644"/>
      <c r="EB28" s="644"/>
      <c r="EC28" s="645"/>
    </row>
    <row r="29" spans="2:133" ht="11.25" customHeight="1">
      <c r="B29" s="617" t="s">
        <v>287</v>
      </c>
      <c r="C29" s="618"/>
      <c r="D29" s="618"/>
      <c r="E29" s="618"/>
      <c r="F29" s="618"/>
      <c r="G29" s="618"/>
      <c r="H29" s="618"/>
      <c r="I29" s="618"/>
      <c r="J29" s="618"/>
      <c r="K29" s="618"/>
      <c r="L29" s="618"/>
      <c r="M29" s="618"/>
      <c r="N29" s="618"/>
      <c r="O29" s="618"/>
      <c r="P29" s="618"/>
      <c r="Q29" s="619"/>
      <c r="R29" s="620">
        <v>4185</v>
      </c>
      <c r="S29" s="621"/>
      <c r="T29" s="621"/>
      <c r="U29" s="621"/>
      <c r="V29" s="621"/>
      <c r="W29" s="621"/>
      <c r="X29" s="621"/>
      <c r="Y29" s="622"/>
      <c r="Z29" s="673">
        <v>0.1</v>
      </c>
      <c r="AA29" s="673"/>
      <c r="AB29" s="673"/>
      <c r="AC29" s="673"/>
      <c r="AD29" s="674" t="s">
        <v>112</v>
      </c>
      <c r="AE29" s="674"/>
      <c r="AF29" s="674"/>
      <c r="AG29" s="674"/>
      <c r="AH29" s="674"/>
      <c r="AI29" s="674"/>
      <c r="AJ29" s="674"/>
      <c r="AK29" s="674"/>
      <c r="AL29" s="643" t="s">
        <v>112</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433553</v>
      </c>
      <c r="CS29" s="639"/>
      <c r="CT29" s="639"/>
      <c r="CU29" s="639"/>
      <c r="CV29" s="639"/>
      <c r="CW29" s="639"/>
      <c r="CX29" s="639"/>
      <c r="CY29" s="640"/>
      <c r="CZ29" s="623">
        <v>6.6</v>
      </c>
      <c r="DA29" s="641"/>
      <c r="DB29" s="641"/>
      <c r="DC29" s="642"/>
      <c r="DD29" s="626">
        <v>425256</v>
      </c>
      <c r="DE29" s="639"/>
      <c r="DF29" s="639"/>
      <c r="DG29" s="639"/>
      <c r="DH29" s="639"/>
      <c r="DI29" s="639"/>
      <c r="DJ29" s="639"/>
      <c r="DK29" s="640"/>
      <c r="DL29" s="626">
        <v>425256</v>
      </c>
      <c r="DM29" s="639"/>
      <c r="DN29" s="639"/>
      <c r="DO29" s="639"/>
      <c r="DP29" s="639"/>
      <c r="DQ29" s="639"/>
      <c r="DR29" s="639"/>
      <c r="DS29" s="639"/>
      <c r="DT29" s="639"/>
      <c r="DU29" s="639"/>
      <c r="DV29" s="640"/>
      <c r="DW29" s="643">
        <v>10.8</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91561</v>
      </c>
      <c r="S30" s="621"/>
      <c r="T30" s="621"/>
      <c r="U30" s="621"/>
      <c r="V30" s="621"/>
      <c r="W30" s="621"/>
      <c r="X30" s="621"/>
      <c r="Y30" s="622"/>
      <c r="Z30" s="673">
        <v>1.3</v>
      </c>
      <c r="AA30" s="673"/>
      <c r="AB30" s="673"/>
      <c r="AC30" s="673"/>
      <c r="AD30" s="674" t="s">
        <v>112</v>
      </c>
      <c r="AE30" s="674"/>
      <c r="AF30" s="674"/>
      <c r="AG30" s="674"/>
      <c r="AH30" s="674"/>
      <c r="AI30" s="674"/>
      <c r="AJ30" s="674"/>
      <c r="AK30" s="674"/>
      <c r="AL30" s="643" t="s">
        <v>112</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98.6</v>
      </c>
      <c r="BH30" s="687"/>
      <c r="BI30" s="687"/>
      <c r="BJ30" s="687"/>
      <c r="BK30" s="687"/>
      <c r="BL30" s="687"/>
      <c r="BM30" s="688">
        <v>95.7</v>
      </c>
      <c r="BN30" s="687"/>
      <c r="BO30" s="687"/>
      <c r="BP30" s="687"/>
      <c r="BQ30" s="689"/>
      <c r="BR30" s="686">
        <v>98.8</v>
      </c>
      <c r="BS30" s="687"/>
      <c r="BT30" s="687"/>
      <c r="BU30" s="687"/>
      <c r="BV30" s="687"/>
      <c r="BW30" s="687"/>
      <c r="BX30" s="688">
        <v>93.2</v>
      </c>
      <c r="BY30" s="687"/>
      <c r="BZ30" s="687"/>
      <c r="CA30" s="687"/>
      <c r="CB30" s="689"/>
      <c r="CD30" s="692"/>
      <c r="CE30" s="693"/>
      <c r="CF30" s="657" t="s">
        <v>294</v>
      </c>
      <c r="CG30" s="654"/>
      <c r="CH30" s="654"/>
      <c r="CI30" s="654"/>
      <c r="CJ30" s="654"/>
      <c r="CK30" s="654"/>
      <c r="CL30" s="654"/>
      <c r="CM30" s="654"/>
      <c r="CN30" s="654"/>
      <c r="CO30" s="654"/>
      <c r="CP30" s="654"/>
      <c r="CQ30" s="655"/>
      <c r="CR30" s="620">
        <v>402125</v>
      </c>
      <c r="CS30" s="621"/>
      <c r="CT30" s="621"/>
      <c r="CU30" s="621"/>
      <c r="CV30" s="621"/>
      <c r="CW30" s="621"/>
      <c r="CX30" s="621"/>
      <c r="CY30" s="622"/>
      <c r="CZ30" s="623">
        <v>6.2</v>
      </c>
      <c r="DA30" s="641"/>
      <c r="DB30" s="641"/>
      <c r="DC30" s="642"/>
      <c r="DD30" s="626">
        <v>393861</v>
      </c>
      <c r="DE30" s="621"/>
      <c r="DF30" s="621"/>
      <c r="DG30" s="621"/>
      <c r="DH30" s="621"/>
      <c r="DI30" s="621"/>
      <c r="DJ30" s="621"/>
      <c r="DK30" s="622"/>
      <c r="DL30" s="626">
        <v>393861</v>
      </c>
      <c r="DM30" s="621"/>
      <c r="DN30" s="621"/>
      <c r="DO30" s="621"/>
      <c r="DP30" s="621"/>
      <c r="DQ30" s="621"/>
      <c r="DR30" s="621"/>
      <c r="DS30" s="621"/>
      <c r="DT30" s="621"/>
      <c r="DU30" s="621"/>
      <c r="DV30" s="622"/>
      <c r="DW30" s="643">
        <v>10</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560370</v>
      </c>
      <c r="S31" s="621"/>
      <c r="T31" s="621"/>
      <c r="U31" s="621"/>
      <c r="V31" s="621"/>
      <c r="W31" s="621"/>
      <c r="X31" s="621"/>
      <c r="Y31" s="622"/>
      <c r="Z31" s="673">
        <v>8</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98.6</v>
      </c>
      <c r="BH31" s="639"/>
      <c r="BI31" s="639"/>
      <c r="BJ31" s="639"/>
      <c r="BK31" s="639"/>
      <c r="BL31" s="639"/>
      <c r="BM31" s="675">
        <v>96.4</v>
      </c>
      <c r="BN31" s="685"/>
      <c r="BO31" s="685"/>
      <c r="BP31" s="685"/>
      <c r="BQ31" s="649"/>
      <c r="BR31" s="684">
        <v>98.6</v>
      </c>
      <c r="BS31" s="639"/>
      <c r="BT31" s="639"/>
      <c r="BU31" s="639"/>
      <c r="BV31" s="639"/>
      <c r="BW31" s="639"/>
      <c r="BX31" s="675">
        <v>92.9</v>
      </c>
      <c r="BY31" s="685"/>
      <c r="BZ31" s="685"/>
      <c r="CA31" s="685"/>
      <c r="CB31" s="649"/>
      <c r="CD31" s="692"/>
      <c r="CE31" s="693"/>
      <c r="CF31" s="657" t="s">
        <v>298</v>
      </c>
      <c r="CG31" s="654"/>
      <c r="CH31" s="654"/>
      <c r="CI31" s="654"/>
      <c r="CJ31" s="654"/>
      <c r="CK31" s="654"/>
      <c r="CL31" s="654"/>
      <c r="CM31" s="654"/>
      <c r="CN31" s="654"/>
      <c r="CO31" s="654"/>
      <c r="CP31" s="654"/>
      <c r="CQ31" s="655"/>
      <c r="CR31" s="620">
        <v>31428</v>
      </c>
      <c r="CS31" s="639"/>
      <c r="CT31" s="639"/>
      <c r="CU31" s="639"/>
      <c r="CV31" s="639"/>
      <c r="CW31" s="639"/>
      <c r="CX31" s="639"/>
      <c r="CY31" s="640"/>
      <c r="CZ31" s="623">
        <v>0.5</v>
      </c>
      <c r="DA31" s="641"/>
      <c r="DB31" s="641"/>
      <c r="DC31" s="642"/>
      <c r="DD31" s="626">
        <v>31395</v>
      </c>
      <c r="DE31" s="639"/>
      <c r="DF31" s="639"/>
      <c r="DG31" s="639"/>
      <c r="DH31" s="639"/>
      <c r="DI31" s="639"/>
      <c r="DJ31" s="639"/>
      <c r="DK31" s="640"/>
      <c r="DL31" s="626">
        <v>31395</v>
      </c>
      <c r="DM31" s="639"/>
      <c r="DN31" s="639"/>
      <c r="DO31" s="639"/>
      <c r="DP31" s="639"/>
      <c r="DQ31" s="639"/>
      <c r="DR31" s="639"/>
      <c r="DS31" s="639"/>
      <c r="DT31" s="639"/>
      <c r="DU31" s="639"/>
      <c r="DV31" s="640"/>
      <c r="DW31" s="643">
        <v>0.8</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74629</v>
      </c>
      <c r="S32" s="621"/>
      <c r="T32" s="621"/>
      <c r="U32" s="621"/>
      <c r="V32" s="621"/>
      <c r="W32" s="621"/>
      <c r="X32" s="621"/>
      <c r="Y32" s="622"/>
      <c r="Z32" s="673">
        <v>1.1000000000000001</v>
      </c>
      <c r="AA32" s="673"/>
      <c r="AB32" s="673"/>
      <c r="AC32" s="673"/>
      <c r="AD32" s="674">
        <v>16154</v>
      </c>
      <c r="AE32" s="674"/>
      <c r="AF32" s="674"/>
      <c r="AG32" s="674"/>
      <c r="AH32" s="674"/>
      <c r="AI32" s="674"/>
      <c r="AJ32" s="674"/>
      <c r="AK32" s="674"/>
      <c r="AL32" s="643">
        <v>0.4</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98.5</v>
      </c>
      <c r="BH32" s="605"/>
      <c r="BI32" s="605"/>
      <c r="BJ32" s="605"/>
      <c r="BK32" s="605"/>
      <c r="BL32" s="605"/>
      <c r="BM32" s="668">
        <v>94.9</v>
      </c>
      <c r="BN32" s="605"/>
      <c r="BO32" s="605"/>
      <c r="BP32" s="605"/>
      <c r="BQ32" s="662"/>
      <c r="BR32" s="683">
        <v>98.8</v>
      </c>
      <c r="BS32" s="605"/>
      <c r="BT32" s="605"/>
      <c r="BU32" s="605"/>
      <c r="BV32" s="605"/>
      <c r="BW32" s="605"/>
      <c r="BX32" s="668">
        <v>93</v>
      </c>
      <c r="BY32" s="605"/>
      <c r="BZ32" s="605"/>
      <c r="CA32" s="605"/>
      <c r="CB32" s="662"/>
      <c r="CD32" s="694"/>
      <c r="CE32" s="695"/>
      <c r="CF32" s="657" t="s">
        <v>301</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1481100</v>
      </c>
      <c r="S33" s="621"/>
      <c r="T33" s="621"/>
      <c r="U33" s="621"/>
      <c r="V33" s="621"/>
      <c r="W33" s="621"/>
      <c r="X33" s="621"/>
      <c r="Y33" s="622"/>
      <c r="Z33" s="673">
        <v>21.3</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3823674</v>
      </c>
      <c r="CS33" s="639"/>
      <c r="CT33" s="639"/>
      <c r="CU33" s="639"/>
      <c r="CV33" s="639"/>
      <c r="CW33" s="639"/>
      <c r="CX33" s="639"/>
      <c r="CY33" s="640"/>
      <c r="CZ33" s="623">
        <v>58.5</v>
      </c>
      <c r="DA33" s="641"/>
      <c r="DB33" s="641"/>
      <c r="DC33" s="642"/>
      <c r="DD33" s="626">
        <v>2563224</v>
      </c>
      <c r="DE33" s="639"/>
      <c r="DF33" s="639"/>
      <c r="DG33" s="639"/>
      <c r="DH33" s="639"/>
      <c r="DI33" s="639"/>
      <c r="DJ33" s="639"/>
      <c r="DK33" s="640"/>
      <c r="DL33" s="626">
        <v>1531192</v>
      </c>
      <c r="DM33" s="639"/>
      <c r="DN33" s="639"/>
      <c r="DO33" s="639"/>
      <c r="DP33" s="639"/>
      <c r="DQ33" s="639"/>
      <c r="DR33" s="639"/>
      <c r="DS33" s="639"/>
      <c r="DT33" s="639"/>
      <c r="DU33" s="639"/>
      <c r="DV33" s="640"/>
      <c r="DW33" s="643">
        <v>39</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810334</v>
      </c>
      <c r="CS34" s="621"/>
      <c r="CT34" s="621"/>
      <c r="CU34" s="621"/>
      <c r="CV34" s="621"/>
      <c r="CW34" s="621"/>
      <c r="CX34" s="621"/>
      <c r="CY34" s="622"/>
      <c r="CZ34" s="623">
        <v>12.4</v>
      </c>
      <c r="DA34" s="641"/>
      <c r="DB34" s="641"/>
      <c r="DC34" s="642"/>
      <c r="DD34" s="626">
        <v>653944</v>
      </c>
      <c r="DE34" s="621"/>
      <c r="DF34" s="621"/>
      <c r="DG34" s="621"/>
      <c r="DH34" s="621"/>
      <c r="DI34" s="621"/>
      <c r="DJ34" s="621"/>
      <c r="DK34" s="622"/>
      <c r="DL34" s="626">
        <v>458208</v>
      </c>
      <c r="DM34" s="621"/>
      <c r="DN34" s="621"/>
      <c r="DO34" s="621"/>
      <c r="DP34" s="621"/>
      <c r="DQ34" s="621"/>
      <c r="DR34" s="621"/>
      <c r="DS34" s="621"/>
      <c r="DT34" s="621"/>
      <c r="DU34" s="621"/>
      <c r="DV34" s="622"/>
      <c r="DW34" s="643">
        <v>11.7</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v>200000</v>
      </c>
      <c r="S35" s="621"/>
      <c r="T35" s="621"/>
      <c r="U35" s="621"/>
      <c r="V35" s="621"/>
      <c r="W35" s="621"/>
      <c r="X35" s="621"/>
      <c r="Y35" s="622"/>
      <c r="Z35" s="673">
        <v>2.9</v>
      </c>
      <c r="AA35" s="673"/>
      <c r="AB35" s="673"/>
      <c r="AC35" s="673"/>
      <c r="AD35" s="674" t="s">
        <v>112</v>
      </c>
      <c r="AE35" s="674"/>
      <c r="AF35" s="674"/>
      <c r="AG35" s="674"/>
      <c r="AH35" s="674"/>
      <c r="AI35" s="674"/>
      <c r="AJ35" s="674"/>
      <c r="AK35" s="674"/>
      <c r="AL35" s="643" t="s">
        <v>112</v>
      </c>
      <c r="AM35" s="675"/>
      <c r="AN35" s="675"/>
      <c r="AO35" s="676"/>
      <c r="AP35" s="188"/>
      <c r="AQ35" s="677" t="s">
        <v>309</v>
      </c>
      <c r="AR35" s="678"/>
      <c r="AS35" s="678"/>
      <c r="AT35" s="678"/>
      <c r="AU35" s="678"/>
      <c r="AV35" s="678"/>
      <c r="AW35" s="678"/>
      <c r="AX35" s="678"/>
      <c r="AY35" s="679"/>
      <c r="AZ35" s="670">
        <v>614304</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177782</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21070</v>
      </c>
      <c r="CS35" s="639"/>
      <c r="CT35" s="639"/>
      <c r="CU35" s="639"/>
      <c r="CV35" s="639"/>
      <c r="CW35" s="639"/>
      <c r="CX35" s="639"/>
      <c r="CY35" s="640"/>
      <c r="CZ35" s="623">
        <v>0.3</v>
      </c>
      <c r="DA35" s="641"/>
      <c r="DB35" s="641"/>
      <c r="DC35" s="642"/>
      <c r="DD35" s="626">
        <v>17094</v>
      </c>
      <c r="DE35" s="639"/>
      <c r="DF35" s="639"/>
      <c r="DG35" s="639"/>
      <c r="DH35" s="639"/>
      <c r="DI35" s="639"/>
      <c r="DJ35" s="639"/>
      <c r="DK35" s="640"/>
      <c r="DL35" s="626">
        <v>16302</v>
      </c>
      <c r="DM35" s="639"/>
      <c r="DN35" s="639"/>
      <c r="DO35" s="639"/>
      <c r="DP35" s="639"/>
      <c r="DQ35" s="639"/>
      <c r="DR35" s="639"/>
      <c r="DS35" s="639"/>
      <c r="DT35" s="639"/>
      <c r="DU35" s="639"/>
      <c r="DV35" s="640"/>
      <c r="DW35" s="643">
        <v>0.4</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6965456</v>
      </c>
      <c r="S36" s="661"/>
      <c r="T36" s="661"/>
      <c r="U36" s="661"/>
      <c r="V36" s="661"/>
      <c r="W36" s="661"/>
      <c r="X36" s="661"/>
      <c r="Y36" s="664"/>
      <c r="Z36" s="665">
        <v>100</v>
      </c>
      <c r="AA36" s="665"/>
      <c r="AB36" s="665"/>
      <c r="AC36" s="665"/>
      <c r="AD36" s="666">
        <v>3723855</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97536</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158455</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755873</v>
      </c>
      <c r="CS36" s="621"/>
      <c r="CT36" s="621"/>
      <c r="CU36" s="621"/>
      <c r="CV36" s="621"/>
      <c r="CW36" s="621"/>
      <c r="CX36" s="621"/>
      <c r="CY36" s="622"/>
      <c r="CZ36" s="623">
        <v>11.6</v>
      </c>
      <c r="DA36" s="641"/>
      <c r="DB36" s="641"/>
      <c r="DC36" s="642"/>
      <c r="DD36" s="626">
        <v>710734</v>
      </c>
      <c r="DE36" s="621"/>
      <c r="DF36" s="621"/>
      <c r="DG36" s="621"/>
      <c r="DH36" s="621"/>
      <c r="DI36" s="621"/>
      <c r="DJ36" s="621"/>
      <c r="DK36" s="622"/>
      <c r="DL36" s="626">
        <v>601894</v>
      </c>
      <c r="DM36" s="621"/>
      <c r="DN36" s="621"/>
      <c r="DO36" s="621"/>
      <c r="DP36" s="621"/>
      <c r="DQ36" s="621"/>
      <c r="DR36" s="621"/>
      <c r="DS36" s="621"/>
      <c r="DT36" s="621"/>
      <c r="DU36" s="621"/>
      <c r="DV36" s="622"/>
      <c r="DW36" s="643">
        <v>15.3</v>
      </c>
      <c r="DX36" s="644"/>
      <c r="DY36" s="644"/>
      <c r="DZ36" s="644"/>
      <c r="EA36" s="644"/>
      <c r="EB36" s="644"/>
      <c r="EC36" s="645"/>
    </row>
    <row r="37" spans="2:133" ht="11.25" customHeight="1">
      <c r="AQ37" s="646" t="s">
        <v>316</v>
      </c>
      <c r="AR37" s="647"/>
      <c r="AS37" s="647"/>
      <c r="AT37" s="647"/>
      <c r="AU37" s="647"/>
      <c r="AV37" s="647"/>
      <c r="AW37" s="647"/>
      <c r="AX37" s="647"/>
      <c r="AY37" s="648"/>
      <c r="AZ37" s="620">
        <v>25853</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2191</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409518</v>
      </c>
      <c r="CS37" s="639"/>
      <c r="CT37" s="639"/>
      <c r="CU37" s="639"/>
      <c r="CV37" s="639"/>
      <c r="CW37" s="639"/>
      <c r="CX37" s="639"/>
      <c r="CY37" s="640"/>
      <c r="CZ37" s="623">
        <v>6.3</v>
      </c>
      <c r="DA37" s="641"/>
      <c r="DB37" s="641"/>
      <c r="DC37" s="642"/>
      <c r="DD37" s="626">
        <v>409518</v>
      </c>
      <c r="DE37" s="639"/>
      <c r="DF37" s="639"/>
      <c r="DG37" s="639"/>
      <c r="DH37" s="639"/>
      <c r="DI37" s="639"/>
      <c r="DJ37" s="639"/>
      <c r="DK37" s="640"/>
      <c r="DL37" s="626">
        <v>409483</v>
      </c>
      <c r="DM37" s="639"/>
      <c r="DN37" s="639"/>
      <c r="DO37" s="639"/>
      <c r="DP37" s="639"/>
      <c r="DQ37" s="639"/>
      <c r="DR37" s="639"/>
      <c r="DS37" s="639"/>
      <c r="DT37" s="639"/>
      <c r="DU37" s="639"/>
      <c r="DV37" s="640"/>
      <c r="DW37" s="643">
        <v>10.4</v>
      </c>
      <c r="DX37" s="644"/>
      <c r="DY37" s="644"/>
      <c r="DZ37" s="644"/>
      <c r="EA37" s="644"/>
      <c r="EB37" s="644"/>
      <c r="EC37" s="645"/>
    </row>
    <row r="38" spans="2:133" ht="11.25" customHeight="1">
      <c r="AQ38" s="646" t="s">
        <v>319</v>
      </c>
      <c r="AR38" s="647"/>
      <c r="AS38" s="647"/>
      <c r="AT38" s="647"/>
      <c r="AU38" s="647"/>
      <c r="AV38" s="647"/>
      <c r="AW38" s="647"/>
      <c r="AX38" s="647"/>
      <c r="AY38" s="648"/>
      <c r="AZ38" s="620">
        <v>12870</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3772</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601434</v>
      </c>
      <c r="CS38" s="621"/>
      <c r="CT38" s="621"/>
      <c r="CU38" s="621"/>
      <c r="CV38" s="621"/>
      <c r="CW38" s="621"/>
      <c r="CX38" s="621"/>
      <c r="CY38" s="622"/>
      <c r="CZ38" s="623">
        <v>9.1999999999999993</v>
      </c>
      <c r="DA38" s="641"/>
      <c r="DB38" s="641"/>
      <c r="DC38" s="642"/>
      <c r="DD38" s="626">
        <v>532105</v>
      </c>
      <c r="DE38" s="621"/>
      <c r="DF38" s="621"/>
      <c r="DG38" s="621"/>
      <c r="DH38" s="621"/>
      <c r="DI38" s="621"/>
      <c r="DJ38" s="621"/>
      <c r="DK38" s="622"/>
      <c r="DL38" s="626">
        <v>454788</v>
      </c>
      <c r="DM38" s="621"/>
      <c r="DN38" s="621"/>
      <c r="DO38" s="621"/>
      <c r="DP38" s="621"/>
      <c r="DQ38" s="621"/>
      <c r="DR38" s="621"/>
      <c r="DS38" s="621"/>
      <c r="DT38" s="621"/>
      <c r="DU38" s="621"/>
      <c r="DV38" s="622"/>
      <c r="DW38" s="643">
        <v>11.6</v>
      </c>
      <c r="DX38" s="644"/>
      <c r="DY38" s="644"/>
      <c r="DZ38" s="644"/>
      <c r="EA38" s="644"/>
      <c r="EB38" s="644"/>
      <c r="EC38" s="645"/>
    </row>
    <row r="39" spans="2:133" ht="11.25" customHeight="1">
      <c r="AQ39" s="646" t="s">
        <v>322</v>
      </c>
      <c r="AR39" s="647"/>
      <c r="AS39" s="647"/>
      <c r="AT39" s="647"/>
      <c r="AU39" s="647"/>
      <c r="AV39" s="647"/>
      <c r="AW39" s="647"/>
      <c r="AX39" s="647"/>
      <c r="AY39" s="648"/>
      <c r="AZ39" s="620" t="s">
        <v>323</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70</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1634003</v>
      </c>
      <c r="CS39" s="639"/>
      <c r="CT39" s="639"/>
      <c r="CU39" s="639"/>
      <c r="CV39" s="639"/>
      <c r="CW39" s="639"/>
      <c r="CX39" s="639"/>
      <c r="CY39" s="640"/>
      <c r="CZ39" s="623">
        <v>25</v>
      </c>
      <c r="DA39" s="641"/>
      <c r="DB39" s="641"/>
      <c r="DC39" s="642"/>
      <c r="DD39" s="626">
        <v>649347</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135332</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124</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960</v>
      </c>
      <c r="CS40" s="621"/>
      <c r="CT40" s="621"/>
      <c r="CU40" s="621"/>
      <c r="CV40" s="621"/>
      <c r="CW40" s="621"/>
      <c r="CX40" s="621"/>
      <c r="CY40" s="622"/>
      <c r="CZ40" s="623">
        <v>0</v>
      </c>
      <c r="DA40" s="641"/>
      <c r="DB40" s="641"/>
      <c r="DC40" s="642"/>
      <c r="DD40" s="626" t="s">
        <v>323</v>
      </c>
      <c r="DE40" s="621"/>
      <c r="DF40" s="621"/>
      <c r="DG40" s="621"/>
      <c r="DH40" s="621"/>
      <c r="DI40" s="621"/>
      <c r="DJ40" s="621"/>
      <c r="DK40" s="622"/>
      <c r="DL40" s="626" t="s">
        <v>323</v>
      </c>
      <c r="DM40" s="621"/>
      <c r="DN40" s="621"/>
      <c r="DO40" s="621"/>
      <c r="DP40" s="621"/>
      <c r="DQ40" s="621"/>
      <c r="DR40" s="621"/>
      <c r="DS40" s="621"/>
      <c r="DT40" s="621"/>
      <c r="DU40" s="621"/>
      <c r="DV40" s="622"/>
      <c r="DW40" s="643" t="s">
        <v>323</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342713</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309</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576413</v>
      </c>
      <c r="CS42" s="621"/>
      <c r="CT42" s="621"/>
      <c r="CU42" s="621"/>
      <c r="CV42" s="621"/>
      <c r="CW42" s="621"/>
      <c r="CX42" s="621"/>
      <c r="CY42" s="622"/>
      <c r="CZ42" s="623">
        <v>8.8000000000000007</v>
      </c>
      <c r="DA42" s="624"/>
      <c r="DB42" s="624"/>
      <c r="DC42" s="625"/>
      <c r="DD42" s="626">
        <v>159583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10452</v>
      </c>
      <c r="CS43" s="639"/>
      <c r="CT43" s="639"/>
      <c r="CU43" s="639"/>
      <c r="CV43" s="639"/>
      <c r="CW43" s="639"/>
      <c r="CX43" s="639"/>
      <c r="CY43" s="640"/>
      <c r="CZ43" s="623">
        <v>0.2</v>
      </c>
      <c r="DA43" s="641"/>
      <c r="DB43" s="641"/>
      <c r="DC43" s="642"/>
      <c r="DD43" s="626">
        <v>10452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290</v>
      </c>
      <c r="CE44" s="634"/>
      <c r="CF44" s="617" t="s">
        <v>339</v>
      </c>
      <c r="CG44" s="618"/>
      <c r="CH44" s="618"/>
      <c r="CI44" s="618"/>
      <c r="CJ44" s="618"/>
      <c r="CK44" s="618"/>
      <c r="CL44" s="618"/>
      <c r="CM44" s="618"/>
      <c r="CN44" s="618"/>
      <c r="CO44" s="618"/>
      <c r="CP44" s="618"/>
      <c r="CQ44" s="619"/>
      <c r="CR44" s="620">
        <v>576413</v>
      </c>
      <c r="CS44" s="621"/>
      <c r="CT44" s="621"/>
      <c r="CU44" s="621"/>
      <c r="CV44" s="621"/>
      <c r="CW44" s="621"/>
      <c r="CX44" s="621"/>
      <c r="CY44" s="622"/>
      <c r="CZ44" s="623">
        <v>8.8000000000000007</v>
      </c>
      <c r="DA44" s="624"/>
      <c r="DB44" s="624"/>
      <c r="DC44" s="625"/>
      <c r="DD44" s="626">
        <v>159583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28231</v>
      </c>
      <c r="CS45" s="639"/>
      <c r="CT45" s="639"/>
      <c r="CU45" s="639"/>
      <c r="CV45" s="639"/>
      <c r="CW45" s="639"/>
      <c r="CX45" s="639"/>
      <c r="CY45" s="640"/>
      <c r="CZ45" s="623">
        <v>0.4</v>
      </c>
      <c r="DA45" s="641"/>
      <c r="DB45" s="641"/>
      <c r="DC45" s="642"/>
      <c r="DD45" s="626">
        <v>3348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533632</v>
      </c>
      <c r="CS46" s="621"/>
      <c r="CT46" s="621"/>
      <c r="CU46" s="621"/>
      <c r="CV46" s="621"/>
      <c r="CW46" s="621"/>
      <c r="CX46" s="621"/>
      <c r="CY46" s="622"/>
      <c r="CZ46" s="623">
        <v>8.1999999999999993</v>
      </c>
      <c r="DA46" s="624"/>
      <c r="DB46" s="624"/>
      <c r="DC46" s="625"/>
      <c r="DD46" s="626">
        <v>151085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6533500</v>
      </c>
      <c r="CS49" s="605"/>
      <c r="CT49" s="605"/>
      <c r="CU49" s="605"/>
      <c r="CV49" s="605"/>
      <c r="CW49" s="605"/>
      <c r="CX49" s="605"/>
      <c r="CY49" s="606"/>
      <c r="CZ49" s="607">
        <v>100</v>
      </c>
      <c r="DA49" s="608"/>
      <c r="DB49" s="608"/>
      <c r="DC49" s="609"/>
      <c r="DD49" s="610">
        <v>4325814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A25" sqref="A25:BI25"/>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367</v>
      </c>
      <c r="C7" s="1080"/>
      <c r="D7" s="1080"/>
      <c r="E7" s="1080"/>
      <c r="F7" s="1080"/>
      <c r="G7" s="1080"/>
      <c r="H7" s="1080"/>
      <c r="I7" s="1080"/>
      <c r="J7" s="1080"/>
      <c r="K7" s="1080"/>
      <c r="L7" s="1080"/>
      <c r="M7" s="1080"/>
      <c r="N7" s="1080"/>
      <c r="O7" s="1080"/>
      <c r="P7" s="1081"/>
      <c r="Q7" s="1133">
        <v>6966</v>
      </c>
      <c r="R7" s="1134"/>
      <c r="S7" s="1134"/>
      <c r="T7" s="1134"/>
      <c r="U7" s="1134"/>
      <c r="V7" s="1134">
        <v>6535</v>
      </c>
      <c r="W7" s="1134"/>
      <c r="X7" s="1134"/>
      <c r="Y7" s="1134"/>
      <c r="Z7" s="1134"/>
      <c r="AA7" s="1134">
        <v>431</v>
      </c>
      <c r="AB7" s="1134"/>
      <c r="AC7" s="1134"/>
      <c r="AD7" s="1134"/>
      <c r="AE7" s="1135"/>
      <c r="AF7" s="1136">
        <v>397</v>
      </c>
      <c r="AG7" s="1137"/>
      <c r="AH7" s="1137"/>
      <c r="AI7" s="1137"/>
      <c r="AJ7" s="1138"/>
      <c r="AK7" s="1120">
        <v>92</v>
      </c>
      <c r="AL7" s="1121"/>
      <c r="AM7" s="1121"/>
      <c r="AN7" s="1121"/>
      <c r="AO7" s="1121"/>
      <c r="AP7" s="1121">
        <v>5975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t="s">
        <v>368</v>
      </c>
      <c r="C8" s="1067"/>
      <c r="D8" s="1067"/>
      <c r="E8" s="1067"/>
      <c r="F8" s="1067"/>
      <c r="G8" s="1067"/>
      <c r="H8" s="1067"/>
      <c r="I8" s="1067"/>
      <c r="J8" s="1067"/>
      <c r="K8" s="1067"/>
      <c r="L8" s="1067"/>
      <c r="M8" s="1067"/>
      <c r="N8" s="1067"/>
      <c r="O8" s="1067"/>
      <c r="P8" s="1068"/>
      <c r="Q8" s="1072">
        <v>2</v>
      </c>
      <c r="R8" s="1073"/>
      <c r="S8" s="1073"/>
      <c r="T8" s="1073"/>
      <c r="U8" s="1073"/>
      <c r="V8" s="1073">
        <v>2</v>
      </c>
      <c r="W8" s="1073"/>
      <c r="X8" s="1073"/>
      <c r="Y8" s="1073"/>
      <c r="Z8" s="1073"/>
      <c r="AA8" s="1073">
        <v>0</v>
      </c>
      <c r="AB8" s="1073"/>
      <c r="AC8" s="1073"/>
      <c r="AD8" s="1073"/>
      <c r="AE8" s="1074"/>
      <c r="AF8" s="1048" t="s">
        <v>369</v>
      </c>
      <c r="AG8" s="1049"/>
      <c r="AH8" s="1049"/>
      <c r="AI8" s="1049"/>
      <c r="AJ8" s="1050"/>
      <c r="AK8" s="1115">
        <v>0</v>
      </c>
      <c r="AL8" s="1116"/>
      <c r="AM8" s="1116"/>
      <c r="AN8" s="1116"/>
      <c r="AO8" s="1116"/>
      <c r="AP8" s="1116">
        <v>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t="s">
        <v>370</v>
      </c>
      <c r="C9" s="1067"/>
      <c r="D9" s="1067"/>
      <c r="E9" s="1067"/>
      <c r="F9" s="1067"/>
      <c r="G9" s="1067"/>
      <c r="H9" s="1067"/>
      <c r="I9" s="1067"/>
      <c r="J9" s="1067"/>
      <c r="K9" s="1067"/>
      <c r="L9" s="1067"/>
      <c r="M9" s="1067"/>
      <c r="N9" s="1067"/>
      <c r="O9" s="1067"/>
      <c r="P9" s="1068"/>
      <c r="Q9" s="1072">
        <v>9</v>
      </c>
      <c r="R9" s="1073"/>
      <c r="S9" s="1073"/>
      <c r="T9" s="1073"/>
      <c r="U9" s="1073"/>
      <c r="V9" s="1073">
        <v>8</v>
      </c>
      <c r="W9" s="1073"/>
      <c r="X9" s="1073"/>
      <c r="Y9" s="1073"/>
      <c r="Z9" s="1073"/>
      <c r="AA9" s="1073">
        <v>1</v>
      </c>
      <c r="AB9" s="1073"/>
      <c r="AC9" s="1073"/>
      <c r="AD9" s="1073"/>
      <c r="AE9" s="1074"/>
      <c r="AF9" s="1048">
        <v>1</v>
      </c>
      <c r="AG9" s="1049"/>
      <c r="AH9" s="1049"/>
      <c r="AI9" s="1049"/>
      <c r="AJ9" s="1050"/>
      <c r="AK9" s="1115">
        <v>4</v>
      </c>
      <c r="AL9" s="1116"/>
      <c r="AM9" s="1116"/>
      <c r="AN9" s="1116"/>
      <c r="AO9" s="1116"/>
      <c r="AP9" s="1116">
        <v>0</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371</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372</v>
      </c>
      <c r="B23" s="973" t="s">
        <v>373</v>
      </c>
      <c r="C23" s="974"/>
      <c r="D23" s="974"/>
      <c r="E23" s="974"/>
      <c r="F23" s="974"/>
      <c r="G23" s="974"/>
      <c r="H23" s="974"/>
      <c r="I23" s="974"/>
      <c r="J23" s="974"/>
      <c r="K23" s="974"/>
      <c r="L23" s="974"/>
      <c r="M23" s="974"/>
      <c r="N23" s="974"/>
      <c r="O23" s="974"/>
      <c r="P23" s="975"/>
      <c r="Q23" s="1097">
        <v>6965</v>
      </c>
      <c r="R23" s="1098"/>
      <c r="S23" s="1098"/>
      <c r="T23" s="1098"/>
      <c r="U23" s="1098"/>
      <c r="V23" s="1098">
        <v>6534</v>
      </c>
      <c r="W23" s="1098"/>
      <c r="X23" s="1098"/>
      <c r="Y23" s="1098"/>
      <c r="Z23" s="1098"/>
      <c r="AA23" s="1098">
        <v>432</v>
      </c>
      <c r="AB23" s="1098"/>
      <c r="AC23" s="1098"/>
      <c r="AD23" s="1098"/>
      <c r="AE23" s="1099"/>
      <c r="AF23" s="1100">
        <v>398</v>
      </c>
      <c r="AG23" s="1098"/>
      <c r="AH23" s="1098"/>
      <c r="AI23" s="1098"/>
      <c r="AJ23" s="1101"/>
      <c r="AK23" s="1102"/>
      <c r="AL23" s="1103"/>
      <c r="AM23" s="1103"/>
      <c r="AN23" s="1103"/>
      <c r="AO23" s="1103"/>
      <c r="AP23" s="1098">
        <v>5975</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374</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375</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350</v>
      </c>
      <c r="B26" s="1025"/>
      <c r="C26" s="1025"/>
      <c r="D26" s="1025"/>
      <c r="E26" s="1025"/>
      <c r="F26" s="1025"/>
      <c r="G26" s="1025"/>
      <c r="H26" s="1025"/>
      <c r="I26" s="1025"/>
      <c r="J26" s="1025"/>
      <c r="K26" s="1025"/>
      <c r="L26" s="1025"/>
      <c r="M26" s="1025"/>
      <c r="N26" s="1025"/>
      <c r="O26" s="1025"/>
      <c r="P26" s="1026"/>
      <c r="Q26" s="1030" t="s">
        <v>376</v>
      </c>
      <c r="R26" s="1031"/>
      <c r="S26" s="1031"/>
      <c r="T26" s="1031"/>
      <c r="U26" s="1032"/>
      <c r="V26" s="1030" t="s">
        <v>377</v>
      </c>
      <c r="W26" s="1031"/>
      <c r="X26" s="1031"/>
      <c r="Y26" s="1031"/>
      <c r="Z26" s="1032"/>
      <c r="AA26" s="1030" t="s">
        <v>378</v>
      </c>
      <c r="AB26" s="1031"/>
      <c r="AC26" s="1031"/>
      <c r="AD26" s="1031"/>
      <c r="AE26" s="1031"/>
      <c r="AF26" s="1088" t="s">
        <v>379</v>
      </c>
      <c r="AG26" s="1037"/>
      <c r="AH26" s="1037"/>
      <c r="AI26" s="1037"/>
      <c r="AJ26" s="1089"/>
      <c r="AK26" s="1031" t="s">
        <v>380</v>
      </c>
      <c r="AL26" s="1031"/>
      <c r="AM26" s="1031"/>
      <c r="AN26" s="1031"/>
      <c r="AO26" s="1032"/>
      <c r="AP26" s="1030" t="s">
        <v>381</v>
      </c>
      <c r="AQ26" s="1031"/>
      <c r="AR26" s="1031"/>
      <c r="AS26" s="1031"/>
      <c r="AT26" s="1032"/>
      <c r="AU26" s="1030" t="s">
        <v>382</v>
      </c>
      <c r="AV26" s="1031"/>
      <c r="AW26" s="1031"/>
      <c r="AX26" s="1031"/>
      <c r="AY26" s="1032"/>
      <c r="AZ26" s="1030" t="s">
        <v>383</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384</v>
      </c>
      <c r="C28" s="1080"/>
      <c r="D28" s="1080"/>
      <c r="E28" s="1080"/>
      <c r="F28" s="1080"/>
      <c r="G28" s="1080"/>
      <c r="H28" s="1080"/>
      <c r="I28" s="1080"/>
      <c r="J28" s="1080"/>
      <c r="K28" s="1080"/>
      <c r="L28" s="1080"/>
      <c r="M28" s="1080"/>
      <c r="N28" s="1080"/>
      <c r="O28" s="1080"/>
      <c r="P28" s="1081"/>
      <c r="Q28" s="1082">
        <v>2206</v>
      </c>
      <c r="R28" s="1083"/>
      <c r="S28" s="1083"/>
      <c r="T28" s="1083"/>
      <c r="U28" s="1083"/>
      <c r="V28" s="1083">
        <v>2018</v>
      </c>
      <c r="W28" s="1083"/>
      <c r="X28" s="1083"/>
      <c r="Y28" s="1083"/>
      <c r="Z28" s="1083"/>
      <c r="AA28" s="1083">
        <v>188</v>
      </c>
      <c r="AB28" s="1083"/>
      <c r="AC28" s="1083"/>
      <c r="AD28" s="1083"/>
      <c r="AE28" s="1084"/>
      <c r="AF28" s="1085">
        <v>188</v>
      </c>
      <c r="AG28" s="1083"/>
      <c r="AH28" s="1083"/>
      <c r="AI28" s="1083"/>
      <c r="AJ28" s="1086"/>
      <c r="AK28" s="1087">
        <f>113+22</f>
        <v>135</v>
      </c>
      <c r="AL28" s="1075"/>
      <c r="AM28" s="1075"/>
      <c r="AN28" s="1075"/>
      <c r="AO28" s="1075"/>
      <c r="AP28" s="1075" t="s">
        <v>539</v>
      </c>
      <c r="AQ28" s="1075"/>
      <c r="AR28" s="1075"/>
      <c r="AS28" s="1075"/>
      <c r="AT28" s="1075"/>
      <c r="AU28" s="1075">
        <f>112+23</f>
        <v>135</v>
      </c>
      <c r="AV28" s="1075"/>
      <c r="AW28" s="1075"/>
      <c r="AX28" s="1075"/>
      <c r="AY28" s="1075"/>
      <c r="AZ28" s="1076" t="s">
        <v>539</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385</v>
      </c>
      <c r="C29" s="1067"/>
      <c r="D29" s="1067"/>
      <c r="E29" s="1067"/>
      <c r="F29" s="1067"/>
      <c r="G29" s="1067"/>
      <c r="H29" s="1067"/>
      <c r="I29" s="1067"/>
      <c r="J29" s="1067"/>
      <c r="K29" s="1067"/>
      <c r="L29" s="1067"/>
      <c r="M29" s="1067"/>
      <c r="N29" s="1067"/>
      <c r="O29" s="1067"/>
      <c r="P29" s="1068"/>
      <c r="Q29" s="1072">
        <v>117</v>
      </c>
      <c r="R29" s="1073"/>
      <c r="S29" s="1073"/>
      <c r="T29" s="1073"/>
      <c r="U29" s="1073"/>
      <c r="V29" s="1073">
        <v>116</v>
      </c>
      <c r="W29" s="1073"/>
      <c r="X29" s="1073"/>
      <c r="Y29" s="1073"/>
      <c r="Z29" s="1073"/>
      <c r="AA29" s="1073">
        <v>2</v>
      </c>
      <c r="AB29" s="1073"/>
      <c r="AC29" s="1073"/>
      <c r="AD29" s="1073"/>
      <c r="AE29" s="1074"/>
      <c r="AF29" s="1048">
        <v>2</v>
      </c>
      <c r="AG29" s="1049"/>
      <c r="AH29" s="1049"/>
      <c r="AI29" s="1049"/>
      <c r="AJ29" s="1050"/>
      <c r="AK29" s="1009">
        <v>43</v>
      </c>
      <c r="AL29" s="1000"/>
      <c r="AM29" s="1000"/>
      <c r="AN29" s="1000"/>
      <c r="AO29" s="1000"/>
      <c r="AP29" s="1000" t="s">
        <v>539</v>
      </c>
      <c r="AQ29" s="1000"/>
      <c r="AR29" s="1000"/>
      <c r="AS29" s="1000"/>
      <c r="AT29" s="1000"/>
      <c r="AU29" s="1000">
        <v>12</v>
      </c>
      <c r="AV29" s="1000"/>
      <c r="AW29" s="1000"/>
      <c r="AX29" s="1000"/>
      <c r="AY29" s="1000"/>
      <c r="AZ29" s="1071" t="s">
        <v>539</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386</v>
      </c>
      <c r="C30" s="1067"/>
      <c r="D30" s="1067"/>
      <c r="E30" s="1067"/>
      <c r="F30" s="1067"/>
      <c r="G30" s="1067"/>
      <c r="H30" s="1067"/>
      <c r="I30" s="1067"/>
      <c r="J30" s="1067"/>
      <c r="K30" s="1067"/>
      <c r="L30" s="1067"/>
      <c r="M30" s="1067"/>
      <c r="N30" s="1067"/>
      <c r="O30" s="1067"/>
      <c r="P30" s="1068"/>
      <c r="Q30" s="1072">
        <v>1018</v>
      </c>
      <c r="R30" s="1073"/>
      <c r="S30" s="1073"/>
      <c r="T30" s="1073"/>
      <c r="U30" s="1073"/>
      <c r="V30" s="1073">
        <v>960</v>
      </c>
      <c r="W30" s="1073"/>
      <c r="X30" s="1073"/>
      <c r="Y30" s="1073"/>
      <c r="Z30" s="1073"/>
      <c r="AA30" s="1073">
        <v>57</v>
      </c>
      <c r="AB30" s="1073"/>
      <c r="AC30" s="1073"/>
      <c r="AD30" s="1073"/>
      <c r="AE30" s="1074"/>
      <c r="AF30" s="1048">
        <v>57</v>
      </c>
      <c r="AG30" s="1049"/>
      <c r="AH30" s="1049"/>
      <c r="AI30" s="1049"/>
      <c r="AJ30" s="1050"/>
      <c r="AK30" s="1009">
        <v>161</v>
      </c>
      <c r="AL30" s="1000"/>
      <c r="AM30" s="1000"/>
      <c r="AN30" s="1000"/>
      <c r="AO30" s="1000"/>
      <c r="AP30" s="1000" t="s">
        <v>539</v>
      </c>
      <c r="AQ30" s="1000"/>
      <c r="AR30" s="1000"/>
      <c r="AS30" s="1000"/>
      <c r="AT30" s="1000"/>
      <c r="AU30" s="1000">
        <v>152</v>
      </c>
      <c r="AV30" s="1000"/>
      <c r="AW30" s="1000"/>
      <c r="AX30" s="1000"/>
      <c r="AY30" s="1000"/>
      <c r="AZ30" s="1071" t="s">
        <v>539</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387</v>
      </c>
      <c r="C31" s="1067"/>
      <c r="D31" s="1067"/>
      <c r="E31" s="1067"/>
      <c r="F31" s="1067"/>
      <c r="G31" s="1067"/>
      <c r="H31" s="1067"/>
      <c r="I31" s="1067"/>
      <c r="J31" s="1067"/>
      <c r="K31" s="1067"/>
      <c r="L31" s="1067"/>
      <c r="M31" s="1067"/>
      <c r="N31" s="1067"/>
      <c r="O31" s="1067"/>
      <c r="P31" s="1068"/>
      <c r="Q31" s="1072">
        <v>311</v>
      </c>
      <c r="R31" s="1073"/>
      <c r="S31" s="1073"/>
      <c r="T31" s="1073"/>
      <c r="U31" s="1073"/>
      <c r="V31" s="1073">
        <v>267</v>
      </c>
      <c r="W31" s="1073"/>
      <c r="X31" s="1073"/>
      <c r="Y31" s="1073"/>
      <c r="Z31" s="1073"/>
      <c r="AA31" s="1073">
        <v>44</v>
      </c>
      <c r="AB31" s="1073"/>
      <c r="AC31" s="1073"/>
      <c r="AD31" s="1073"/>
      <c r="AE31" s="1074"/>
      <c r="AF31" s="1048">
        <v>268</v>
      </c>
      <c r="AG31" s="1049"/>
      <c r="AH31" s="1049"/>
      <c r="AI31" s="1049"/>
      <c r="AJ31" s="1050"/>
      <c r="AK31" s="1009">
        <v>58</v>
      </c>
      <c r="AL31" s="1000"/>
      <c r="AM31" s="1000"/>
      <c r="AN31" s="1000"/>
      <c r="AO31" s="1000"/>
      <c r="AP31" s="1000">
        <v>592</v>
      </c>
      <c r="AQ31" s="1000"/>
      <c r="AR31" s="1000"/>
      <c r="AS31" s="1000"/>
      <c r="AT31" s="1000"/>
      <c r="AU31" s="1000">
        <v>58</v>
      </c>
      <c r="AV31" s="1000"/>
      <c r="AW31" s="1000"/>
      <c r="AX31" s="1000"/>
      <c r="AY31" s="1000"/>
      <c r="AZ31" s="1071" t="s">
        <v>539</v>
      </c>
      <c r="BA31" s="1071"/>
      <c r="BB31" s="1071"/>
      <c r="BC31" s="1071"/>
      <c r="BD31" s="1071"/>
      <c r="BE31" s="1061" t="s">
        <v>388</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389</v>
      </c>
      <c r="C32" s="1067"/>
      <c r="D32" s="1067"/>
      <c r="E32" s="1067"/>
      <c r="F32" s="1067"/>
      <c r="G32" s="1067"/>
      <c r="H32" s="1067"/>
      <c r="I32" s="1067"/>
      <c r="J32" s="1067"/>
      <c r="K32" s="1067"/>
      <c r="L32" s="1067"/>
      <c r="M32" s="1067"/>
      <c r="N32" s="1067"/>
      <c r="O32" s="1067"/>
      <c r="P32" s="1068"/>
      <c r="Q32" s="1072">
        <v>167</v>
      </c>
      <c r="R32" s="1073"/>
      <c r="S32" s="1073"/>
      <c r="T32" s="1073"/>
      <c r="U32" s="1073"/>
      <c r="V32" s="1073">
        <v>158</v>
      </c>
      <c r="W32" s="1073"/>
      <c r="X32" s="1073"/>
      <c r="Y32" s="1073"/>
      <c r="Z32" s="1073"/>
      <c r="AA32" s="1073">
        <v>12</v>
      </c>
      <c r="AB32" s="1073"/>
      <c r="AC32" s="1073"/>
      <c r="AD32" s="1073"/>
      <c r="AE32" s="1074"/>
      <c r="AF32" s="1048">
        <v>9</v>
      </c>
      <c r="AG32" s="1049"/>
      <c r="AH32" s="1049"/>
      <c r="AI32" s="1049"/>
      <c r="AJ32" s="1050"/>
      <c r="AK32" s="1009">
        <v>98</v>
      </c>
      <c r="AL32" s="1000"/>
      <c r="AM32" s="1000"/>
      <c r="AN32" s="1000"/>
      <c r="AO32" s="1000"/>
      <c r="AP32" s="1000">
        <v>1548</v>
      </c>
      <c r="AQ32" s="1000"/>
      <c r="AR32" s="1000"/>
      <c r="AS32" s="1000"/>
      <c r="AT32" s="1000"/>
      <c r="AU32" s="1000">
        <v>1376</v>
      </c>
      <c r="AV32" s="1000"/>
      <c r="AW32" s="1000"/>
      <c r="AX32" s="1000"/>
      <c r="AY32" s="1000"/>
      <c r="AZ32" s="1071" t="s">
        <v>539</v>
      </c>
      <c r="BA32" s="1071"/>
      <c r="BB32" s="1071"/>
      <c r="BC32" s="1071"/>
      <c r="BD32" s="1071"/>
      <c r="BE32" s="1061" t="s">
        <v>390</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391</v>
      </c>
      <c r="C33" s="1067"/>
      <c r="D33" s="1067"/>
      <c r="E33" s="1067"/>
      <c r="F33" s="1067"/>
      <c r="G33" s="1067"/>
      <c r="H33" s="1067"/>
      <c r="I33" s="1067"/>
      <c r="J33" s="1067"/>
      <c r="K33" s="1067"/>
      <c r="L33" s="1067"/>
      <c r="M33" s="1067"/>
      <c r="N33" s="1067"/>
      <c r="O33" s="1067"/>
      <c r="P33" s="1068"/>
      <c r="Q33" s="1072">
        <v>28</v>
      </c>
      <c r="R33" s="1073"/>
      <c r="S33" s="1073"/>
      <c r="T33" s="1073"/>
      <c r="U33" s="1073"/>
      <c r="V33" s="1073">
        <v>24</v>
      </c>
      <c r="W33" s="1073"/>
      <c r="X33" s="1073"/>
      <c r="Y33" s="1073"/>
      <c r="Z33" s="1073"/>
      <c r="AA33" s="1073">
        <v>4</v>
      </c>
      <c r="AB33" s="1073"/>
      <c r="AC33" s="1073"/>
      <c r="AD33" s="1073"/>
      <c r="AE33" s="1074"/>
      <c r="AF33" s="1048">
        <v>4</v>
      </c>
      <c r="AG33" s="1049"/>
      <c r="AH33" s="1049"/>
      <c r="AI33" s="1049"/>
      <c r="AJ33" s="1050"/>
      <c r="AK33" s="1009">
        <v>26</v>
      </c>
      <c r="AL33" s="1000"/>
      <c r="AM33" s="1000"/>
      <c r="AN33" s="1000"/>
      <c r="AO33" s="1000"/>
      <c r="AP33" s="1000" t="s">
        <v>539</v>
      </c>
      <c r="AQ33" s="1000"/>
      <c r="AR33" s="1000"/>
      <c r="AS33" s="1000"/>
      <c r="AT33" s="1000"/>
      <c r="AU33" s="1000">
        <v>26</v>
      </c>
      <c r="AV33" s="1000"/>
      <c r="AW33" s="1000"/>
      <c r="AX33" s="1000"/>
      <c r="AY33" s="1000"/>
      <c r="AZ33" s="1071" t="s">
        <v>539</v>
      </c>
      <c r="BA33" s="1071"/>
      <c r="BB33" s="1071"/>
      <c r="BC33" s="1071"/>
      <c r="BD33" s="1071"/>
      <c r="BE33" s="1061" t="s">
        <v>390</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392</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372</v>
      </c>
      <c r="B63" s="973" t="s">
        <v>393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528</v>
      </c>
      <c r="AG63" s="988"/>
      <c r="AH63" s="988"/>
      <c r="AI63" s="988"/>
      <c r="AJ63" s="1059"/>
      <c r="AK63" s="1060"/>
      <c r="AL63" s="992"/>
      <c r="AM63" s="992"/>
      <c r="AN63" s="992"/>
      <c r="AO63" s="992"/>
      <c r="AP63" s="988">
        <f>592+1548</f>
        <v>2140</v>
      </c>
      <c r="AQ63" s="988"/>
      <c r="AR63" s="988"/>
      <c r="AS63" s="988"/>
      <c r="AT63" s="988"/>
      <c r="AU63" s="988">
        <f>135+12+152+58+1376+26</f>
        <v>1759</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395</v>
      </c>
      <c r="B66" s="1025"/>
      <c r="C66" s="1025"/>
      <c r="D66" s="1025"/>
      <c r="E66" s="1025"/>
      <c r="F66" s="1025"/>
      <c r="G66" s="1025"/>
      <c r="H66" s="1025"/>
      <c r="I66" s="1025"/>
      <c r="J66" s="1025"/>
      <c r="K66" s="1025"/>
      <c r="L66" s="1025"/>
      <c r="M66" s="1025"/>
      <c r="N66" s="1025"/>
      <c r="O66" s="1025"/>
      <c r="P66" s="1026"/>
      <c r="Q66" s="1030" t="s">
        <v>376</v>
      </c>
      <c r="R66" s="1031"/>
      <c r="S66" s="1031"/>
      <c r="T66" s="1031"/>
      <c r="U66" s="1032"/>
      <c r="V66" s="1030" t="s">
        <v>377</v>
      </c>
      <c r="W66" s="1031"/>
      <c r="X66" s="1031"/>
      <c r="Y66" s="1031"/>
      <c r="Z66" s="1032"/>
      <c r="AA66" s="1030" t="s">
        <v>378</v>
      </c>
      <c r="AB66" s="1031"/>
      <c r="AC66" s="1031"/>
      <c r="AD66" s="1031"/>
      <c r="AE66" s="1032"/>
      <c r="AF66" s="1036" t="s">
        <v>379</v>
      </c>
      <c r="AG66" s="1037"/>
      <c r="AH66" s="1037"/>
      <c r="AI66" s="1037"/>
      <c r="AJ66" s="1038"/>
      <c r="AK66" s="1030" t="s">
        <v>380</v>
      </c>
      <c r="AL66" s="1025"/>
      <c r="AM66" s="1025"/>
      <c r="AN66" s="1025"/>
      <c r="AO66" s="1026"/>
      <c r="AP66" s="1030" t="s">
        <v>381</v>
      </c>
      <c r="AQ66" s="1031"/>
      <c r="AR66" s="1031"/>
      <c r="AS66" s="1031"/>
      <c r="AT66" s="1032"/>
      <c r="AU66" s="1030" t="s">
        <v>396</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540</v>
      </c>
      <c r="C68" s="1015"/>
      <c r="D68" s="1015"/>
      <c r="E68" s="1015"/>
      <c r="F68" s="1015"/>
      <c r="G68" s="1015"/>
      <c r="H68" s="1015"/>
      <c r="I68" s="1015"/>
      <c r="J68" s="1015"/>
      <c r="K68" s="1015"/>
      <c r="L68" s="1015"/>
      <c r="M68" s="1015"/>
      <c r="N68" s="1015"/>
      <c r="O68" s="1015"/>
      <c r="P68" s="1016"/>
      <c r="Q68" s="1017">
        <v>4612</v>
      </c>
      <c r="R68" s="1011"/>
      <c r="S68" s="1011"/>
      <c r="T68" s="1011"/>
      <c r="U68" s="1011"/>
      <c r="V68" s="1011">
        <v>4414</v>
      </c>
      <c r="W68" s="1011"/>
      <c r="X68" s="1011"/>
      <c r="Y68" s="1011"/>
      <c r="Z68" s="1011"/>
      <c r="AA68" s="1011">
        <v>198</v>
      </c>
      <c r="AB68" s="1011"/>
      <c r="AC68" s="1011"/>
      <c r="AD68" s="1011"/>
      <c r="AE68" s="1011"/>
      <c r="AF68" s="1011">
        <v>198</v>
      </c>
      <c r="AG68" s="1011"/>
      <c r="AH68" s="1011"/>
      <c r="AI68" s="1011"/>
      <c r="AJ68" s="1011"/>
      <c r="AK68" s="1011">
        <v>60</v>
      </c>
      <c r="AL68" s="1011"/>
      <c r="AM68" s="1011"/>
      <c r="AN68" s="1011"/>
      <c r="AO68" s="1011"/>
      <c r="AP68" s="1011">
        <v>2544</v>
      </c>
      <c r="AQ68" s="1011"/>
      <c r="AR68" s="1011"/>
      <c r="AS68" s="1011"/>
      <c r="AT68" s="1011"/>
      <c r="AU68" s="1011" t="s">
        <v>544</v>
      </c>
      <c r="AV68" s="1011"/>
      <c r="AW68" s="1011"/>
      <c r="AX68" s="1011"/>
      <c r="AY68" s="1011"/>
      <c r="AZ68" s="1012" t="s">
        <v>545</v>
      </c>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541</v>
      </c>
      <c r="C69" s="1004"/>
      <c r="D69" s="1004"/>
      <c r="E69" s="1004"/>
      <c r="F69" s="1004"/>
      <c r="G69" s="1004"/>
      <c r="H69" s="1004"/>
      <c r="I69" s="1004"/>
      <c r="J69" s="1004"/>
      <c r="K69" s="1004"/>
      <c r="L69" s="1004"/>
      <c r="M69" s="1004"/>
      <c r="N69" s="1004"/>
      <c r="O69" s="1004"/>
      <c r="P69" s="1005"/>
      <c r="Q69" s="1006">
        <v>1551</v>
      </c>
      <c r="R69" s="1000"/>
      <c r="S69" s="1000"/>
      <c r="T69" s="1000"/>
      <c r="U69" s="1000"/>
      <c r="V69" s="1000">
        <v>1512</v>
      </c>
      <c r="W69" s="1000"/>
      <c r="X69" s="1000"/>
      <c r="Y69" s="1000"/>
      <c r="Z69" s="1000"/>
      <c r="AA69" s="1000">
        <v>38</v>
      </c>
      <c r="AB69" s="1000"/>
      <c r="AC69" s="1000"/>
      <c r="AD69" s="1000"/>
      <c r="AE69" s="1000"/>
      <c r="AF69" s="1000">
        <v>38</v>
      </c>
      <c r="AG69" s="1000"/>
      <c r="AH69" s="1000"/>
      <c r="AI69" s="1000"/>
      <c r="AJ69" s="1000"/>
      <c r="AK69" s="1000" t="s">
        <v>548</v>
      </c>
      <c r="AL69" s="1000"/>
      <c r="AM69" s="1000"/>
      <c r="AN69" s="1000"/>
      <c r="AO69" s="1000"/>
      <c r="AP69" s="1000" t="s">
        <v>544</v>
      </c>
      <c r="AQ69" s="1000"/>
      <c r="AR69" s="1000"/>
      <c r="AS69" s="1000"/>
      <c r="AT69" s="1000"/>
      <c r="AU69" s="1000" t="s">
        <v>544</v>
      </c>
      <c r="AV69" s="1000"/>
      <c r="AW69" s="1000"/>
      <c r="AX69" s="1000"/>
      <c r="AY69" s="1000"/>
      <c r="AZ69" s="1001" t="s">
        <v>545</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541</v>
      </c>
      <c r="C70" s="1004"/>
      <c r="D70" s="1004"/>
      <c r="E70" s="1004"/>
      <c r="F70" s="1004"/>
      <c r="G70" s="1004"/>
      <c r="H70" s="1004"/>
      <c r="I70" s="1004"/>
      <c r="J70" s="1004"/>
      <c r="K70" s="1004"/>
      <c r="L70" s="1004"/>
      <c r="M70" s="1004"/>
      <c r="N70" s="1004"/>
      <c r="O70" s="1004"/>
      <c r="P70" s="1005"/>
      <c r="Q70" s="1006">
        <v>653677</v>
      </c>
      <c r="R70" s="1000"/>
      <c r="S70" s="1000"/>
      <c r="T70" s="1000"/>
      <c r="U70" s="1000"/>
      <c r="V70" s="1000">
        <v>638723</v>
      </c>
      <c r="W70" s="1000"/>
      <c r="X70" s="1000"/>
      <c r="Y70" s="1000"/>
      <c r="Z70" s="1000"/>
      <c r="AA70" s="1000">
        <v>14954</v>
      </c>
      <c r="AB70" s="1000"/>
      <c r="AC70" s="1000"/>
      <c r="AD70" s="1000"/>
      <c r="AE70" s="1000"/>
      <c r="AF70" s="1000">
        <v>14954</v>
      </c>
      <c r="AG70" s="1000"/>
      <c r="AH70" s="1000"/>
      <c r="AI70" s="1000"/>
      <c r="AJ70" s="1000"/>
      <c r="AK70" s="1000">
        <v>3939</v>
      </c>
      <c r="AL70" s="1000"/>
      <c r="AM70" s="1000"/>
      <c r="AN70" s="1000"/>
      <c r="AO70" s="1000"/>
      <c r="AP70" s="1000" t="s">
        <v>548</v>
      </c>
      <c r="AQ70" s="1000"/>
      <c r="AR70" s="1000"/>
      <c r="AS70" s="1000"/>
      <c r="AT70" s="1000"/>
      <c r="AU70" s="1000" t="s">
        <v>544</v>
      </c>
      <c r="AV70" s="1000"/>
      <c r="AW70" s="1000"/>
      <c r="AX70" s="1000"/>
      <c r="AY70" s="1000"/>
      <c r="AZ70" s="1001" t="s">
        <v>546</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542</v>
      </c>
      <c r="C71" s="1004"/>
      <c r="D71" s="1004"/>
      <c r="E71" s="1004"/>
      <c r="F71" s="1004"/>
      <c r="G71" s="1004"/>
      <c r="H71" s="1004"/>
      <c r="I71" s="1004"/>
      <c r="J71" s="1004"/>
      <c r="K71" s="1004"/>
      <c r="L71" s="1004"/>
      <c r="M71" s="1004"/>
      <c r="N71" s="1004"/>
      <c r="O71" s="1004"/>
      <c r="P71" s="1005"/>
      <c r="Q71" s="1006">
        <v>28888</v>
      </c>
      <c r="R71" s="1000"/>
      <c r="S71" s="1000"/>
      <c r="T71" s="1000"/>
      <c r="U71" s="1000"/>
      <c r="V71" s="1000">
        <v>27514</v>
      </c>
      <c r="W71" s="1000"/>
      <c r="X71" s="1000"/>
      <c r="Y71" s="1000"/>
      <c r="Z71" s="1000"/>
      <c r="AA71" s="1000">
        <v>1374</v>
      </c>
      <c r="AB71" s="1000"/>
      <c r="AC71" s="1000"/>
      <c r="AD71" s="1000"/>
      <c r="AE71" s="1000"/>
      <c r="AF71" s="1000">
        <v>1374</v>
      </c>
      <c r="AG71" s="1000"/>
      <c r="AH71" s="1000"/>
      <c r="AI71" s="1000"/>
      <c r="AJ71" s="1000"/>
      <c r="AK71" s="1000">
        <v>22</v>
      </c>
      <c r="AL71" s="1000"/>
      <c r="AM71" s="1000"/>
      <c r="AN71" s="1000"/>
      <c r="AO71" s="1000"/>
      <c r="AP71" s="1000" t="s">
        <v>544</v>
      </c>
      <c r="AQ71" s="1000"/>
      <c r="AR71" s="1000"/>
      <c r="AS71" s="1000"/>
      <c r="AT71" s="1000"/>
      <c r="AU71" s="1000" t="s">
        <v>544</v>
      </c>
      <c r="AV71" s="1000"/>
      <c r="AW71" s="1000"/>
      <c r="AX71" s="1000"/>
      <c r="AY71" s="1000"/>
      <c r="AZ71" s="1001" t="s">
        <v>545</v>
      </c>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542</v>
      </c>
      <c r="C72" s="1004"/>
      <c r="D72" s="1004"/>
      <c r="E72" s="1004"/>
      <c r="F72" s="1004"/>
      <c r="G72" s="1004"/>
      <c r="H72" s="1004"/>
      <c r="I72" s="1004"/>
      <c r="J72" s="1004"/>
      <c r="K72" s="1004"/>
      <c r="L72" s="1004"/>
      <c r="M72" s="1004"/>
      <c r="N72" s="1004"/>
      <c r="O72" s="1004"/>
      <c r="P72" s="1005"/>
      <c r="Q72" s="1006">
        <v>366</v>
      </c>
      <c r="R72" s="1000"/>
      <c r="S72" s="1000"/>
      <c r="T72" s="1000"/>
      <c r="U72" s="1000"/>
      <c r="V72" s="1000">
        <v>149</v>
      </c>
      <c r="W72" s="1000"/>
      <c r="X72" s="1000"/>
      <c r="Y72" s="1000"/>
      <c r="Z72" s="1000"/>
      <c r="AA72" s="1000">
        <v>218</v>
      </c>
      <c r="AB72" s="1000"/>
      <c r="AC72" s="1000"/>
      <c r="AD72" s="1000"/>
      <c r="AE72" s="1000"/>
      <c r="AF72" s="1000">
        <v>218</v>
      </c>
      <c r="AG72" s="1000"/>
      <c r="AH72" s="1000"/>
      <c r="AI72" s="1000"/>
      <c r="AJ72" s="1000"/>
      <c r="AK72" s="1000" t="s">
        <v>544</v>
      </c>
      <c r="AL72" s="1000"/>
      <c r="AM72" s="1000"/>
      <c r="AN72" s="1000"/>
      <c r="AO72" s="1000"/>
      <c r="AP72" s="1000" t="s">
        <v>544</v>
      </c>
      <c r="AQ72" s="1000"/>
      <c r="AR72" s="1000"/>
      <c r="AS72" s="1000"/>
      <c r="AT72" s="1000"/>
      <c r="AU72" s="1000" t="s">
        <v>544</v>
      </c>
      <c r="AV72" s="1000"/>
      <c r="AW72" s="1000"/>
      <c r="AX72" s="1000"/>
      <c r="AY72" s="1000"/>
      <c r="AZ72" s="1001" t="s">
        <v>547</v>
      </c>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543</v>
      </c>
      <c r="C73" s="1004"/>
      <c r="D73" s="1004"/>
      <c r="E73" s="1004"/>
      <c r="F73" s="1004"/>
      <c r="G73" s="1004"/>
      <c r="H73" s="1004"/>
      <c r="I73" s="1004"/>
      <c r="J73" s="1004"/>
      <c r="K73" s="1004"/>
      <c r="L73" s="1004"/>
      <c r="M73" s="1004"/>
      <c r="N73" s="1004"/>
      <c r="O73" s="1004"/>
      <c r="P73" s="1005"/>
      <c r="Q73" s="1006">
        <v>437</v>
      </c>
      <c r="R73" s="1000"/>
      <c r="S73" s="1000"/>
      <c r="T73" s="1000"/>
      <c r="U73" s="1000"/>
      <c r="V73" s="1000">
        <v>412</v>
      </c>
      <c r="W73" s="1000"/>
      <c r="X73" s="1000"/>
      <c r="Y73" s="1000"/>
      <c r="Z73" s="1000"/>
      <c r="AA73" s="1000">
        <v>25</v>
      </c>
      <c r="AB73" s="1000"/>
      <c r="AC73" s="1000"/>
      <c r="AD73" s="1000"/>
      <c r="AE73" s="1000"/>
      <c r="AF73" s="1000">
        <v>25</v>
      </c>
      <c r="AG73" s="1000"/>
      <c r="AH73" s="1000"/>
      <c r="AI73" s="1000"/>
      <c r="AJ73" s="1000"/>
      <c r="AK73" s="1000">
        <v>90</v>
      </c>
      <c r="AL73" s="1000"/>
      <c r="AM73" s="1000"/>
      <c r="AN73" s="1000"/>
      <c r="AO73" s="1000"/>
      <c r="AP73" s="1000" t="s">
        <v>548</v>
      </c>
      <c r="AQ73" s="1000"/>
      <c r="AR73" s="1000"/>
      <c r="AS73" s="1000"/>
      <c r="AT73" s="1000"/>
      <c r="AU73" s="1000" t="s">
        <v>544</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372</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198+38+14954+1374+218+25</f>
        <v>16807</v>
      </c>
      <c r="AG88" s="988"/>
      <c r="AH88" s="988"/>
      <c r="AI88" s="988"/>
      <c r="AJ88" s="988"/>
      <c r="AK88" s="992"/>
      <c r="AL88" s="992"/>
      <c r="AM88" s="992"/>
      <c r="AN88" s="992"/>
      <c r="AO88" s="992"/>
      <c r="AP88" s="988">
        <v>2544</v>
      </c>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372</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289</v>
      </c>
      <c r="AG109" s="923"/>
      <c r="AH109" s="923"/>
      <c r="AI109" s="923"/>
      <c r="AJ109" s="924"/>
      <c r="AK109" s="925" t="s">
        <v>288</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289</v>
      </c>
      <c r="BW109" s="923"/>
      <c r="BX109" s="923"/>
      <c r="BY109" s="923"/>
      <c r="BZ109" s="924"/>
      <c r="CA109" s="925" t="s">
        <v>288</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289</v>
      </c>
      <c r="DM109" s="923"/>
      <c r="DN109" s="923"/>
      <c r="DO109" s="923"/>
      <c r="DP109" s="924"/>
      <c r="DQ109" s="925" t="s">
        <v>288</v>
      </c>
      <c r="DR109" s="923"/>
      <c r="DS109" s="923"/>
      <c r="DT109" s="923"/>
      <c r="DU109" s="924"/>
      <c r="DV109" s="925" t="s">
        <v>407</v>
      </c>
      <c r="DW109" s="923"/>
      <c r="DX109" s="923"/>
      <c r="DY109" s="923"/>
      <c r="DZ109" s="954"/>
    </row>
    <row r="110" spans="1:131" s="199" customFormat="1" ht="26.25" customHeight="1">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380163</v>
      </c>
      <c r="AB110" s="916"/>
      <c r="AC110" s="916"/>
      <c r="AD110" s="916"/>
      <c r="AE110" s="917"/>
      <c r="AF110" s="918">
        <v>396275</v>
      </c>
      <c r="AG110" s="916"/>
      <c r="AH110" s="916"/>
      <c r="AI110" s="916"/>
      <c r="AJ110" s="917"/>
      <c r="AK110" s="918">
        <v>433553</v>
      </c>
      <c r="AL110" s="916"/>
      <c r="AM110" s="916"/>
      <c r="AN110" s="916"/>
      <c r="AO110" s="917"/>
      <c r="AP110" s="919">
        <v>12.8</v>
      </c>
      <c r="AQ110" s="920"/>
      <c r="AR110" s="920"/>
      <c r="AS110" s="920"/>
      <c r="AT110" s="921"/>
      <c r="AU110" s="955" t="s">
        <v>61</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4624598</v>
      </c>
      <c r="BR110" s="863"/>
      <c r="BS110" s="863"/>
      <c r="BT110" s="863"/>
      <c r="BU110" s="863"/>
      <c r="BV110" s="863">
        <v>4895989</v>
      </c>
      <c r="BW110" s="863"/>
      <c r="BX110" s="863"/>
      <c r="BY110" s="863"/>
      <c r="BZ110" s="863"/>
      <c r="CA110" s="863">
        <v>5974964</v>
      </c>
      <c r="CB110" s="863"/>
      <c r="CC110" s="863"/>
      <c r="CD110" s="863"/>
      <c r="CE110" s="863"/>
      <c r="CF110" s="887">
        <v>175.8</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v>341528</v>
      </c>
      <c r="BR111" s="835"/>
      <c r="BS111" s="835"/>
      <c r="BT111" s="835"/>
      <c r="BU111" s="835"/>
      <c r="BV111" s="835">
        <v>256228</v>
      </c>
      <c r="BW111" s="835"/>
      <c r="BX111" s="835"/>
      <c r="BY111" s="835"/>
      <c r="BZ111" s="835"/>
      <c r="CA111" s="835">
        <v>167436</v>
      </c>
      <c r="CB111" s="835"/>
      <c r="CC111" s="835"/>
      <c r="CD111" s="835"/>
      <c r="CE111" s="835"/>
      <c r="CF111" s="896">
        <v>4.9000000000000004</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1521560</v>
      </c>
      <c r="BR112" s="835"/>
      <c r="BS112" s="835"/>
      <c r="BT112" s="835"/>
      <c r="BU112" s="835"/>
      <c r="BV112" s="835">
        <v>1452513</v>
      </c>
      <c r="BW112" s="835"/>
      <c r="BX112" s="835"/>
      <c r="BY112" s="835"/>
      <c r="BZ112" s="835"/>
      <c r="CA112" s="835">
        <v>1434408</v>
      </c>
      <c r="CB112" s="835"/>
      <c r="CC112" s="835"/>
      <c r="CD112" s="835"/>
      <c r="CE112" s="835"/>
      <c r="CF112" s="896">
        <v>42.2</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104060</v>
      </c>
      <c r="AB113" s="944"/>
      <c r="AC113" s="944"/>
      <c r="AD113" s="944"/>
      <c r="AE113" s="945"/>
      <c r="AF113" s="946">
        <v>113920</v>
      </c>
      <c r="AG113" s="944"/>
      <c r="AH113" s="944"/>
      <c r="AI113" s="944"/>
      <c r="AJ113" s="945"/>
      <c r="AK113" s="946">
        <v>89471</v>
      </c>
      <c r="AL113" s="944"/>
      <c r="AM113" s="944"/>
      <c r="AN113" s="944"/>
      <c r="AO113" s="945"/>
      <c r="AP113" s="947">
        <v>2.6</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v>301979</v>
      </c>
      <c r="BR113" s="835"/>
      <c r="BS113" s="835"/>
      <c r="BT113" s="835"/>
      <c r="BU113" s="835"/>
      <c r="BV113" s="835">
        <v>300635</v>
      </c>
      <c r="BW113" s="835"/>
      <c r="BX113" s="835"/>
      <c r="BY113" s="835"/>
      <c r="BZ113" s="835"/>
      <c r="CA113" s="835">
        <v>335870</v>
      </c>
      <c r="CB113" s="835"/>
      <c r="CC113" s="835"/>
      <c r="CD113" s="835"/>
      <c r="CE113" s="835"/>
      <c r="CF113" s="896">
        <v>9.9</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69775</v>
      </c>
      <c r="AB114" s="798"/>
      <c r="AC114" s="798"/>
      <c r="AD114" s="798"/>
      <c r="AE114" s="799"/>
      <c r="AF114" s="800">
        <v>45362</v>
      </c>
      <c r="AG114" s="798"/>
      <c r="AH114" s="798"/>
      <c r="AI114" s="798"/>
      <c r="AJ114" s="799"/>
      <c r="AK114" s="800">
        <v>52198</v>
      </c>
      <c r="AL114" s="798"/>
      <c r="AM114" s="798"/>
      <c r="AN114" s="798"/>
      <c r="AO114" s="799"/>
      <c r="AP114" s="845">
        <v>1.5</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1818536</v>
      </c>
      <c r="BR114" s="835"/>
      <c r="BS114" s="835"/>
      <c r="BT114" s="835"/>
      <c r="BU114" s="835"/>
      <c r="BV114" s="835">
        <v>1618344</v>
      </c>
      <c r="BW114" s="835"/>
      <c r="BX114" s="835"/>
      <c r="BY114" s="835"/>
      <c r="BZ114" s="835"/>
      <c r="CA114" s="835">
        <v>1649284</v>
      </c>
      <c r="CB114" s="835"/>
      <c r="CC114" s="835"/>
      <c r="CD114" s="835"/>
      <c r="CE114" s="835"/>
      <c r="CF114" s="896">
        <v>48.5</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92481</v>
      </c>
      <c r="AB115" s="944"/>
      <c r="AC115" s="944"/>
      <c r="AD115" s="944"/>
      <c r="AE115" s="945"/>
      <c r="AF115" s="946">
        <v>91639</v>
      </c>
      <c r="AG115" s="944"/>
      <c r="AH115" s="944"/>
      <c r="AI115" s="944"/>
      <c r="AJ115" s="945"/>
      <c r="AK115" s="946">
        <v>85010</v>
      </c>
      <c r="AL115" s="944"/>
      <c r="AM115" s="944"/>
      <c r="AN115" s="944"/>
      <c r="AO115" s="945"/>
      <c r="AP115" s="947">
        <v>2.5</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646479</v>
      </c>
      <c r="AB117" s="930"/>
      <c r="AC117" s="930"/>
      <c r="AD117" s="930"/>
      <c r="AE117" s="931"/>
      <c r="AF117" s="932">
        <v>647196</v>
      </c>
      <c r="AG117" s="930"/>
      <c r="AH117" s="930"/>
      <c r="AI117" s="930"/>
      <c r="AJ117" s="931"/>
      <c r="AK117" s="932">
        <v>660232</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289</v>
      </c>
      <c r="AG118" s="923"/>
      <c r="AH118" s="923"/>
      <c r="AI118" s="923"/>
      <c r="AJ118" s="924"/>
      <c r="AK118" s="925" t="s">
        <v>288</v>
      </c>
      <c r="AL118" s="923"/>
      <c r="AM118" s="923"/>
      <c r="AN118" s="923"/>
      <c r="AO118" s="924"/>
      <c r="AP118" s="926" t="s">
        <v>407</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437</v>
      </c>
      <c r="BP119" s="899"/>
      <c r="BQ119" s="903">
        <v>8608201</v>
      </c>
      <c r="BR119" s="866"/>
      <c r="BS119" s="866"/>
      <c r="BT119" s="866"/>
      <c r="BU119" s="866"/>
      <c r="BV119" s="866">
        <v>8523709</v>
      </c>
      <c r="BW119" s="866"/>
      <c r="BX119" s="866"/>
      <c r="BY119" s="866"/>
      <c r="BZ119" s="866"/>
      <c r="CA119" s="866">
        <v>9561962</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341528</v>
      </c>
      <c r="DH119" s="781"/>
      <c r="DI119" s="781"/>
      <c r="DJ119" s="781"/>
      <c r="DK119" s="782"/>
      <c r="DL119" s="783">
        <v>256228</v>
      </c>
      <c r="DM119" s="781"/>
      <c r="DN119" s="781"/>
      <c r="DO119" s="781"/>
      <c r="DP119" s="782"/>
      <c r="DQ119" s="783">
        <v>167436</v>
      </c>
      <c r="DR119" s="781"/>
      <c r="DS119" s="781"/>
      <c r="DT119" s="781"/>
      <c r="DU119" s="782"/>
      <c r="DV119" s="869">
        <v>4.9000000000000004</v>
      </c>
      <c r="DW119" s="870"/>
      <c r="DX119" s="870"/>
      <c r="DY119" s="870"/>
      <c r="DZ119" s="871"/>
    </row>
    <row r="120" spans="1:130" s="199" customFormat="1" ht="26.25" customHeight="1">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2029656</v>
      </c>
      <c r="BR120" s="863"/>
      <c r="BS120" s="863"/>
      <c r="BT120" s="863"/>
      <c r="BU120" s="863"/>
      <c r="BV120" s="863">
        <v>2159979</v>
      </c>
      <c r="BW120" s="863"/>
      <c r="BX120" s="863"/>
      <c r="BY120" s="863"/>
      <c r="BZ120" s="863"/>
      <c r="CA120" s="863">
        <v>2229327</v>
      </c>
      <c r="CB120" s="863"/>
      <c r="CC120" s="863"/>
      <c r="CD120" s="863"/>
      <c r="CE120" s="863"/>
      <c r="CF120" s="887">
        <v>65.599999999999994</v>
      </c>
      <c r="CG120" s="888"/>
      <c r="CH120" s="888"/>
      <c r="CI120" s="888"/>
      <c r="CJ120" s="888"/>
      <c r="CK120" s="889" t="s">
        <v>441</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1456181</v>
      </c>
      <c r="DH120" s="863"/>
      <c r="DI120" s="863"/>
      <c r="DJ120" s="863"/>
      <c r="DK120" s="863"/>
      <c r="DL120" s="863">
        <v>1400018</v>
      </c>
      <c r="DM120" s="863"/>
      <c r="DN120" s="863"/>
      <c r="DO120" s="863"/>
      <c r="DP120" s="863"/>
      <c r="DQ120" s="863">
        <v>1376357</v>
      </c>
      <c r="DR120" s="863"/>
      <c r="DS120" s="863"/>
      <c r="DT120" s="863"/>
      <c r="DU120" s="863"/>
      <c r="DV120" s="864">
        <v>40.5</v>
      </c>
      <c r="DW120" s="864"/>
      <c r="DX120" s="864"/>
      <c r="DY120" s="864"/>
      <c r="DZ120" s="865"/>
    </row>
    <row r="121" spans="1:130" s="199" customFormat="1" ht="26.25" customHeight="1">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v>74898</v>
      </c>
      <c r="BR121" s="835"/>
      <c r="BS121" s="835"/>
      <c r="BT121" s="835"/>
      <c r="BU121" s="835"/>
      <c r="BV121" s="835">
        <v>67964</v>
      </c>
      <c r="BW121" s="835"/>
      <c r="BX121" s="835"/>
      <c r="BY121" s="835"/>
      <c r="BZ121" s="835"/>
      <c r="CA121" s="835">
        <v>61003</v>
      </c>
      <c r="CB121" s="835"/>
      <c r="CC121" s="835"/>
      <c r="CD121" s="835"/>
      <c r="CE121" s="835"/>
      <c r="CF121" s="896">
        <v>1.8</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44905</v>
      </c>
      <c r="DH121" s="835"/>
      <c r="DI121" s="835"/>
      <c r="DJ121" s="835"/>
      <c r="DK121" s="835"/>
      <c r="DL121" s="835">
        <v>52495</v>
      </c>
      <c r="DM121" s="835"/>
      <c r="DN121" s="835"/>
      <c r="DO121" s="835"/>
      <c r="DP121" s="835"/>
      <c r="DQ121" s="835">
        <v>58051</v>
      </c>
      <c r="DR121" s="835"/>
      <c r="DS121" s="835"/>
      <c r="DT121" s="835"/>
      <c r="DU121" s="835"/>
      <c r="DV121" s="812">
        <v>1.7</v>
      </c>
      <c r="DW121" s="812"/>
      <c r="DX121" s="812"/>
      <c r="DY121" s="812"/>
      <c r="DZ121" s="813"/>
    </row>
    <row r="122" spans="1:130" s="199" customFormat="1" ht="26.25" customHeight="1">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444</v>
      </c>
      <c r="BA122" s="901"/>
      <c r="BB122" s="901"/>
      <c r="BC122" s="901"/>
      <c r="BD122" s="901"/>
      <c r="BE122" s="901"/>
      <c r="BF122" s="901"/>
      <c r="BG122" s="901"/>
      <c r="BH122" s="901"/>
      <c r="BI122" s="901"/>
      <c r="BJ122" s="901"/>
      <c r="BK122" s="901"/>
      <c r="BL122" s="901"/>
      <c r="BM122" s="901"/>
      <c r="BN122" s="901"/>
      <c r="BO122" s="901"/>
      <c r="BP122" s="902"/>
      <c r="BQ122" s="903">
        <v>5881451</v>
      </c>
      <c r="BR122" s="866"/>
      <c r="BS122" s="866"/>
      <c r="BT122" s="866"/>
      <c r="BU122" s="866"/>
      <c r="BV122" s="866">
        <v>6102937</v>
      </c>
      <c r="BW122" s="866"/>
      <c r="BX122" s="866"/>
      <c r="BY122" s="866"/>
      <c r="BZ122" s="866"/>
      <c r="CA122" s="866">
        <v>6868555</v>
      </c>
      <c r="CB122" s="866"/>
      <c r="CC122" s="866"/>
      <c r="CD122" s="866"/>
      <c r="CE122" s="866"/>
      <c r="CF122" s="867">
        <v>202.1</v>
      </c>
      <c r="CG122" s="868"/>
      <c r="CH122" s="868"/>
      <c r="CI122" s="868"/>
      <c r="CJ122" s="868"/>
      <c r="CK122" s="890"/>
      <c r="CL122" s="876"/>
      <c r="CM122" s="876"/>
      <c r="CN122" s="876"/>
      <c r="CO122" s="877"/>
      <c r="CP122" s="856" t="s">
        <v>391</v>
      </c>
      <c r="CQ122" s="857"/>
      <c r="CR122" s="857"/>
      <c r="CS122" s="857"/>
      <c r="CT122" s="857"/>
      <c r="CU122" s="857"/>
      <c r="CV122" s="857"/>
      <c r="CW122" s="857"/>
      <c r="CX122" s="857"/>
      <c r="CY122" s="857"/>
      <c r="CZ122" s="857"/>
      <c r="DA122" s="857"/>
      <c r="DB122" s="857"/>
      <c r="DC122" s="857"/>
      <c r="DD122" s="857"/>
      <c r="DE122" s="857"/>
      <c r="DF122" s="858"/>
      <c r="DG122" s="834">
        <v>20474</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445</v>
      </c>
      <c r="BP123" s="899"/>
      <c r="BQ123" s="853">
        <v>7986005</v>
      </c>
      <c r="BR123" s="854"/>
      <c r="BS123" s="854"/>
      <c r="BT123" s="854"/>
      <c r="BU123" s="854"/>
      <c r="BV123" s="854">
        <v>8330880</v>
      </c>
      <c r="BW123" s="854"/>
      <c r="BX123" s="854"/>
      <c r="BY123" s="854"/>
      <c r="BZ123" s="854"/>
      <c r="CA123" s="854">
        <v>9158885</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18.100000000000001</v>
      </c>
      <c r="BR124" s="852"/>
      <c r="BS124" s="852"/>
      <c r="BT124" s="852"/>
      <c r="BU124" s="852"/>
      <c r="BV124" s="852">
        <v>5.5</v>
      </c>
      <c r="BW124" s="852"/>
      <c r="BX124" s="852"/>
      <c r="BY124" s="852"/>
      <c r="BZ124" s="852"/>
      <c r="CA124" s="852">
        <v>11.8</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92481</v>
      </c>
      <c r="AB127" s="798"/>
      <c r="AC127" s="798"/>
      <c r="AD127" s="798"/>
      <c r="AE127" s="799"/>
      <c r="AF127" s="800">
        <v>91639</v>
      </c>
      <c r="AG127" s="798"/>
      <c r="AH127" s="798"/>
      <c r="AI127" s="798"/>
      <c r="AJ127" s="799"/>
      <c r="AK127" s="800">
        <v>85010</v>
      </c>
      <c r="AL127" s="798"/>
      <c r="AM127" s="798"/>
      <c r="AN127" s="798"/>
      <c r="AO127" s="799"/>
      <c r="AP127" s="845">
        <v>2.5</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v>9077</v>
      </c>
      <c r="AB128" s="819"/>
      <c r="AC128" s="819"/>
      <c r="AD128" s="819"/>
      <c r="AE128" s="820"/>
      <c r="AF128" s="821">
        <v>10245</v>
      </c>
      <c r="AG128" s="819"/>
      <c r="AH128" s="819"/>
      <c r="AI128" s="819"/>
      <c r="AJ128" s="820"/>
      <c r="AK128" s="821">
        <v>8297</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3930316</v>
      </c>
      <c r="AB129" s="798"/>
      <c r="AC129" s="798"/>
      <c r="AD129" s="798"/>
      <c r="AE129" s="799"/>
      <c r="AF129" s="800">
        <v>3954590</v>
      </c>
      <c r="AG129" s="798"/>
      <c r="AH129" s="798"/>
      <c r="AI129" s="798"/>
      <c r="AJ129" s="799"/>
      <c r="AK129" s="800">
        <v>3874706</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500352</v>
      </c>
      <c r="AB130" s="798"/>
      <c r="AC130" s="798"/>
      <c r="AD130" s="798"/>
      <c r="AE130" s="799"/>
      <c r="AF130" s="800">
        <v>476605</v>
      </c>
      <c r="AG130" s="798"/>
      <c r="AH130" s="798"/>
      <c r="AI130" s="798"/>
      <c r="AJ130" s="799"/>
      <c r="AK130" s="800">
        <v>476874</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4.5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3429964</v>
      </c>
      <c r="AB131" s="781"/>
      <c r="AC131" s="781"/>
      <c r="AD131" s="781"/>
      <c r="AE131" s="782"/>
      <c r="AF131" s="783">
        <v>3477985</v>
      </c>
      <c r="AG131" s="781"/>
      <c r="AH131" s="781"/>
      <c r="AI131" s="781"/>
      <c r="AJ131" s="782"/>
      <c r="AK131" s="783">
        <v>3397832</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v>11.8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3.995668759</v>
      </c>
      <c r="AB132" s="761"/>
      <c r="AC132" s="761"/>
      <c r="AD132" s="761"/>
      <c r="AE132" s="762"/>
      <c r="AF132" s="763">
        <v>4.6103131550000001</v>
      </c>
      <c r="AG132" s="761"/>
      <c r="AH132" s="761"/>
      <c r="AI132" s="761"/>
      <c r="AJ132" s="762"/>
      <c r="AK132" s="763">
        <v>5.1521381870000003</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5.3</v>
      </c>
      <c r="AB133" s="740"/>
      <c r="AC133" s="740"/>
      <c r="AD133" s="740"/>
      <c r="AE133" s="741"/>
      <c r="AF133" s="739">
        <v>4.7</v>
      </c>
      <c r="AG133" s="740"/>
      <c r="AH133" s="740"/>
      <c r="AI133" s="740"/>
      <c r="AJ133" s="741"/>
      <c r="AK133" s="739">
        <v>4.5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E41" sqref="E41:S41"/>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E41" sqref="E41:S41"/>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K56" sqref="K56"/>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471</v>
      </c>
      <c r="B5" s="248"/>
      <c r="C5" s="248"/>
      <c r="D5" s="248"/>
      <c r="E5" s="248"/>
      <c r="F5" s="248"/>
      <c r="G5" s="248"/>
      <c r="H5" s="248"/>
      <c r="I5" s="248"/>
      <c r="J5" s="248"/>
      <c r="K5" s="248"/>
      <c r="L5" s="248"/>
      <c r="M5" s="248"/>
      <c r="N5" s="248"/>
      <c r="O5" s="249"/>
    </row>
    <row r="6" spans="1:16">
      <c r="A6" s="250"/>
      <c r="B6" s="246"/>
      <c r="C6" s="246"/>
      <c r="D6" s="246"/>
      <c r="E6" s="246"/>
      <c r="F6" s="246"/>
      <c r="G6" s="251" t="s">
        <v>472</v>
      </c>
      <c r="H6" s="251"/>
      <c r="I6" s="251"/>
      <c r="J6" s="251"/>
      <c r="K6" s="246"/>
      <c r="L6" s="246"/>
      <c r="M6" s="246"/>
      <c r="N6" s="246"/>
    </row>
    <row r="7" spans="1:16">
      <c r="A7" s="250"/>
      <c r="B7" s="246"/>
      <c r="C7" s="246"/>
      <c r="D7" s="246"/>
      <c r="E7" s="246"/>
      <c r="F7" s="246"/>
      <c r="G7" s="253"/>
      <c r="H7" s="254"/>
      <c r="I7" s="254"/>
      <c r="J7" s="255"/>
      <c r="K7" s="1152" t="s">
        <v>473</v>
      </c>
      <c r="L7" s="256"/>
      <c r="M7" s="257" t="s">
        <v>474</v>
      </c>
      <c r="N7" s="258"/>
    </row>
    <row r="8" spans="1:16">
      <c r="A8" s="250"/>
      <c r="B8" s="246"/>
      <c r="C8" s="246"/>
      <c r="D8" s="246"/>
      <c r="E8" s="246"/>
      <c r="F8" s="246"/>
      <c r="G8" s="259"/>
      <c r="H8" s="260"/>
      <c r="I8" s="260"/>
      <c r="J8" s="261"/>
      <c r="K8" s="1153"/>
      <c r="L8" s="262" t="s">
        <v>475</v>
      </c>
      <c r="M8" s="263" t="s">
        <v>476</v>
      </c>
      <c r="N8" s="264" t="s">
        <v>477</v>
      </c>
    </row>
    <row r="9" spans="1:16">
      <c r="A9" s="250"/>
      <c r="B9" s="246"/>
      <c r="C9" s="246"/>
      <c r="D9" s="246"/>
      <c r="E9" s="246"/>
      <c r="F9" s="246"/>
      <c r="G9" s="1166" t="s">
        <v>478</v>
      </c>
      <c r="H9" s="1167"/>
      <c r="I9" s="1167"/>
      <c r="J9" s="1168"/>
      <c r="K9" s="265">
        <v>1052413</v>
      </c>
      <c r="L9" s="266">
        <v>75480</v>
      </c>
      <c r="M9" s="267">
        <v>85150</v>
      </c>
      <c r="N9" s="268">
        <v>-11.4</v>
      </c>
    </row>
    <row r="10" spans="1:16">
      <c r="A10" s="250"/>
      <c r="B10" s="246"/>
      <c r="C10" s="246"/>
      <c r="D10" s="246"/>
      <c r="E10" s="246"/>
      <c r="F10" s="246"/>
      <c r="G10" s="1166" t="s">
        <v>479</v>
      </c>
      <c r="H10" s="1167"/>
      <c r="I10" s="1167"/>
      <c r="J10" s="1168"/>
      <c r="K10" s="269">
        <v>122311</v>
      </c>
      <c r="L10" s="270">
        <v>8772</v>
      </c>
      <c r="M10" s="271">
        <v>9032</v>
      </c>
      <c r="N10" s="272">
        <v>-2.9</v>
      </c>
    </row>
    <row r="11" spans="1:16" ht="13.5" customHeight="1">
      <c r="A11" s="250"/>
      <c r="B11" s="246"/>
      <c r="C11" s="246"/>
      <c r="D11" s="246"/>
      <c r="E11" s="246"/>
      <c r="F11" s="246"/>
      <c r="G11" s="1166" t="s">
        <v>480</v>
      </c>
      <c r="H11" s="1167"/>
      <c r="I11" s="1167"/>
      <c r="J11" s="1168"/>
      <c r="K11" s="269">
        <v>233630</v>
      </c>
      <c r="L11" s="270">
        <v>16756</v>
      </c>
      <c r="M11" s="271">
        <v>13711</v>
      </c>
      <c r="N11" s="272">
        <v>22.2</v>
      </c>
    </row>
    <row r="12" spans="1:16" ht="13.5" customHeight="1">
      <c r="A12" s="250"/>
      <c r="B12" s="246"/>
      <c r="C12" s="246"/>
      <c r="D12" s="246"/>
      <c r="E12" s="246"/>
      <c r="F12" s="246"/>
      <c r="G12" s="1166" t="s">
        <v>481</v>
      </c>
      <c r="H12" s="1167"/>
      <c r="I12" s="1167"/>
      <c r="J12" s="1168"/>
      <c r="K12" s="269" t="s">
        <v>482</v>
      </c>
      <c r="L12" s="270" t="s">
        <v>482</v>
      </c>
      <c r="M12" s="271">
        <v>641</v>
      </c>
      <c r="N12" s="272" t="s">
        <v>482</v>
      </c>
    </row>
    <row r="13" spans="1:16" ht="13.5" customHeight="1">
      <c r="A13" s="250"/>
      <c r="B13" s="246"/>
      <c r="C13" s="246"/>
      <c r="D13" s="246"/>
      <c r="E13" s="246"/>
      <c r="F13" s="246"/>
      <c r="G13" s="1166" t="s">
        <v>483</v>
      </c>
      <c r="H13" s="1167"/>
      <c r="I13" s="1167"/>
      <c r="J13" s="1168"/>
      <c r="K13" s="269" t="s">
        <v>482</v>
      </c>
      <c r="L13" s="270" t="s">
        <v>482</v>
      </c>
      <c r="M13" s="271" t="s">
        <v>482</v>
      </c>
      <c r="N13" s="272" t="s">
        <v>482</v>
      </c>
    </row>
    <row r="14" spans="1:16" ht="13.5" customHeight="1">
      <c r="A14" s="250"/>
      <c r="B14" s="246"/>
      <c r="C14" s="246"/>
      <c r="D14" s="246"/>
      <c r="E14" s="246"/>
      <c r="F14" s="246"/>
      <c r="G14" s="1166" t="s">
        <v>484</v>
      </c>
      <c r="H14" s="1167"/>
      <c r="I14" s="1167"/>
      <c r="J14" s="1168"/>
      <c r="K14" s="269">
        <v>100079</v>
      </c>
      <c r="L14" s="270">
        <v>7178</v>
      </c>
      <c r="M14" s="271">
        <v>4184</v>
      </c>
      <c r="N14" s="272">
        <v>71.599999999999994</v>
      </c>
    </row>
    <row r="15" spans="1:16" ht="13.5" customHeight="1">
      <c r="A15" s="250"/>
      <c r="B15" s="246"/>
      <c r="C15" s="246"/>
      <c r="D15" s="246"/>
      <c r="E15" s="246"/>
      <c r="F15" s="246"/>
      <c r="G15" s="1166" t="s">
        <v>485</v>
      </c>
      <c r="H15" s="1167"/>
      <c r="I15" s="1167"/>
      <c r="J15" s="1168"/>
      <c r="K15" s="269">
        <v>10452</v>
      </c>
      <c r="L15" s="270">
        <v>750</v>
      </c>
      <c r="M15" s="271">
        <v>2000</v>
      </c>
      <c r="N15" s="272">
        <v>-62.5</v>
      </c>
    </row>
    <row r="16" spans="1:16">
      <c r="A16" s="250"/>
      <c r="B16" s="246"/>
      <c r="C16" s="246"/>
      <c r="D16" s="246"/>
      <c r="E16" s="246"/>
      <c r="F16" s="246"/>
      <c r="G16" s="1169" t="s">
        <v>486</v>
      </c>
      <c r="H16" s="1170"/>
      <c r="I16" s="1170"/>
      <c r="J16" s="1171"/>
      <c r="K16" s="270">
        <v>-95883</v>
      </c>
      <c r="L16" s="270">
        <v>-6877</v>
      </c>
      <c r="M16" s="271">
        <v>-8546</v>
      </c>
      <c r="N16" s="272">
        <v>-19.5</v>
      </c>
    </row>
    <row r="17" spans="1:16">
      <c r="A17" s="250"/>
      <c r="B17" s="246"/>
      <c r="C17" s="246"/>
      <c r="D17" s="246"/>
      <c r="E17" s="246"/>
      <c r="F17" s="246"/>
      <c r="G17" s="1169" t="s">
        <v>172</v>
      </c>
      <c r="H17" s="1170"/>
      <c r="I17" s="1170"/>
      <c r="J17" s="1171"/>
      <c r="K17" s="270">
        <v>1423002</v>
      </c>
      <c r="L17" s="270">
        <v>102059</v>
      </c>
      <c r="M17" s="271">
        <v>106172</v>
      </c>
      <c r="N17" s="272">
        <v>-3.9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487</v>
      </c>
      <c r="H19" s="246"/>
      <c r="I19" s="246"/>
      <c r="J19" s="246"/>
      <c r="K19" s="246"/>
      <c r="L19" s="246"/>
      <c r="M19" s="246"/>
      <c r="N19" s="246"/>
    </row>
    <row r="20" spans="1:16">
      <c r="A20" s="250"/>
      <c r="B20" s="246"/>
      <c r="C20" s="246"/>
      <c r="D20" s="246"/>
      <c r="E20" s="246"/>
      <c r="F20" s="246"/>
      <c r="G20" s="274"/>
      <c r="H20" s="275"/>
      <c r="I20" s="275"/>
      <c r="J20" s="276"/>
      <c r="K20" s="277" t="s">
        <v>488</v>
      </c>
      <c r="L20" s="278" t="s">
        <v>489</v>
      </c>
      <c r="M20" s="279" t="s">
        <v>490</v>
      </c>
      <c r="N20" s="280"/>
    </row>
    <row r="21" spans="1:16" s="286" customFormat="1">
      <c r="A21" s="281"/>
      <c r="B21" s="251"/>
      <c r="C21" s="251"/>
      <c r="D21" s="251"/>
      <c r="E21" s="251"/>
      <c r="F21" s="251"/>
      <c r="G21" s="1163" t="s">
        <v>491</v>
      </c>
      <c r="H21" s="1164"/>
      <c r="I21" s="1164"/>
      <c r="J21" s="1165"/>
      <c r="K21" s="282">
        <v>8.89</v>
      </c>
      <c r="L21" s="283">
        <v>10.19</v>
      </c>
      <c r="M21" s="284">
        <v>-1.3</v>
      </c>
      <c r="N21" s="251"/>
      <c r="O21" s="285"/>
      <c r="P21" s="281"/>
    </row>
    <row r="22" spans="1:16" s="286" customFormat="1">
      <c r="A22" s="281"/>
      <c r="B22" s="251"/>
      <c r="C22" s="251"/>
      <c r="D22" s="251"/>
      <c r="E22" s="251"/>
      <c r="F22" s="251"/>
      <c r="G22" s="1163" t="s">
        <v>492</v>
      </c>
      <c r="H22" s="1164"/>
      <c r="I22" s="1164"/>
      <c r="J22" s="1165"/>
      <c r="K22" s="287">
        <v>99.3</v>
      </c>
      <c r="L22" s="288">
        <v>96.4</v>
      </c>
      <c r="M22" s="289">
        <v>2.9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495</v>
      </c>
      <c r="H29" s="251"/>
      <c r="I29" s="251"/>
      <c r="J29" s="251"/>
      <c r="K29" s="246"/>
      <c r="L29" s="246"/>
      <c r="M29" s="246"/>
      <c r="N29" s="246"/>
      <c r="O29" s="295"/>
    </row>
    <row r="30" spans="1:16">
      <c r="A30" s="250"/>
      <c r="B30" s="246"/>
      <c r="C30" s="246"/>
      <c r="D30" s="246"/>
      <c r="E30" s="246"/>
      <c r="F30" s="246"/>
      <c r="G30" s="253"/>
      <c r="H30" s="254"/>
      <c r="I30" s="254"/>
      <c r="J30" s="255"/>
      <c r="K30" s="1152" t="s">
        <v>473</v>
      </c>
      <c r="L30" s="256"/>
      <c r="M30" s="257" t="s">
        <v>474</v>
      </c>
      <c r="N30" s="258"/>
    </row>
    <row r="31" spans="1:16">
      <c r="A31" s="250"/>
      <c r="B31" s="246"/>
      <c r="C31" s="246"/>
      <c r="D31" s="246"/>
      <c r="E31" s="246"/>
      <c r="F31" s="246"/>
      <c r="G31" s="259"/>
      <c r="H31" s="260"/>
      <c r="I31" s="260"/>
      <c r="J31" s="261"/>
      <c r="K31" s="1153"/>
      <c r="L31" s="262" t="s">
        <v>475</v>
      </c>
      <c r="M31" s="263" t="s">
        <v>476</v>
      </c>
      <c r="N31" s="264" t="s">
        <v>477</v>
      </c>
    </row>
    <row r="32" spans="1:16" ht="27" customHeight="1">
      <c r="A32" s="250"/>
      <c r="B32" s="246"/>
      <c r="C32" s="246"/>
      <c r="D32" s="246"/>
      <c r="E32" s="246"/>
      <c r="F32" s="246"/>
      <c r="G32" s="1154" t="s">
        <v>496</v>
      </c>
      <c r="H32" s="1155"/>
      <c r="I32" s="1155"/>
      <c r="J32" s="1156"/>
      <c r="K32" s="296">
        <v>433553</v>
      </c>
      <c r="L32" s="296">
        <v>31095</v>
      </c>
      <c r="M32" s="297">
        <v>58921</v>
      </c>
      <c r="N32" s="298">
        <v>-47.2</v>
      </c>
    </row>
    <row r="33" spans="1:16" ht="13.5" customHeight="1">
      <c r="A33" s="250"/>
      <c r="B33" s="246"/>
      <c r="C33" s="246"/>
      <c r="D33" s="246"/>
      <c r="E33" s="246"/>
      <c r="F33" s="246"/>
      <c r="G33" s="1154" t="s">
        <v>497</v>
      </c>
      <c r="H33" s="1155"/>
      <c r="I33" s="1155"/>
      <c r="J33" s="1156"/>
      <c r="K33" s="296" t="s">
        <v>482</v>
      </c>
      <c r="L33" s="296" t="s">
        <v>482</v>
      </c>
      <c r="M33" s="297" t="s">
        <v>482</v>
      </c>
      <c r="N33" s="298" t="s">
        <v>482</v>
      </c>
    </row>
    <row r="34" spans="1:16" ht="27" customHeight="1">
      <c r="A34" s="250"/>
      <c r="B34" s="246"/>
      <c r="C34" s="246"/>
      <c r="D34" s="246"/>
      <c r="E34" s="246"/>
      <c r="F34" s="246"/>
      <c r="G34" s="1154" t="s">
        <v>498</v>
      </c>
      <c r="H34" s="1155"/>
      <c r="I34" s="1155"/>
      <c r="J34" s="1156"/>
      <c r="K34" s="296" t="s">
        <v>482</v>
      </c>
      <c r="L34" s="296" t="s">
        <v>482</v>
      </c>
      <c r="M34" s="297">
        <v>1</v>
      </c>
      <c r="N34" s="298" t="s">
        <v>482</v>
      </c>
    </row>
    <row r="35" spans="1:16" ht="27" customHeight="1">
      <c r="A35" s="250"/>
      <c r="B35" s="246"/>
      <c r="C35" s="246"/>
      <c r="D35" s="246"/>
      <c r="E35" s="246"/>
      <c r="F35" s="246"/>
      <c r="G35" s="1154" t="s">
        <v>499</v>
      </c>
      <c r="H35" s="1155"/>
      <c r="I35" s="1155"/>
      <c r="J35" s="1156"/>
      <c r="K35" s="296">
        <v>89471</v>
      </c>
      <c r="L35" s="296">
        <v>6417</v>
      </c>
      <c r="M35" s="297">
        <v>21946</v>
      </c>
      <c r="N35" s="298">
        <v>-70.8</v>
      </c>
    </row>
    <row r="36" spans="1:16" ht="27" customHeight="1">
      <c r="A36" s="250"/>
      <c r="B36" s="246"/>
      <c r="C36" s="246"/>
      <c r="D36" s="246"/>
      <c r="E36" s="246"/>
      <c r="F36" s="246"/>
      <c r="G36" s="1154" t="s">
        <v>500</v>
      </c>
      <c r="H36" s="1155"/>
      <c r="I36" s="1155"/>
      <c r="J36" s="1156"/>
      <c r="K36" s="296">
        <v>52198</v>
      </c>
      <c r="L36" s="296">
        <v>3744</v>
      </c>
      <c r="M36" s="297">
        <v>3467</v>
      </c>
      <c r="N36" s="298">
        <v>8</v>
      </c>
    </row>
    <row r="37" spans="1:16" ht="13.5" customHeight="1">
      <c r="A37" s="250"/>
      <c r="B37" s="246"/>
      <c r="C37" s="246"/>
      <c r="D37" s="246"/>
      <c r="E37" s="246"/>
      <c r="F37" s="246"/>
      <c r="G37" s="1154" t="s">
        <v>501</v>
      </c>
      <c r="H37" s="1155"/>
      <c r="I37" s="1155"/>
      <c r="J37" s="1156"/>
      <c r="K37" s="296">
        <v>85010</v>
      </c>
      <c r="L37" s="296">
        <v>6097</v>
      </c>
      <c r="M37" s="297">
        <v>1242</v>
      </c>
      <c r="N37" s="298">
        <v>390.9</v>
      </c>
    </row>
    <row r="38" spans="1:16" ht="27" customHeight="1">
      <c r="A38" s="250"/>
      <c r="B38" s="246"/>
      <c r="C38" s="246"/>
      <c r="D38" s="246"/>
      <c r="E38" s="246"/>
      <c r="F38" s="246"/>
      <c r="G38" s="1157" t="s">
        <v>502</v>
      </c>
      <c r="H38" s="1158"/>
      <c r="I38" s="1158"/>
      <c r="J38" s="1159"/>
      <c r="K38" s="299" t="s">
        <v>482</v>
      </c>
      <c r="L38" s="299" t="s">
        <v>482</v>
      </c>
      <c r="M38" s="300">
        <v>1</v>
      </c>
      <c r="N38" s="301" t="s">
        <v>482</v>
      </c>
      <c r="O38" s="295"/>
    </row>
    <row r="39" spans="1:16">
      <c r="A39" s="250"/>
      <c r="B39" s="246"/>
      <c r="C39" s="246"/>
      <c r="D39" s="246"/>
      <c r="E39" s="246"/>
      <c r="F39" s="246"/>
      <c r="G39" s="1157" t="s">
        <v>503</v>
      </c>
      <c r="H39" s="1158"/>
      <c r="I39" s="1158"/>
      <c r="J39" s="1159"/>
      <c r="K39" s="302">
        <v>-8297</v>
      </c>
      <c r="L39" s="302">
        <v>-595</v>
      </c>
      <c r="M39" s="303">
        <v>-1780</v>
      </c>
      <c r="N39" s="304">
        <v>-66.599999999999994</v>
      </c>
      <c r="O39" s="295"/>
    </row>
    <row r="40" spans="1:16" ht="27" customHeight="1">
      <c r="A40" s="250"/>
      <c r="B40" s="246"/>
      <c r="C40" s="246"/>
      <c r="D40" s="246"/>
      <c r="E40" s="246"/>
      <c r="F40" s="246"/>
      <c r="G40" s="1154" t="s">
        <v>504</v>
      </c>
      <c r="H40" s="1155"/>
      <c r="I40" s="1155"/>
      <c r="J40" s="1156"/>
      <c r="K40" s="302">
        <v>-476874</v>
      </c>
      <c r="L40" s="302">
        <v>-34202</v>
      </c>
      <c r="M40" s="303">
        <v>-57269</v>
      </c>
      <c r="N40" s="304">
        <v>-40.299999999999997</v>
      </c>
      <c r="O40" s="295"/>
    </row>
    <row r="41" spans="1:16">
      <c r="A41" s="250"/>
      <c r="B41" s="246"/>
      <c r="C41" s="246"/>
      <c r="D41" s="246"/>
      <c r="E41" s="246"/>
      <c r="F41" s="246"/>
      <c r="G41" s="1160" t="s">
        <v>283</v>
      </c>
      <c r="H41" s="1161"/>
      <c r="I41" s="1161"/>
      <c r="J41" s="1162"/>
      <c r="K41" s="296">
        <v>175061</v>
      </c>
      <c r="L41" s="302">
        <v>12555</v>
      </c>
      <c r="M41" s="303">
        <v>26530</v>
      </c>
      <c r="N41" s="304">
        <v>-52.7</v>
      </c>
      <c r="O41" s="295"/>
    </row>
    <row r="42" spans="1:16">
      <c r="A42" s="250"/>
      <c r="B42" s="246"/>
      <c r="C42" s="246"/>
      <c r="D42" s="246"/>
      <c r="E42" s="246"/>
      <c r="F42" s="246"/>
      <c r="G42" s="305" t="s">
        <v>505</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506</v>
      </c>
      <c r="B47" s="246"/>
      <c r="C47" s="246"/>
      <c r="D47" s="246"/>
      <c r="E47" s="246"/>
      <c r="F47" s="246"/>
      <c r="G47" s="246"/>
      <c r="H47" s="246"/>
      <c r="I47" s="246"/>
      <c r="J47" s="246"/>
      <c r="K47" s="246"/>
      <c r="L47" s="246"/>
      <c r="M47" s="246"/>
      <c r="N47" s="246"/>
    </row>
    <row r="48" spans="1:16">
      <c r="A48" s="250"/>
      <c r="B48" s="246"/>
      <c r="C48" s="246"/>
      <c r="D48" s="246"/>
      <c r="E48" s="246"/>
      <c r="F48" s="246"/>
      <c r="G48" s="310" t="s">
        <v>507</v>
      </c>
      <c r="H48" s="310"/>
      <c r="I48" s="310"/>
      <c r="J48" s="310"/>
      <c r="K48" s="310"/>
      <c r="L48" s="310"/>
      <c r="M48" s="311"/>
      <c r="N48" s="310"/>
    </row>
    <row r="49" spans="1:14" ht="13.5" customHeight="1">
      <c r="A49" s="250"/>
      <c r="B49" s="246"/>
      <c r="C49" s="246"/>
      <c r="D49" s="246"/>
      <c r="E49" s="246"/>
      <c r="F49" s="246"/>
      <c r="G49" s="312"/>
      <c r="H49" s="313"/>
      <c r="I49" s="1147" t="s">
        <v>473</v>
      </c>
      <c r="J49" s="1149" t="s">
        <v>508</v>
      </c>
      <c r="K49" s="1150"/>
      <c r="L49" s="1150"/>
      <c r="M49" s="1150"/>
      <c r="N49" s="1151"/>
    </row>
    <row r="50" spans="1:14">
      <c r="A50" s="250"/>
      <c r="B50" s="246"/>
      <c r="C50" s="246"/>
      <c r="D50" s="246"/>
      <c r="E50" s="246"/>
      <c r="F50" s="246"/>
      <c r="G50" s="314"/>
      <c r="H50" s="315"/>
      <c r="I50" s="1148"/>
      <c r="J50" s="316" t="s">
        <v>509</v>
      </c>
      <c r="K50" s="317" t="s">
        <v>510</v>
      </c>
      <c r="L50" s="318" t="s">
        <v>511</v>
      </c>
      <c r="M50" s="319" t="s">
        <v>512</v>
      </c>
      <c r="N50" s="320" t="s">
        <v>513</v>
      </c>
    </row>
    <row r="51" spans="1:14">
      <c r="A51" s="250"/>
      <c r="B51" s="246"/>
      <c r="C51" s="246"/>
      <c r="D51" s="246"/>
      <c r="E51" s="246"/>
      <c r="F51" s="246"/>
      <c r="G51" s="312" t="s">
        <v>514</v>
      </c>
      <c r="H51" s="313"/>
      <c r="I51" s="321">
        <v>265795</v>
      </c>
      <c r="J51" s="322">
        <v>18525</v>
      </c>
      <c r="K51" s="323">
        <v>-52.5</v>
      </c>
      <c r="L51" s="324">
        <v>70317</v>
      </c>
      <c r="M51" s="325">
        <v>-3.3</v>
      </c>
      <c r="N51" s="326">
        <v>-49.2</v>
      </c>
    </row>
    <row r="52" spans="1:14">
      <c r="A52" s="250"/>
      <c r="B52" s="246"/>
      <c r="C52" s="246"/>
      <c r="D52" s="246"/>
      <c r="E52" s="246"/>
      <c r="F52" s="246"/>
      <c r="G52" s="327"/>
      <c r="H52" s="328" t="s">
        <v>515</v>
      </c>
      <c r="I52" s="329">
        <v>235458</v>
      </c>
      <c r="J52" s="330">
        <v>16411</v>
      </c>
      <c r="K52" s="331">
        <v>16.5</v>
      </c>
      <c r="L52" s="332">
        <v>35725</v>
      </c>
      <c r="M52" s="333">
        <v>-1.6</v>
      </c>
      <c r="N52" s="334">
        <v>18.100000000000001</v>
      </c>
    </row>
    <row r="53" spans="1:14">
      <c r="A53" s="250"/>
      <c r="B53" s="246"/>
      <c r="C53" s="246"/>
      <c r="D53" s="246"/>
      <c r="E53" s="246"/>
      <c r="F53" s="246"/>
      <c r="G53" s="312" t="s">
        <v>516</v>
      </c>
      <c r="H53" s="313"/>
      <c r="I53" s="321">
        <v>941397</v>
      </c>
      <c r="J53" s="322">
        <v>65929</v>
      </c>
      <c r="K53" s="323">
        <v>255.9</v>
      </c>
      <c r="L53" s="324">
        <v>105751</v>
      </c>
      <c r="M53" s="325">
        <v>50.4</v>
      </c>
      <c r="N53" s="326">
        <v>205.5</v>
      </c>
    </row>
    <row r="54" spans="1:14">
      <c r="A54" s="250"/>
      <c r="B54" s="246"/>
      <c r="C54" s="246"/>
      <c r="D54" s="246"/>
      <c r="E54" s="246"/>
      <c r="F54" s="246"/>
      <c r="G54" s="327"/>
      <c r="H54" s="328" t="s">
        <v>515</v>
      </c>
      <c r="I54" s="329">
        <v>344782</v>
      </c>
      <c r="J54" s="330">
        <v>24146</v>
      </c>
      <c r="K54" s="331">
        <v>47.1</v>
      </c>
      <c r="L54" s="332">
        <v>49969</v>
      </c>
      <c r="M54" s="333">
        <v>39.9</v>
      </c>
      <c r="N54" s="334">
        <v>7.2</v>
      </c>
    </row>
    <row r="55" spans="1:14">
      <c r="A55" s="250"/>
      <c r="B55" s="246"/>
      <c r="C55" s="246"/>
      <c r="D55" s="246"/>
      <c r="E55" s="246"/>
      <c r="F55" s="246"/>
      <c r="G55" s="312" t="s">
        <v>517</v>
      </c>
      <c r="H55" s="313"/>
      <c r="I55" s="321">
        <v>1402479</v>
      </c>
      <c r="J55" s="322">
        <v>99509</v>
      </c>
      <c r="K55" s="323">
        <v>50.9</v>
      </c>
      <c r="L55" s="324">
        <v>158564</v>
      </c>
      <c r="M55" s="325">
        <v>49.9</v>
      </c>
      <c r="N55" s="326">
        <v>1</v>
      </c>
    </row>
    <row r="56" spans="1:14">
      <c r="A56" s="250"/>
      <c r="B56" s="246"/>
      <c r="C56" s="246"/>
      <c r="D56" s="246"/>
      <c r="E56" s="246"/>
      <c r="F56" s="246"/>
      <c r="G56" s="327"/>
      <c r="H56" s="328" t="s">
        <v>515</v>
      </c>
      <c r="I56" s="329">
        <v>623974</v>
      </c>
      <c r="J56" s="330">
        <v>44272</v>
      </c>
      <c r="K56" s="331">
        <v>83.4</v>
      </c>
      <c r="L56" s="332">
        <v>48412</v>
      </c>
      <c r="M56" s="333">
        <v>-3.1</v>
      </c>
      <c r="N56" s="334">
        <v>86.5</v>
      </c>
    </row>
    <row r="57" spans="1:14">
      <c r="A57" s="250"/>
      <c r="B57" s="246"/>
      <c r="C57" s="246"/>
      <c r="D57" s="246"/>
      <c r="E57" s="246"/>
      <c r="F57" s="246"/>
      <c r="G57" s="312" t="s">
        <v>518</v>
      </c>
      <c r="H57" s="313"/>
      <c r="I57" s="321">
        <v>691319</v>
      </c>
      <c r="J57" s="322">
        <v>49285</v>
      </c>
      <c r="K57" s="323">
        <v>-50.5</v>
      </c>
      <c r="L57" s="324">
        <v>106092</v>
      </c>
      <c r="M57" s="325">
        <v>-33.1</v>
      </c>
      <c r="N57" s="326">
        <v>-17.399999999999999</v>
      </c>
    </row>
    <row r="58" spans="1:14">
      <c r="A58" s="250"/>
      <c r="B58" s="246"/>
      <c r="C58" s="246"/>
      <c r="D58" s="246"/>
      <c r="E58" s="246"/>
      <c r="F58" s="246"/>
      <c r="G58" s="327"/>
      <c r="H58" s="328" t="s">
        <v>515</v>
      </c>
      <c r="I58" s="329">
        <v>554124</v>
      </c>
      <c r="J58" s="330">
        <v>39504</v>
      </c>
      <c r="K58" s="331">
        <v>-10.8</v>
      </c>
      <c r="L58" s="332">
        <v>44299</v>
      </c>
      <c r="M58" s="333">
        <v>-8.5</v>
      </c>
      <c r="N58" s="334">
        <v>-2.2999999999999998</v>
      </c>
    </row>
    <row r="59" spans="1:14">
      <c r="A59" s="250"/>
      <c r="B59" s="246"/>
      <c r="C59" s="246"/>
      <c r="D59" s="246"/>
      <c r="E59" s="246"/>
      <c r="F59" s="246"/>
      <c r="G59" s="312" t="s">
        <v>519</v>
      </c>
      <c r="H59" s="313"/>
      <c r="I59" s="321">
        <v>576413</v>
      </c>
      <c r="J59" s="322">
        <v>41341</v>
      </c>
      <c r="K59" s="323">
        <v>-16.100000000000001</v>
      </c>
      <c r="L59" s="324">
        <v>78903</v>
      </c>
      <c r="M59" s="325">
        <v>-25.6</v>
      </c>
      <c r="N59" s="326">
        <v>9.5</v>
      </c>
    </row>
    <row r="60" spans="1:14">
      <c r="A60" s="250"/>
      <c r="B60" s="246"/>
      <c r="C60" s="246"/>
      <c r="D60" s="246"/>
      <c r="E60" s="246"/>
      <c r="F60" s="246"/>
      <c r="G60" s="327"/>
      <c r="H60" s="328" t="s">
        <v>515</v>
      </c>
      <c r="I60" s="335">
        <v>533632</v>
      </c>
      <c r="J60" s="330">
        <v>38272</v>
      </c>
      <c r="K60" s="331">
        <v>-3.1</v>
      </c>
      <c r="L60" s="332">
        <v>49201</v>
      </c>
      <c r="M60" s="333">
        <v>11.1</v>
      </c>
      <c r="N60" s="334">
        <v>-14.2</v>
      </c>
    </row>
    <row r="61" spans="1:14">
      <c r="A61" s="250"/>
      <c r="B61" s="246"/>
      <c r="C61" s="246"/>
      <c r="D61" s="246"/>
      <c r="E61" s="246"/>
      <c r="F61" s="246"/>
      <c r="G61" s="312" t="s">
        <v>520</v>
      </c>
      <c r="H61" s="336"/>
      <c r="I61" s="337">
        <v>775481</v>
      </c>
      <c r="J61" s="338">
        <v>54918</v>
      </c>
      <c r="K61" s="339">
        <v>37.5</v>
      </c>
      <c r="L61" s="340">
        <v>103925</v>
      </c>
      <c r="M61" s="341">
        <v>7.7</v>
      </c>
      <c r="N61" s="326">
        <v>29.8</v>
      </c>
    </row>
    <row r="62" spans="1:14">
      <c r="A62" s="250"/>
      <c r="B62" s="246"/>
      <c r="C62" s="246"/>
      <c r="D62" s="246"/>
      <c r="E62" s="246"/>
      <c r="F62" s="246"/>
      <c r="G62" s="327"/>
      <c r="H62" s="328" t="s">
        <v>515</v>
      </c>
      <c r="I62" s="329">
        <v>458394</v>
      </c>
      <c r="J62" s="330">
        <v>32521</v>
      </c>
      <c r="K62" s="331">
        <v>26.6</v>
      </c>
      <c r="L62" s="332">
        <v>45521</v>
      </c>
      <c r="M62" s="333">
        <v>7.6</v>
      </c>
      <c r="N62" s="334">
        <v>19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E41" sqref="E41:S4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E41" sqref="E41:S4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E41" sqref="E41:S4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72" t="s">
        <v>3</v>
      </c>
      <c r="D47" s="1172"/>
      <c r="E47" s="1173"/>
      <c r="F47" s="11">
        <v>31.46</v>
      </c>
      <c r="G47" s="12">
        <v>22.39</v>
      </c>
      <c r="H47" s="12">
        <v>24.35</v>
      </c>
      <c r="I47" s="12">
        <v>27.24</v>
      </c>
      <c r="J47" s="13">
        <v>27.82</v>
      </c>
    </row>
    <row r="48" spans="2:10" ht="57.75" customHeight="1">
      <c r="B48" s="14"/>
      <c r="C48" s="1174" t="s">
        <v>4</v>
      </c>
      <c r="D48" s="1174"/>
      <c r="E48" s="1175"/>
      <c r="F48" s="15">
        <v>9.98</v>
      </c>
      <c r="G48" s="16">
        <v>10.59</v>
      </c>
      <c r="H48" s="16">
        <v>12.14</v>
      </c>
      <c r="I48" s="16">
        <v>12.68</v>
      </c>
      <c r="J48" s="17">
        <v>10.27</v>
      </c>
    </row>
    <row r="49" spans="2:10" ht="57.75" customHeight="1" thickBot="1">
      <c r="B49" s="18"/>
      <c r="C49" s="1176" t="s">
        <v>5</v>
      </c>
      <c r="D49" s="1176"/>
      <c r="E49" s="1177"/>
      <c r="F49" s="19">
        <v>4.0199999999999996</v>
      </c>
      <c r="G49" s="20" t="s">
        <v>527</v>
      </c>
      <c r="H49" s="20">
        <v>3.32</v>
      </c>
      <c r="I49" s="20">
        <v>3.66</v>
      </c>
      <c r="J49" s="21" t="s">
        <v>528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2018-03-06T03:58:22Z</cp:lastPrinted>
  <dcterms:created xsi:type="dcterms:W3CDTF">2018-01-24T04:20:05Z</dcterms:created>
  <dcterms:modified xsi:type="dcterms:W3CDTF">2018-11-20T08:36:33Z</dcterms:modified>
</cp:coreProperties>
</file>