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AM34" i="9"/>
  <c r="C34" i="9"/>
  <c r="U34" i="9" l="1"/>
  <c r="U35" i="9" s="1"/>
  <c r="U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<sst xmlns="http://schemas.openxmlformats.org/spreadsheetml/2006/main" count="1024" uniqueCount="576">
  <si>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</si>
  <si>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</si>
  <si>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</si>
  <si>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</si>
  <si>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</si>
  <si>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</si>
  <si>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</si>
  <si>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</si>
  <si>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</si>
  <si>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</si>
  <si>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</si>
  <si>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</si>
  <si>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</si>
  <si>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</si>
  <si>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</si>
  <si>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</si>
  <si>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</si>
  <si>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</si>
  <si>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</si>
  <si>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</si>
  <si>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</si>
  <si>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</si>
  <si>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</si>
  <si>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</si>
  <si>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</si>
  <si>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</si>
  <si>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</si>
  <si>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</si>
  <si>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</si>
  <si>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</si>
  <si>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</si>
  <si>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</si>
  <si>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</si>
  <si>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</si>
  <si>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</si>
  <si>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</si>
  <si>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</si>
  <si>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</si>
  <si>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</si>
  <si>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</si>
  <si>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</si>
  <si>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</si>
  <si>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</si>
  <si>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</si>
  <si>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</si>
  <si>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</si>
  <si>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</si>
  <si>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</si>
  <si>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</si>
  <si>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</si>
  <si>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</si>
  <si>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</si>
  <si>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</si>
  <si>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</si>
  <si>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</si>
  <si>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</si>
  <si>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</si>
  <si>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</si>
  <si>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</si>
  <si>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</si>
  <si>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</si>
  <si>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</si>
  <si>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</si>
  <si>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</si>
  <si>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</si>
  <si>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</si>
  <si>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</si>
  <si>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</si>
  <si>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</si>
  <si>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</si>
  <si>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</si>
  <si>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</si>
  <si>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</si>
  <si>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</si>
  <si>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</si>
  <si>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</si>
  <si>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</si>
  <si>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</si>
  <si>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</si>
  <si>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</si>
  <si>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</si>
  <si>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</si>
  <si>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</si>
  <si>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</si>
  <si>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</si>
  <si>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</si>
  <si>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</si>
  <si>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</si>
  <si>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</si>
  <si>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</si>
  <si>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</si>
  <si>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</si>
  <si>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</si>
  <si>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</si>
  <si>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</si>
  <si>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</si>
  <si>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</si>
  <si>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</si>
  <si>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</si>
  <si>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</si>
  <si>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</si>
  <si>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</si>
  <si>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</si>
  <si>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</si>
  <si>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</si>
  <si>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</si>
  <si>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</si>
  <si>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</si>
  <si>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</si>
  <si>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</si>
  <si>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</si>
  <si>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</si>
  <si>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</si>
  <si>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</si>
  <si>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</si>
  <si>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</si>
  <si>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</si>
  <si>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</si>
  <si>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</si>
  <si>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</si>
  <si>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</si>
  <si>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</si>
  <si>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</si>
  <si>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</si>
  <si>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</si>
  <si>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</si>
  <si>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</si>
  <si>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</si>
  <si>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</si>
  <si>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</si>
  <si>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</si>
  <si>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</si>
  <si>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</si>
  <si>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</si>
  <si>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</si>
  <si>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</si>
  <si>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</si>
  <si>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</si>
  <si>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</si>
  <si>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</si>
  <si>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</si>
  <si>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</si>
  <si>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</si>
  <si>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</si>
  <si>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</si>
  <si>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</si>
  <si>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</si>
  <si>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</si>
  <si>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</si>
  <si>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</si>
  <si>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</si>
  <si>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</si>
  <si>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</si>
  <si>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</si>
  <si>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</si>
  <si>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</si>
  <si>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</si>
  <si>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</si>
  <si>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</si>
  <si>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</si>
  <si>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</si>
  <si>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</si>
  <si>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</si>
  <si>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</si>
  <si>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</si>
  <si>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</si>
  <si>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</si>
  <si>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</si>
  <si>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</si>
  <si>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</si>
  <si>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</si>
  <si>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</si>
  <si>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</si>
  <si>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</si>
  <si>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</si>
  <si>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</si>
  <si>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</si>
  <si>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</si>
  <si>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</si>
  <si>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</si>
  <si>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</si>
  <si>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</si>
  <si>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</si>
  <si>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</si>
  <si>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</si>
  <si>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</si>
  <si>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</si>
  <si>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</si>
  <si>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</si>
  <si>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</si>
  <si>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</si>
  <si>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</si>
  <si>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</si>
  <si>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</si>
  <si>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埼玉県北本市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</si>
  <si>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</si>
  <si>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</si>
  <si>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</si>
  <si>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</si>
  <si>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</si>
  <si>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</si>
  <si>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</si>
  <si>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</si>
  <si>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</si>
  <si>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</si>
  <si>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</si>
  <si>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</si>
  <si>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</si>
  <si>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</si>
  <si>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</si>
  <si>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</si>
  <si>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</si>
  <si>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</si>
  <si>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</si>
  <si>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</si>
  <si>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</si>
  <si>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</si>
  <si>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</si>
  <si>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</si>
  <si>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</si>
  <si>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</si>
  <si>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</si>
  <si>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</si>
  <si>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</si>
  <si>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</si>
  <si>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</si>
  <si>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</si>
  <si>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</si>
  <si>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</si>
  <si>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</si>
  <si>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</si>
  <si>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</si>
  <si>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</si>
  <si>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</si>
  <si>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</si>
  <si>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</si>
  <si>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</si>
  <si>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</si>
  <si>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</si>
  <si>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</si>
  <si>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</si>
  <si>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</si>
  <si>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</si>
  <si>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</si>
  <si>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</si>
  <si>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</si>
  <si>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</si>
  <si>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</si>
  <si>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</si>
  <si>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</si>
  <si>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</si>
  <si>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</si>
  <si>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</si>
  <si>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</si>
  <si>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</si>
  <si>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</si>
  <si>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</si>
  <si>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</si>
  <si>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</si>
  <si>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</si>
  <si>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</si>
  <si>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</si>
  <si>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</si>
  <si>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</si>
  <si>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</si>
  <si>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</si>
  <si>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</si>
  <si>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</si>
  <si>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</si>
  <si>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</si>
  <si>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</si>
  <si>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</si>
  <si>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</si>
  <si>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</si>
  <si>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</si>
  <si>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</si>
  <si>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</si>
  <si>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</si>
  <si>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</si>
  <si>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</si>
  <si>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</si>
  <si>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</si>
  <si>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</si>
  <si>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</si>
  <si>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</si>
  <si>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</si>
  <si>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</si>
  <si>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</si>
  <si>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</si>
  <si>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</si>
  <si>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</si>
  <si>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</si>
  <si>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</si>
  <si>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</si>
  <si>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</si>
  <si>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</si>
  <si>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</si>
  <si>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</si>
  <si>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</si>
  <si>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</si>
  <si>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</si>
  <si>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</si>
  <si>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</si>
  <si>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</si>
  <si>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</si>
  <si>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</si>
  <si>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</si>
  <si>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</si>
  <si>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</si>
  <si>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</si>
  <si>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</si>
  <si>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</si>
  <si>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</si>
  <si>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</si>
  <si>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</si>
  <si>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</si>
  <si>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</si>
  <si>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</si>
  <si>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</si>
  <si>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</si>
  <si>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</si>
  <si>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</si>
  <si>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</si>
  <si>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</si>
  <si>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</si>
  <si>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</si>
  <si>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</si>
  <si>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</si>
  <si>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</si>
  <si>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</si>
  <si>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</si>
  <si>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</si>
  <si>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</si>
  <si>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</si>
  <si>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</si>
  <si>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</si>
  <si>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</si>
  <si>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</si>
  <si>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</si>
  <si>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</si>
  <si>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</si>
  <si>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</si>
  <si>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</si>
  <si>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埼玉県北本市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</si>
  <si>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</si>
  <si>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</si>
  <si>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</si>
  <si>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</si>
  <si>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</si>
  <si>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</si>
  <si>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</si>
  <si>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</si>
  <si>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</si>
  <si>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</si>
  <si>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</si>
  <si>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</si>
  <si>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</si>
  <si>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</si>
  <si>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</si>
  <si>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</si>
  <si>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</si>
  <si>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</si>
  <si>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</si>
  <si>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</si>
  <si>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</si>
  <si>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</si>
  <si>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</si>
  <si>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</si>
  <si>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</si>
  <si>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</si>
  <si>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</si>
  <si>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</si>
  <si>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</si>
  <si>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</si>
  <si>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</si>
  <si>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</si>
  <si>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</si>
  <si>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</si>
  <si>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</si>
  <si>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</si>
  <si>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</si>
  <si>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</si>
  <si>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</si>
  <si>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</si>
  <si>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</si>
  <si>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</si>
  <si>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</si>
  <si>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</si>
  <si>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</si>
  <si>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</si>
  <si>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</si>
  <si>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</si>
  <si>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</si>
  <si>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</si>
  <si>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</si>
  <si>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</si>
  <si>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</si>
  <si>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</si>
  <si>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</si>
  <si>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</si>
  <si>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</si>
  <si>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</si>
  <si>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</si>
  <si>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</si>
  <si>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</si>
  <si>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</si>
  <si>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</si>
  <si>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</si>
  <si>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</si>
  <si>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</si>
  <si>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</si>
  <si>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</si>
  <si>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</si>
  <si>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</si>
  <si>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</si>
  <si>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</si>
  <si>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</si>
  <si>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</si>
  <si>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</si>
  <si>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</si>
  <si>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</si>
  <si>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</si>
  <si>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</si>
  <si>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</si>
  <si>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</si>
  <si>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</si>
  <si>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</si>
  <si>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</si>
  <si>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</si>
  <si>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</si>
  <si>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</si>
  <si>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</si>
  <si>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</si>
  <si>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</si>
  <si>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</si>
  <si>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</si>
  <si>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</si>
  <si>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</si>
  <si>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</si>
  <si>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</si>
  <si>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</si>
  <si>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</si>
  <si>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北本市公共下水道事業特別会計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</si>
  <si>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</si>
  <si>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</si>
  <si>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</si>
  <si>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</si>
  <si>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</si>
  <si>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</si>
  <si>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</si>
  <si>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</si>
  <si>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</si>
  <si>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</si>
  <si>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</si>
  <si>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</si>
  <si>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</si>
  <si>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</si>
  <si>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</si>
  <si>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</si>
  <si>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</si>
  <si>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</si>
  <si>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</si>
  <si>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</si>
  <si>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</si>
  <si>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</si>
  <si>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</si>
  <si>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</si>
  <si>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</si>
  <si>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</si>
  <si>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</si>
  <si>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</si>
  <si>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</si>
  <si>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</si>
  <si>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</si>
  <si>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</si>
  <si>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</si>
  <si>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</si>
  <si>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</si>
  <si>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</si>
  <si>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</si>
  <si>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</si>
  <si>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</si>
  <si>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</si>
  <si>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</si>
  <si>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</si>
  <si>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</si>
  <si>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</si>
  <si>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</si>
  <si>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</si>
  <si>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</si>
  <si>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</si>
  <si>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</si>
  <si>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</si>
  <si>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</si>
  <si>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</si>
  <si>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</si>
  <si>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</si>
  <si>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</si>
  <si>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</si>
  <si>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</si>
  <si>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</si>
  <si>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</si>
  <si>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</si>
  <si>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</si>
  <si>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</si>
  <si>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</si>
  <si>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</si>
  <si>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</si>
  <si>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</si>
  <si>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</si>
  <si>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</si>
  <si>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</si>
  <si>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</si>
  <si>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</si>
  <si>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</si>
  <si>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</si>
  <si>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</si>
  <si>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</si>
  <si>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</si>
  <si>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</si>
  <si>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</si>
  <si>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</si>
  <si>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</si>
  <si>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</si>
  <si>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</si>
  <si>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</si>
  <si>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</si>
  <si>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</si>
  <si>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</si>
  <si>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 4.66</t>
  </si>
  <si>
    <t>一般会計</t>
  </si>
  <si>
    <t>国民健康保険特別会計</t>
  </si>
  <si>
    <t>介護保険特別会計</t>
  </si>
  <si>
    <t>北本市公共下水道事業特別会計</t>
  </si>
  <si>
    <t>後期高齢者医療特別会計</t>
  </si>
  <si>
    <t>北本都市計画事業久保特定土地区画整理事業特別会計</t>
  </si>
  <si>
    <t>埼玉県央広域公平委員会特別会計</t>
  </si>
  <si>
    <t>その他会計（赤字）</t>
  </si>
  <si>
    <t>その他会計（黒字）</t>
  </si>
  <si>
    <t>-</t>
    <phoneticPr fontId="2"/>
  </si>
  <si>
    <t>埼玉県央広域事務組合</t>
    <phoneticPr fontId="2"/>
  </si>
  <si>
    <t>埼玉中部環境保全組合</t>
  </si>
  <si>
    <t>北本地区衛生組合</t>
  </si>
  <si>
    <t>桶川北本水道企業団</t>
  </si>
  <si>
    <t>埼玉県後期高齢者医療広域連合</t>
  </si>
  <si>
    <t>彩の国さいたま人づくり広域連合</t>
  </si>
  <si>
    <t>埼玉県市町村総合事務組合</t>
  </si>
  <si>
    <t>一般会計</t>
    <rPh sb="0" eb="2">
      <t>イッパン</t>
    </rPh>
    <rPh sb="2" eb="4">
      <t>カイケイ</t>
    </rPh>
    <phoneticPr fontId="2"/>
  </si>
  <si>
    <t>一般会計</t>
    <phoneticPr fontId="2"/>
  </si>
  <si>
    <t>水道事業会計</t>
    <rPh sb="0" eb="2">
      <t>スイドウ</t>
    </rPh>
    <rPh sb="2" eb="4">
      <t>ジギョウ</t>
    </rPh>
    <rPh sb="4" eb="6">
      <t>カイケイ</t>
    </rPh>
    <phoneticPr fontId="2"/>
  </si>
  <si>
    <t>一般会計</t>
    <phoneticPr fontId="2"/>
  </si>
  <si>
    <t>特別会計</t>
    <phoneticPr fontId="2"/>
  </si>
  <si>
    <t>鴻巣行田北本環境資源組合</t>
    <phoneticPr fontId="2"/>
  </si>
  <si>
    <t>斎場特別会計</t>
    <rPh sb="0" eb="2">
      <t>サイジョウ</t>
    </rPh>
    <rPh sb="2" eb="4">
      <t>トクベツ</t>
    </rPh>
    <rPh sb="4" eb="6">
      <t>カイケイ</t>
    </rPh>
    <phoneticPr fontId="2"/>
  </si>
  <si>
    <t>北本市土地開発公社</t>
    <rPh sb="0" eb="3">
      <t>キタモトシ</t>
    </rPh>
    <rPh sb="3" eb="5">
      <t>トチ</t>
    </rPh>
    <rPh sb="5" eb="7">
      <t>カイハツ</t>
    </rPh>
    <rPh sb="7" eb="9">
      <t>コウシャ</t>
    </rPh>
    <phoneticPr fontId="2"/>
  </si>
  <si>
    <t>-</t>
    <phoneticPr fontId="2"/>
  </si>
  <si>
    <t>-</t>
    <phoneticPr fontId="2"/>
  </si>
  <si>
    <t>-</t>
    <phoneticPr fontId="2"/>
  </si>
  <si>
    <t>-</t>
    <phoneticPr fontId="2"/>
  </si>
  <si>
    <t>-</t>
    <phoneticPr fontId="2"/>
  </si>
  <si>
    <t>交通災害特別会計</t>
    <rPh sb="0" eb="2">
      <t>コウツウ</t>
    </rPh>
    <rPh sb="2" eb="4">
      <t>サイガイ</t>
    </rPh>
    <rPh sb="4" eb="6">
      <t>トクベツ</t>
    </rPh>
    <rPh sb="6" eb="8">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</si>
  <si>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</si>
  <si>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</si>
  <si>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</si>
  <si>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</si>
  <si>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</si>
  <si>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</si>
  <si>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</si>
  <si>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</si>
  <si>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</si>
  <si>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</si>
  <si>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</si>
  <si>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</si>
  <si>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の有形固定資産減価償却率は５４．６％であり、類似団体内平均値を下回っている。これは、平成２４～２６年度に老朽化していた市役所庁舎の建て替えや児童館の新設を行った影響等によるものと考えられる。一方、平成２７年度の将来負担比率は４２．４％であり、類似団体内平均値を上回っているものの、平成２７年度以降の市債発行量を抑制しているため、近年の上昇傾向が落ち着き平成２８年度は４２．５％と横ばいになっている。
</t>
    <phoneticPr fontId="5"/>
  </si>
  <si>
    <t>有形固定資産減価償却率</t>
    <phoneticPr fontId="5"/>
  </si>
  <si>
    <t>　実質公債費比率は、類似団体内平均値より低い水準を保っているが上昇傾向にある。一方、将来負担比率は、近年類似団体内平均値を上回ってはいるが上昇傾向が落ち着き平成２７年度・２８年度と横ばいになっている。実質公債費比率が上昇している主な要因としては、近年実施した庁舎建設事業等の大型事業の実施に伴い発行した地方債の元金償還が始まり、元利償還金が増えたことが挙げられる。また、将来負担比率の上昇傾向が落ち着き横ばいとなっている主な要因としては、庁舎建設事業等の大型事業の実施による急激な市債残高の増加や庁舎建設基金の廃止に伴う基金残高の減少を受けて、平成２７年度以降は市債の発行量を抑制しているためである。今後も市債の発行に当たっては財政的に有利なものを優先して活用するとともに、市債の発行量や残高を適正に管理しながら、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</si>
</sst>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8E2E-4E4B-ABFF-C14E8EA606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58594</c:v>
                </c:pt>
                <c:pt idx="1">
                  <c:v>78129</c:v>
                </c:pt>
                <c:pt idx="2">
                  <c:v>58214</c:v>
                </c:pt>
                <c:pt idx="3">
                  <c:v>16058</c:v>
                </c:pt>
                <c:pt idx="4">
                  <c:v>17228</c:v>
                </c:pt>
              </c:numCache>
            </c:numRef>
          </c:val>
          <c:smooth val="0"/>
          <c:extLst xmlns:c16r2="http://schemas.microsoft.com/office/drawing/2015/06/chart">
            <c:ext xmlns:c16="http://schemas.microsoft.com/office/drawing/2014/chart" uri="{C3380CC4-5D6E-409C-BE32-E72D297353CC}">
              <c16:uniqueId val="{00000001-8E2E-4E4B-ABFF-C14E8EA60667}"/>
            </c:ext>
          </c:extLst>
        </c:ser>
        <c:dLbls>
          <c:showLegendKey val="0"/>
          <c:showVal val="0"/>
          <c:showCatName val="0"/>
          <c:showSerName val="0"/>
          <c:showPercent val="0"/>
          <c:showBubbleSize val="0"/>
        </c:dLbls>
        <c:marker val="1"/>
        <c:smooth val="0"/>
        <c:axId val="190408192"/>
        <c:axId val="190410112"/>
      </c:lineChart>
      <c:catAx>
        <c:axId val="19040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410112"/>
        <c:crosses val="autoZero"/>
        <c:auto val="1"/>
        <c:lblAlgn val="ctr"/>
        <c:lblOffset val="100"/>
        <c:tickLblSkip val="1"/>
        <c:tickMarkSkip val="1"/>
        <c:noMultiLvlLbl val="0"/>
      </c:catAx>
      <c:valAx>
        <c:axId val="1904101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40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6.73</c:v>
                </c:pt>
                <c:pt idx="1">
                  <c:v>6.76</c:v>
                </c:pt>
                <c:pt idx="2">
                  <c:v>7.3</c:v>
                </c:pt>
                <c:pt idx="3">
                  <c:v>7.02</c:v>
                </c:pt>
                <c:pt idx="4">
                  <c:v>5.94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c:v>
                </c:pt>
                <c:pt idx="1">
                  <c:v>10.26</c:v>
                </c:pt>
                <c:pt idx="2">
                  <c:v>12.07</c:v>
                </c:pt>
                <c:pt idx="3">
                  <c:v>12.46</c:v>
                </c:pt>
                <c:pt idx="4">
                  <c:v>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8611200"/>
        <c:axId val="22861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-1.35</c:v>
                </c:pt>
                <c:pt idx="1">
                  <c:v>2.91</c:v>
                </c:pt>
                <c:pt idx="2">
                  <c:v>2.67</c:v>
                </c:pt>
                <c:pt idx="3">
                  <c:v>0.72</c:v>
                </c:pt>
                <c:pt idx="4">
                  <c:v>-4.66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8611200"/>
        <c:axId val="228613120"/>
      </c:lineChart>
      <c:catAx>
        <c:axId val="2286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613120"/>
        <c:crosses val="autoZero"/>
        <c:auto val="1"/>
        <c:lblAlgn val="ctr"/>
        <c:lblOffset val="100"/>
        <c:tickLblSkip val="1"/>
        <c:tickMarkSkip val="1"/>
        <c:noMultiLvlLbl val="0"/>
      </c:catAx>
      <c:valAx>
        <c:axId val="22861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6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0.06</c:v>
                </c:pt>
                <c:pt idx="4">
                  <c:v>#N/A</c:v>
                </c:pt>
                <c:pt idx="5">
                  <c:v>0.08</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0.17</c:v>
                </c:pt>
                <c:pt idx="4">
                  <c:v>#N/A</c:v>
                </c:pt>
                <c:pt idx="5">
                  <c:v>0.18</c:v>
                </c:pt>
                <c:pt idx="6">
                  <c:v>#N/A</c:v>
                </c:pt>
                <c:pt idx="7">
                  <c:v>0.18</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北本市公共下水道事業特別会計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0.13</c:v>
                </c:pt>
                <c:pt idx="4">
                  <c:v>#N/A</c:v>
                </c:pt>
                <c:pt idx="5">
                  <c:v>0.22</c:v>
                </c:pt>
                <c:pt idx="6">
                  <c:v>#N/A</c:v>
                </c:pt>
                <c:pt idx="7">
                  <c:v>0.28999999999999998</c:v>
                </c:pt>
                <c:pt idx="8">
                  <c:v>#N/A</c:v>
                </c:pt>
                <c:pt idx="9">
                  <c:v>0.42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0.48</c:v>
                </c:pt>
                <c:pt idx="2">
                  <c:v>#N/A</c:v>
                </c:pt>
                <c:pt idx="3">
                  <c:v>0.28000000000000003</c:v>
                </c:pt>
                <c:pt idx="4">
                  <c:v>#N/A</c:v>
                </c:pt>
                <c:pt idx="5">
                  <c:v>0.77</c:v>
                </c:pt>
                <c:pt idx="6">
                  <c:v>#N/A</c:v>
                </c:pt>
                <c:pt idx="7">
                  <c:v>0.19</c:v>
                </c:pt>
                <c:pt idx="8">
                  <c:v>#N/A</c:v>
                </c:pt>
                <c:pt idx="9">
                  <c:v>0.59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3.85</c:v>
                </c:pt>
                <c:pt idx="2">
                  <c:v>#N/A</c:v>
                </c:pt>
                <c:pt idx="3">
                  <c:v>3.12</c:v>
                </c:pt>
                <c:pt idx="4">
                  <c:v>#N/A</c:v>
                </c:pt>
                <c:pt idx="5">
                  <c:v>3.33</c:v>
                </c:pt>
                <c:pt idx="6">
                  <c:v>#N/A</c:v>
                </c:pt>
                <c:pt idx="7">
                  <c:v>3.98</c:v>
                </c:pt>
                <c:pt idx="8">
                  <c:v>#N/A</c:v>
                </c:pt>
                <c:pt idx="9">
                  <c:v>4.7300000000000004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c:v>
                </c:pt>
                <c:pt idx="2">
                  <c:v>#N/A</c:v>
                </c:pt>
                <c:pt idx="3">
                  <c:v>6.69</c:v>
                </c:pt>
                <c:pt idx="4">
                  <c:v>#N/A</c:v>
                </c:pt>
                <c:pt idx="5">
                  <c:v>7.21</c:v>
                </c:pt>
                <c:pt idx="6">
                  <c:v>#N/A</c:v>
                </c:pt>
                <c:pt idx="7">
                  <c:v>6.9</c:v>
                </c:pt>
                <c:pt idx="8">
                  <c:v>#N/A</c:v>
                </c:pt>
                <c:pt idx="9">
                  <c:v>5.84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8724096"/>
        <c:axId val="228725888"/>
      </c:barChart>
      <c:catAx>
        <c:axId val="2287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25888"/>
        <c:crosses val="autoZero"/>
        <c:auto val="1"/>
        <c:lblAlgn val="ctr"/>
        <c:lblOffset val="100"/>
        <c:tickLblSkip val="1"/>
        <c:tickMarkSkip val="1"/>
        <c:noMultiLvlLbl val="0"/>
      </c:catAx>
      <c:valAx>
        <c:axId val="22872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2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1498</c:v>
                </c:pt>
                <c:pt idx="5">
                  <c:v>1607</c:v>
                </c:pt>
                <c:pt idx="8">
                  <c:v>1828</c:v>
                </c:pt>
                <c:pt idx="11">
                  <c:v>1765</c:v>
                </c:pt>
                <c:pt idx="14">
                  <c:v>1815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197</c:v>
                </c:pt>
                <c:pt idx="3">
                  <c:v>42</c:v>
                </c:pt>
                <c:pt idx="6">
                  <c:v>59</c:v>
                </c:pt>
                <c:pt idx="9">
                  <c:v>39</c:v>
                </c:pt>
                <c:pt idx="12">
                  <c:v>36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119</c:v>
                </c:pt>
                <c:pt idx="3">
                  <c:v>72</c:v>
                </c:pt>
                <c:pt idx="6">
                  <c:v>94</c:v>
                </c:pt>
                <c:pt idx="9">
                  <c:v>106</c:v>
                </c:pt>
                <c:pt idx="12">
                  <c:v>110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207</c:v>
                </c:pt>
                <c:pt idx="3">
                  <c:v>225</c:v>
                </c:pt>
                <c:pt idx="6">
                  <c:v>239</c:v>
                </c:pt>
                <c:pt idx="9">
                  <c:v>211</c:v>
                </c:pt>
                <c:pt idx="12">
                  <c:v>227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2</c:v>
                </c:pt>
                <c:pt idx="9">
                  <c:v>5</c:v>
                </c:pt>
                <c:pt idx="12">
                  <c:v>5</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1597</c:v>
                </c:pt>
                <c:pt idx="3">
                  <c:v>1625</c:v>
                </c:pt>
                <c:pt idx="6">
                  <c:v>1736</c:v>
                </c:pt>
                <c:pt idx="9">
                  <c:v>1929</c:v>
                </c:pt>
                <c:pt idx="12">
                  <c:v>2175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8903168"/>
        <c:axId val="22891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622</c:v>
                </c:pt>
                <c:pt idx="2">
                  <c:v>#N/A</c:v>
                </c:pt>
                <c:pt idx="3">
                  <c:v>#N/A</c:v>
                </c:pt>
                <c:pt idx="4">
                  <c:v>357</c:v>
                </c:pt>
                <c:pt idx="5">
                  <c:v>#N/A</c:v>
                </c:pt>
                <c:pt idx="6">
                  <c:v>#N/A</c:v>
                </c:pt>
                <c:pt idx="7">
                  <c:v>302</c:v>
                </c:pt>
                <c:pt idx="8">
                  <c:v>#N/A</c:v>
                </c:pt>
                <c:pt idx="9">
                  <c:v>#N/A</c:v>
                </c:pt>
                <c:pt idx="10">
                  <c:v>525</c:v>
                </c:pt>
                <c:pt idx="11">
                  <c:v>#N/A</c:v>
                </c:pt>
                <c:pt idx="12">
                  <c:v>#N/A</c:v>
                </c:pt>
                <c:pt idx="13">
                  <c:v>738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8903168"/>
        <c:axId val="228913536"/>
      </c:lineChart>
      <c:catAx>
        <c:axId val="2289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913536"/>
        <c:crosses val="autoZero"/>
        <c:auto val="1"/>
        <c:lblAlgn val="ctr"/>
        <c:lblOffset val="100"/>
        <c:tickLblSkip val="1"/>
        <c:tickMarkSkip val="1"/>
        <c:noMultiLvlLbl val="0"/>
      </c:catAx>
      <c:valAx>
        <c:axId val="22891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16452</c:v>
                </c:pt>
                <c:pt idx="5">
                  <c:v>17738</c:v>
                </c:pt>
                <c:pt idx="8">
                  <c:v>17575</c:v>
                </c:pt>
                <c:pt idx="11">
                  <c:v>17293</c:v>
                </c:pt>
                <c:pt idx="14">
                  <c:v>16885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2700</c:v>
                </c:pt>
                <c:pt idx="5">
                  <c:v>2677</c:v>
                </c:pt>
                <c:pt idx="8">
                  <c:v>2749</c:v>
                </c:pt>
                <c:pt idx="11">
                  <c:v>2954</c:v>
                </c:pt>
                <c:pt idx="14">
                  <c:v>2970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4691</c:v>
                </c:pt>
                <c:pt idx="5">
                  <c:v>3976</c:v>
                </c:pt>
                <c:pt idx="8">
                  <c:v>3473</c:v>
                </c:pt>
                <c:pt idx="11">
                  <c:v>3871</c:v>
                </c:pt>
                <c:pt idx="14">
                  <c:v>3753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0</c:v>
                </c:pt>
                <c:pt idx="6">
                  <c:v>0</c:v>
                </c:pt>
                <c:pt idx="9">
                  <c:v>0</c:v>
                </c:pt>
                <c:pt idx="12">
                  <c:v>27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2768</c:v>
                </c:pt>
                <c:pt idx="3">
                  <c:v>2534</c:v>
                </c:pt>
                <c:pt idx="6">
                  <c:v>2241</c:v>
                </c:pt>
                <c:pt idx="9">
                  <c:v>2005</c:v>
                </c:pt>
                <c:pt idx="12">
                  <c:v>2205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363</c:v>
                </c:pt>
                <c:pt idx="3">
                  <c:v>294</c:v>
                </c:pt>
                <c:pt idx="6">
                  <c:v>317</c:v>
                </c:pt>
                <c:pt idx="9">
                  <c:v>246</c:v>
                </c:pt>
                <c:pt idx="12">
                  <c:v>157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2182</c:v>
                </c:pt>
                <c:pt idx="3">
                  <c:v>2071</c:v>
                </c:pt>
                <c:pt idx="6">
                  <c:v>2275</c:v>
                </c:pt>
                <c:pt idx="9">
                  <c:v>2194</c:v>
                </c:pt>
                <c:pt idx="12">
                  <c:v>2122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300</c:v>
                </c:pt>
                <c:pt idx="3">
                  <c:v>240</c:v>
                </c:pt>
                <c:pt idx="6">
                  <c:v>186</c:v>
                </c:pt>
                <c:pt idx="9">
                  <c:v>151</c:v>
                </c:pt>
                <c:pt idx="12">
                  <c:v>119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20609</c:v>
                </c:pt>
                <c:pt idx="3">
                  <c:v>22833</c:v>
                </c:pt>
                <c:pt idx="6">
                  <c:v>24422</c:v>
                </c:pt>
                <c:pt idx="9">
                  <c:v>24280</c:v>
                </c:pt>
                <c:pt idx="12">
                  <c:v>23698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9274752"/>
        <c:axId val="22927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2385</c:v>
                </c:pt>
                <c:pt idx="2">
                  <c:v>#N/A</c:v>
                </c:pt>
                <c:pt idx="3">
                  <c:v>#N/A</c:v>
                </c:pt>
                <c:pt idx="4">
                  <c:v>3580</c:v>
                </c:pt>
                <c:pt idx="5">
                  <c:v>#N/A</c:v>
                </c:pt>
                <c:pt idx="6">
                  <c:v>#N/A</c:v>
                </c:pt>
                <c:pt idx="7">
                  <c:v>5644</c:v>
                </c:pt>
                <c:pt idx="8">
                  <c:v>#N/A</c:v>
                </c:pt>
                <c:pt idx="9">
                  <c:v>#N/A</c:v>
                </c:pt>
                <c:pt idx="10">
                  <c:v>4759</c:v>
                </c:pt>
                <c:pt idx="11">
                  <c:v>#N/A</c:v>
                </c:pt>
                <c:pt idx="12">
                  <c:v>#N/A</c:v>
                </c:pt>
                <c:pt idx="13">
                  <c:v>4721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9274752"/>
        <c:axId val="229276672"/>
      </c:lineChart>
      <c:catAx>
        <c:axId val="2292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276672"/>
        <c:crosses val="autoZero"/>
        <c:auto val="1"/>
        <c:lblAlgn val="ctr"/>
        <c:lblOffset val="100"/>
        <c:tickLblSkip val="1"/>
        <c:tickMarkSkip val="1"/>
        <c:noMultiLvlLbl val="0"/>
      </c:catAx>
      <c:valAx>
        <c:axId val="2292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{34B75DE3-CE3B-4AEC-9B42-9557F23E75BE}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{23C08124-308C-47B9-9B71-BADF3CA00A90}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{2EA87075-919A-44EA-B6D3-26485AB5FEF0}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{42F3DDF0-FAC1-4BE8-AF0C-17D084100364}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{BCD9E77C-FB2F-41A5-A3E3-C11CEB4F6080}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pt idx="3">
                  <c:v>42.4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{197110ED-9D34-4578-8AE6-D15AC02FD751}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{A3C7614A-1136-4EA2-AF1F-5C569123AC26}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{CF19AA8F-D665-4187-A343-C448A41AD0A5}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{EB21509D-2078-4FCD-A0D5-9725799D82DF}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{740D30EA-374B-4F41-8669-809F3E086B3F}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7988864"/>
        <c:axId val="238101632"/>
      </c:scatterChart>
      <c:valAx>
        <c:axId val="237988864"/>
        <c:scaling>
          <c:orientation val="minMax"/>
          <c:max val="57"/>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101632"/>
        <c:crosses val="autoZero"/>
        <c:crossBetween val="midCat"/>
      </c:valAx>
      <c:valAx>
        <c:axId val="238101632"/>
        <c:scaling>
          <c:orientation val="minMax"/>
          <c:max val="43.9"/>
          <c:min val="3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988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{6D3F142F-7112-4DD2-BDD7-CDEB434B05CA}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{215E8118-3295-41EC-A4D0-6A58B04D273A}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{9EEBA082-8A6C-471A-944F-91232E0A68C0}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{6919B43A-819F-45D3-BBFD-D4E3E25C88EF}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{CDA4EB99-A12C-414A-BCF1-EBA1747582E5}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4.9000000000000004</c:v>
                </c:pt>
                <c:pt idx="2">
                  <c:v>3.9</c:v>
                </c:pt>
                <c:pt idx="3">
                  <c:v>3.5</c:v>
                </c:pt>
                <c:pt idx="4">
                  <c:v>4.5999999999999996</c:v>
                </c:pt>
              </c:numCache>
            </c:numRef>
          </c:xVal>
          <c:yVal>
            <c:numRef>
              <c:f>公会計指標分析・財政指標組合せ分析表!$K$73:$O$73</c:f>
              <c:numCache>
                <c:formatCode>#,##0.0;"▲ "#,##0.0</c:formatCode>
                <c:ptCount val="5"/>
                <c:pt idx="0">
                  <c:v>22.2</c:v>
                </c:pt>
                <c:pt idx="1">
                  <c:v>33.299999999999997</c:v>
                </c:pt>
                <c:pt idx="2">
                  <c:v>52.5</c:v>
                </c:pt>
                <c:pt idx="3">
                  <c:v>42.4</c:v>
                </c:pt>
                <c:pt idx="4">
                  <c:v>42.5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{236E531A-72CC-4A11-BD4E-5484583EBBC2}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{F2956BC2-7394-470A-8E0A-6DA56FF64991}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{2B8EE7DC-0519-4E3D-A57E-FE852FFDFCAE}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366965757187321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{880F2399-1C46-4356-92A4-2DE98AE4FD4D}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97412669517540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{15C59B89-B500-49DA-B731-5B468056B8D3}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7874176"/>
        <c:axId val="238171264"/>
      </c:scatterChart>
      <c:valAx>
        <c:axId val="237874176"/>
        <c:scaling>
          <c:orientation val="minMax"/>
          <c:max val="10.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171264"/>
        <c:crosses val="autoZero"/>
        <c:crossBetween val="midCat"/>
      </c:valAx>
      <c:valAx>
        <c:axId val="238171264"/>
        <c:scaling>
          <c:orientation val="minMax"/>
          <c:max val="6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74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平成２８年度は実質公債費比率の分子が７億３，８００万円であり、前年度と比較すると、２億１，３００万円の増となっている。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債費に占める臨時財政対策債等の割合が増加傾向であったため実質公債費比率の分子も平成２６年度までは減少傾向が続いていたが、近年実施した庁舎建設事業等の大型事業の実施に伴い発行した地方債の元金償還が始まり元利償還金が増えたため、実質公債費比率の分子も</a:t>
          </a:r>
          <a:r>
            <a:rPr kumimoji="1" lang="ja-JP" altLang="ja-JP" sz="1300">
              <a:solidFill>
                <a:schemeClr val="dk1"/>
              </a:solidFill>
              <a:effectLst/>
              <a:latin typeface="+mn-lt"/>
              <a:ea typeface="+mn-ea"/>
              <a:cs typeface="+mn-cs"/>
            </a:rPr>
            <a:t>近年上昇してきている。</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平成２８年度は将来負担比率の分子が４７億２，</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１００万円であり、前年度と比較すると、３，８００万円の減となっている。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庁舎建設事業等の大型事業の実施により急激に市債残高が増加するとともに、庁舎建設基金の廃止に伴い基金の残高が減少したため、平成２６年度までは上昇していたが、平成２７年度以降は市債の発行量を抑制しているため、横ばい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平成２７年度は５４．６</a:t>
          </a:r>
          <a:r>
            <a:rPr kumimoji="1" lang="ja-JP" altLang="ja-JP" sz="1050">
              <a:solidFill>
                <a:schemeClr val="dk1"/>
              </a:solidFill>
              <a:effectLst/>
              <a:latin typeface="+mn-lt"/>
              <a:ea typeface="+mn-ea"/>
              <a:cs typeface="+mn-cs"/>
            </a:rPr>
            <a:t>％であり、類似団体内平均値を下回っている。これは、平成２４～２６年度に老朽化していた市役所庁舎の建て替えや児童館の新設を行った影響等によるものと考えられる。</a:t>
          </a:r>
          <a:endParaRPr lang="ja-JP" altLang="ja-JP" sz="105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当市では、平成２９年３月に公共施設等総合管理計画を策定し、公共施設の延べ床面積を今後４０年間で５０％削減する目標を定めたところである。また、平成３０年度からの３年間で施設規模の最適化を行うための適正配置計画や、施設の長寿命化を図るための個別計画の策定を予定している。これらの計画をもとに、施設を継続的・安定的に更新・管理していく。</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129286</xdr:rowOff>
    </xdr:from>
    <xdr:to>
      <xdr:col>3</xdr:col>
      <xdr:colOff>511175</xdr:colOff>
      <xdr:row>30</xdr:row>
      <xdr:rowOff>59436</xdr:rowOff>
    </xdr:to>
    <xdr:sp macro="" textlink="">
      <xdr:nvSpPr>
        <xdr:cNvPr id="75" name="円/楕円 74"/>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50563</xdr:rowOff>
    </xdr:from>
    <xdr:ext cx="405111" cy="259045"/>
    <xdr:sp macro="" textlink="">
      <xdr:nvSpPr>
        <xdr:cNvPr id="77" name="n_1mainValue有形固定資産減価償却率"/>
        <xdr:cNvSpPr txBox="1"/>
      </xdr:nvSpPr>
      <xdr:spPr>
        <a:xfrm>
          <a:off x="3836043"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109982</xdr:rowOff>
    </xdr:from>
    <xdr:to>
      <xdr:col>5</xdr:col>
      <xdr:colOff>409575</xdr:colOff>
      <xdr:row>37</xdr:row>
      <xdr:rowOff>40132</xdr:rowOff>
    </xdr:to>
    <xdr:sp macro="" textlink="">
      <xdr:nvSpPr>
        <xdr:cNvPr id="68" name="円/楕円 67"/>
        <xdr:cNvSpPr/>
      </xdr:nvSpPr>
      <xdr:spPr>
        <a:xfrm>
          <a:off x="3746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8653</xdr:rowOff>
    </xdr:from>
    <xdr:ext cx="405111" cy="259045"/>
    <xdr:sp macro="" textlink="">
      <xdr:nvSpPr>
        <xdr:cNvPr id="69"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31259</xdr:rowOff>
    </xdr:from>
    <xdr:ext cx="405111" cy="259045"/>
    <xdr:sp macro="" textlink="">
      <xdr:nvSpPr>
        <xdr:cNvPr id="70" name="n_1mainValue【道路】&#10;有形固定資産減価償却率"/>
        <xdr:cNvSpPr txBox="1"/>
      </xdr:nvSpPr>
      <xdr:spPr>
        <a:xfrm>
          <a:off x="3582043"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32395</xdr:rowOff>
    </xdr:from>
    <xdr:to>
      <xdr:col>14</xdr:col>
      <xdr:colOff>79375</xdr:colOff>
      <xdr:row>40</xdr:row>
      <xdr:rowOff>133995</xdr:rowOff>
    </xdr:to>
    <xdr:sp macro="" textlink="">
      <xdr:nvSpPr>
        <xdr:cNvPr id="105" name="円/楕円 104"/>
        <xdr:cNvSpPr/>
      </xdr:nvSpPr>
      <xdr:spPr>
        <a:xfrm>
          <a:off x="9588500" y="68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6"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125122</xdr:rowOff>
    </xdr:from>
    <xdr:ext cx="469744" cy="259045"/>
    <xdr:sp macro="" textlink="">
      <xdr:nvSpPr>
        <xdr:cNvPr id="107" name="n_1mainValue【道路】&#10;一人当たり延長"/>
        <xdr:cNvSpPr txBox="1"/>
      </xdr:nvSpPr>
      <xdr:spPr>
        <a:xfrm>
          <a:off x="9391727" y="698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13970</xdr:rowOff>
    </xdr:from>
    <xdr:to>
      <xdr:col>5</xdr:col>
      <xdr:colOff>409575</xdr:colOff>
      <xdr:row>59</xdr:row>
      <xdr:rowOff>115570</xdr:rowOff>
    </xdr:to>
    <xdr:sp macro="" textlink="">
      <xdr:nvSpPr>
        <xdr:cNvPr id="144" name="円/楕円 143"/>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5"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106697</xdr:rowOff>
    </xdr:from>
    <xdr:ext cx="405111" cy="259045"/>
    <xdr:sp macro="" textlink="">
      <xdr:nvSpPr>
        <xdr:cNvPr id="146" name="n_1mainValue【橋りょう・トンネル】&#10;有形固定資産減価償却率"/>
        <xdr:cNvSpPr txBox="1"/>
      </xdr:nvSpPr>
      <xdr:spPr>
        <a:xfrm>
          <a:off x="3582043"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8411</xdr:rowOff>
    </xdr:from>
    <xdr:to>
      <xdr:col>14</xdr:col>
      <xdr:colOff>79375</xdr:colOff>
      <xdr:row>64</xdr:row>
      <xdr:rowOff>110011</xdr:rowOff>
    </xdr:to>
    <xdr:sp macro="" textlink="">
      <xdr:nvSpPr>
        <xdr:cNvPr id="183" name="円/楕円 182"/>
        <xdr:cNvSpPr/>
      </xdr:nvSpPr>
      <xdr:spPr>
        <a:xfrm>
          <a:off x="9588500" y="10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101138</xdr:rowOff>
    </xdr:from>
    <xdr:ext cx="534377" cy="259045"/>
    <xdr:sp macro="" textlink="">
      <xdr:nvSpPr>
        <xdr:cNvPr id="185" name="n_1mainValue【橋りょう・トンネル】&#10;一人当たり有形固定資産（償却資産）額"/>
        <xdr:cNvSpPr txBox="1"/>
      </xdr:nvSpPr>
      <xdr:spPr>
        <a:xfrm>
          <a:off x="9359411" y="110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135889</xdr:rowOff>
    </xdr:from>
    <xdr:to>
      <xdr:col>5</xdr:col>
      <xdr:colOff>409575</xdr:colOff>
      <xdr:row>83</xdr:row>
      <xdr:rowOff>66039</xdr:rowOff>
    </xdr:to>
    <xdr:sp macro="" textlink="">
      <xdr:nvSpPr>
        <xdr:cNvPr id="221" name="円/楕円 220"/>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2"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57166</xdr:rowOff>
    </xdr:from>
    <xdr:ext cx="405111" cy="259045"/>
    <xdr:sp macro="" textlink="">
      <xdr:nvSpPr>
        <xdr:cNvPr id="223" name="n_1mainValue【公営住宅】&#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148234</xdr:rowOff>
    </xdr:from>
    <xdr:to>
      <xdr:col>14</xdr:col>
      <xdr:colOff>79375</xdr:colOff>
      <xdr:row>86</xdr:row>
      <xdr:rowOff>78384</xdr:rowOff>
    </xdr:to>
    <xdr:sp macro="" textlink="">
      <xdr:nvSpPr>
        <xdr:cNvPr id="258" name="円/楕円 257"/>
        <xdr:cNvSpPr/>
      </xdr:nvSpPr>
      <xdr:spPr>
        <a:xfrm>
          <a:off x="9588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59"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69511</xdr:rowOff>
    </xdr:from>
    <xdr:ext cx="469744" cy="259045"/>
    <xdr:sp macro="" textlink="">
      <xdr:nvSpPr>
        <xdr:cNvPr id="260" name="n_1mainValue【公営住宅】&#10;一人当たり面積"/>
        <xdr:cNvSpPr txBox="1"/>
      </xdr:nvSpPr>
      <xdr:spPr>
        <a:xfrm>
          <a:off x="93917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08" name="フローチャート : 判断 307"/>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153035</xdr:rowOff>
    </xdr:from>
    <xdr:to>
      <xdr:col>22</xdr:col>
      <xdr:colOff>415925</xdr:colOff>
      <xdr:row>38</xdr:row>
      <xdr:rowOff>83185</xdr:rowOff>
    </xdr:to>
    <xdr:sp macro="" textlink="">
      <xdr:nvSpPr>
        <xdr:cNvPr id="314" name="円/楕円 313"/>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15"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99712</xdr:rowOff>
    </xdr:from>
    <xdr:ext cx="405111" cy="259045"/>
    <xdr:sp macro="" textlink="">
      <xdr:nvSpPr>
        <xdr:cNvPr id="316" name="n_1mainValue【認定こども園・幼稚園・保育所】&#10;有形固定資産減価償却率"/>
        <xdr:cNvSpPr txBox="1"/>
      </xdr:nvSpPr>
      <xdr:spPr>
        <a:xfrm>
          <a:off x="15266043"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45" name="フローチャート : 判断 344"/>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16256</xdr:rowOff>
    </xdr:from>
    <xdr:to>
      <xdr:col>31</xdr:col>
      <xdr:colOff>85725</xdr:colOff>
      <xdr:row>40</xdr:row>
      <xdr:rowOff>117856</xdr:rowOff>
    </xdr:to>
    <xdr:sp macro="" textlink="">
      <xdr:nvSpPr>
        <xdr:cNvPr id="351" name="円/楕円 35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52"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108983</xdr:rowOff>
    </xdr:from>
    <xdr:ext cx="469744" cy="259045"/>
    <xdr:sp macro="" textlink="">
      <xdr:nvSpPr>
        <xdr:cNvPr id="353"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383"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85" name="フローチャート : 判断 38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105410</xdr:rowOff>
    </xdr:from>
    <xdr:to>
      <xdr:col>22</xdr:col>
      <xdr:colOff>415925</xdr:colOff>
      <xdr:row>61</xdr:row>
      <xdr:rowOff>35560</xdr:rowOff>
    </xdr:to>
    <xdr:sp macro="" textlink="">
      <xdr:nvSpPr>
        <xdr:cNvPr id="391" name="円/楕円 390"/>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392"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26687</xdr:rowOff>
    </xdr:from>
    <xdr:ext cx="405111" cy="259045"/>
    <xdr:sp macro="" textlink="">
      <xdr:nvSpPr>
        <xdr:cNvPr id="393" name="n_1mainValue【学校施設】&#10;有形固定資産減価償却率"/>
        <xdr:cNvSpPr txBox="1"/>
      </xdr:nvSpPr>
      <xdr:spPr>
        <a:xfrm>
          <a:off x="15266043"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23" name="フローチャート : 判断 422"/>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167284</xdr:rowOff>
    </xdr:from>
    <xdr:to>
      <xdr:col>31</xdr:col>
      <xdr:colOff>85725</xdr:colOff>
      <xdr:row>63</xdr:row>
      <xdr:rowOff>97434</xdr:rowOff>
    </xdr:to>
    <xdr:sp macro="" textlink="">
      <xdr:nvSpPr>
        <xdr:cNvPr id="429" name="円/楕円 428"/>
        <xdr:cNvSpPr/>
      </xdr:nvSpPr>
      <xdr:spPr>
        <a:xfrm>
          <a:off x="21272500" y="10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3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88561</xdr:rowOff>
    </xdr:from>
    <xdr:ext cx="469744" cy="259045"/>
    <xdr:sp macro="" textlink="">
      <xdr:nvSpPr>
        <xdr:cNvPr id="431" name="n_1mainValue【学校施設】&#10;一人当たり面積"/>
        <xdr:cNvSpPr txBox="1"/>
      </xdr:nvSpPr>
      <xdr:spPr>
        <a:xfrm>
          <a:off x="21075727" y="1088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3" name="テキスト ボックス 4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3" name="テキスト ボックス 4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5" name="テキスト ボックス 4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84</xdr:row>
      <xdr:rowOff>20138</xdr:rowOff>
    </xdr:to>
    <xdr:cxnSp macro="">
      <xdr:nvCxnSpPr>
        <xdr:cNvPr id="457" name="直線コネクタ 456"/>
        <xdr:cNvCxnSpPr/>
      </xdr:nvCxnSpPr>
      <xdr:spPr>
        <a:xfrm flipV="1">
          <a:off x="16318864" y="13280571"/>
          <a:ext cx="0" cy="114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23965</xdr:rowOff>
    </xdr:from>
    <xdr:ext cx="405111" cy="259045"/>
    <xdr:sp macro="" textlink="">
      <xdr:nvSpPr>
        <xdr:cNvPr id="458" name="【児童館】&#10;有形固定資産減価償却率最小値テキスト"/>
        <xdr:cNvSpPr txBox="1"/>
      </xdr:nvSpPr>
      <xdr:spPr>
        <a:xfrm>
          <a:off x="16408400" y="1442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84</xdr:row>
      <xdr:rowOff>20138</xdr:rowOff>
    </xdr:from>
    <xdr:to>
      <xdr:col>23</xdr:col>
      <xdr:colOff>606425</xdr:colOff>
      <xdr:row>84</xdr:row>
      <xdr:rowOff>20138</xdr:rowOff>
    </xdr:to>
    <xdr:cxnSp macro="">
      <xdr:nvCxnSpPr>
        <xdr:cNvPr id="459" name="直線コネクタ 458"/>
        <xdr:cNvCxnSpPr/>
      </xdr:nvCxnSpPr>
      <xdr:spPr>
        <a:xfrm>
          <a:off x="16230600" y="1442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60"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61" name="直線コネクタ 46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94722</xdr:rowOff>
    </xdr:from>
    <xdr:ext cx="405111" cy="259045"/>
    <xdr:sp macro="" textlink="">
      <xdr:nvSpPr>
        <xdr:cNvPr id="462" name="【児童館】&#10;有形固定資産減価償却率平均値テキスト"/>
        <xdr:cNvSpPr txBox="1"/>
      </xdr:nvSpPr>
      <xdr:spPr>
        <a:xfrm>
          <a:off x="164084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116295</xdr:rowOff>
    </xdr:from>
    <xdr:to>
      <xdr:col>23</xdr:col>
      <xdr:colOff>568325</xdr:colOff>
      <xdr:row>82</xdr:row>
      <xdr:rowOff>46445</xdr:rowOff>
    </xdr:to>
    <xdr:sp macro="" textlink="">
      <xdr:nvSpPr>
        <xdr:cNvPr id="463" name="フローチャート : 判断 46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72208</xdr:rowOff>
    </xdr:from>
    <xdr:to>
      <xdr:col>22</xdr:col>
      <xdr:colOff>415925</xdr:colOff>
      <xdr:row>83</xdr:row>
      <xdr:rowOff>2358</xdr:rowOff>
    </xdr:to>
    <xdr:sp macro="" textlink="">
      <xdr:nvSpPr>
        <xdr:cNvPr id="464" name="フローチャート : 判断 463"/>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73842</xdr:rowOff>
    </xdr:from>
    <xdr:to>
      <xdr:col>22</xdr:col>
      <xdr:colOff>415925</xdr:colOff>
      <xdr:row>87</xdr:row>
      <xdr:rowOff>3992</xdr:rowOff>
    </xdr:to>
    <xdr:sp macro="" textlink="">
      <xdr:nvSpPr>
        <xdr:cNvPr id="470" name="円/楕円 469"/>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18885</xdr:rowOff>
    </xdr:from>
    <xdr:ext cx="405111" cy="259045"/>
    <xdr:sp macro="" textlink="">
      <xdr:nvSpPr>
        <xdr:cNvPr id="471" name="n_1aveValue【児童館】&#10;有形固定資産減価償却率"/>
        <xdr:cNvSpPr txBox="1"/>
      </xdr:nvSpPr>
      <xdr:spPr>
        <a:xfrm>
          <a:off x="15266043"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166569</xdr:rowOff>
    </xdr:from>
    <xdr:ext cx="340478" cy="259045"/>
    <xdr:sp macro="" textlink="">
      <xdr:nvSpPr>
        <xdr:cNvPr id="472" name="n_1mainValue【児童館】&#10;有形固定資産減価償却率"/>
        <xdr:cNvSpPr txBox="1"/>
      </xdr:nvSpPr>
      <xdr:spPr>
        <a:xfrm>
          <a:off x="15298360"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3" name="直線コネクタ 4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4" name="テキスト ボックス 4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5" name="直線コネクタ 4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6" name="テキスト ボックス 4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7" name="直線コネクタ 4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8" name="テキスト ボックス 4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9" name="直線コネクタ 4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0" name="テキスト ボックス 4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1" name="直線コネクタ 4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2" name="テキスト ボックス 4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4" name="直線コネクタ 49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6" name="直線コネクタ 49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8" name="直線コネクタ 49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99"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0" name="フローチャート : 判断 49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1" name="フローチャート : 判断 50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10161</xdr:rowOff>
    </xdr:from>
    <xdr:to>
      <xdr:col>31</xdr:col>
      <xdr:colOff>85725</xdr:colOff>
      <xdr:row>84</xdr:row>
      <xdr:rowOff>111761</xdr:rowOff>
    </xdr:to>
    <xdr:sp macro="" textlink="">
      <xdr:nvSpPr>
        <xdr:cNvPr id="507" name="円/楕円 506"/>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08"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102888</xdr:rowOff>
    </xdr:from>
    <xdr:ext cx="469744" cy="259045"/>
    <xdr:sp macro="" textlink="">
      <xdr:nvSpPr>
        <xdr:cNvPr id="509" name="n_1mainValue【児童館】&#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1" name="直線コネクタ 5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2" name="テキスト ボックス 5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3" name="直線コネクタ 5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4" name="テキスト ボックス 5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5" name="直線コネクタ 5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6" name="テキスト ボックス 5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7" name="直線コネクタ 5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8" name="テキスト ボックス 5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2" name="直線コネクタ 531"/>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3"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4" name="直線コネクタ 533"/>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6" name="直線コネクタ 53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7"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8" name="フローチャート : 判断 537"/>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39" name="フローチャート : 判断 538"/>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160274</xdr:rowOff>
    </xdr:from>
    <xdr:to>
      <xdr:col>22</xdr:col>
      <xdr:colOff>415925</xdr:colOff>
      <xdr:row>105</xdr:row>
      <xdr:rowOff>90424</xdr:rowOff>
    </xdr:to>
    <xdr:sp macro="" textlink="">
      <xdr:nvSpPr>
        <xdr:cNvPr id="545" name="円/楕円 544"/>
        <xdr:cNvSpPr/>
      </xdr:nvSpPr>
      <xdr:spPr>
        <a:xfrm>
          <a:off x="15430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546"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106951</xdr:rowOff>
    </xdr:from>
    <xdr:ext cx="405111" cy="259045"/>
    <xdr:sp macro="" textlink="">
      <xdr:nvSpPr>
        <xdr:cNvPr id="547" name="n_1mainValue【公民館】&#10;有形固定資産減価償却率"/>
        <xdr:cNvSpPr txBox="1"/>
      </xdr:nvSpPr>
      <xdr:spPr>
        <a:xfrm>
          <a:off x="15266043"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8" name="直線コネクタ 5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9" name="テキスト ボックス 5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0" name="直線コネクタ 5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1" name="テキスト ボックス 5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2" name="直線コネクタ 5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3" name="テキスト ボックス 5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4" name="直線コネクタ 5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5" name="テキスト ボックス 5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6" name="直線コネクタ 5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7" name="テキスト ボックス 5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1" name="直線コネクタ 570"/>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2"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3" name="直線コネクタ 57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4"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5" name="直線コネクタ 574"/>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76"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7" name="フローチャート : 判断 57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8" name="フローチャート : 判断 577"/>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44450</xdr:rowOff>
    </xdr:from>
    <xdr:to>
      <xdr:col>31</xdr:col>
      <xdr:colOff>85725</xdr:colOff>
      <xdr:row>104</xdr:row>
      <xdr:rowOff>146050</xdr:rowOff>
    </xdr:to>
    <xdr:sp macro="" textlink="">
      <xdr:nvSpPr>
        <xdr:cNvPr id="584" name="円/楕円 583"/>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85"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162577</xdr:rowOff>
    </xdr:from>
    <xdr:ext cx="469744" cy="259045"/>
    <xdr:sp macro="" textlink="">
      <xdr:nvSpPr>
        <xdr:cNvPr id="586"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類似団体内平均値と比較して特に有形固定資産減価償却率が高い施設は、一般廃棄物処理施設、保健センター・保健所である</a:t>
          </a:r>
          <a:r>
            <a:rPr kumimoji="1" lang="ja-JP" altLang="en-US" sz="1400" b="0" i="0" baseline="0">
              <a:solidFill>
                <a:schemeClr val="dk1"/>
              </a:solidFill>
              <a:effectLst/>
              <a:latin typeface="+mn-lt"/>
              <a:ea typeface="+mn-ea"/>
              <a:cs typeface="+mn-cs"/>
            </a:rPr>
            <a:t>。</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一般廃棄物処理施設については、昭和５９年よりごみ処理を行ってきた埼玉県中部環境センター（吉見町内）の老朽化が進んでいることによるものである。現在、鴻巣市・行田市と共同で新たなごみ処理施設の建設を計画しており、稼働は３５年度を予定している。</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また、保健センター・保健所については、昭和５４年に竣工した本市の保健センターの老朽化が進んでいることによるものである。地区公民館等の施設と併せて、平成２９年３月に策定した公共施設等総合管理計画や平成３０年度から３年間で策定を予定している適正配置計画・個別計画をもとに、継続的・安定的に更新・管理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8255</xdr:rowOff>
    </xdr:from>
    <xdr:to>
      <xdr:col>5</xdr:col>
      <xdr:colOff>409575</xdr:colOff>
      <xdr:row>37</xdr:row>
      <xdr:rowOff>109855</xdr:rowOff>
    </xdr:to>
    <xdr:sp macro="" textlink="">
      <xdr:nvSpPr>
        <xdr:cNvPr id="70" name="円/楕円 69"/>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100982</xdr:rowOff>
    </xdr:from>
    <xdr:ext cx="405111" cy="259045"/>
    <xdr:sp macro="" textlink="">
      <xdr:nvSpPr>
        <xdr:cNvPr id="71" name="n_1mainValue【図書館】&#10;有形固定資産減価償却率"/>
        <xdr:cNvSpPr txBox="1"/>
      </xdr:nvSpPr>
      <xdr:spPr>
        <a:xfrm>
          <a:off x="3582043"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25400</xdr:rowOff>
    </xdr:from>
    <xdr:to>
      <xdr:col>14</xdr:col>
      <xdr:colOff>79375</xdr:colOff>
      <xdr:row>39</xdr:row>
      <xdr:rowOff>127000</xdr:rowOff>
    </xdr:to>
    <xdr:sp macro="" textlink="">
      <xdr:nvSpPr>
        <xdr:cNvPr id="109" name="円/楕円 108"/>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118127</xdr:rowOff>
    </xdr:from>
    <xdr:ext cx="469744" cy="259045"/>
    <xdr:sp macro="" textlink="">
      <xdr:nvSpPr>
        <xdr:cNvPr id="110" name="n_1main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4445</xdr:rowOff>
    </xdr:from>
    <xdr:to>
      <xdr:col>5</xdr:col>
      <xdr:colOff>409575</xdr:colOff>
      <xdr:row>58</xdr:row>
      <xdr:rowOff>106045</xdr:rowOff>
    </xdr:to>
    <xdr:sp macro="" textlink="">
      <xdr:nvSpPr>
        <xdr:cNvPr id="148" name="円/楕円 147"/>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97172</xdr:rowOff>
    </xdr:from>
    <xdr:ext cx="405111" cy="259045"/>
    <xdr:sp macro="" textlink="">
      <xdr:nvSpPr>
        <xdr:cNvPr id="149" name="n_1mainValue【体育館・プール】&#10;有形固定資産減価償却率"/>
        <xdr:cNvSpPr txBox="1"/>
      </xdr:nvSpPr>
      <xdr:spPr>
        <a:xfrm>
          <a:off x="3582043"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87" name="円/楕円 186"/>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144797</xdr:rowOff>
    </xdr:from>
    <xdr:ext cx="469744" cy="259045"/>
    <xdr:sp macro="" textlink="">
      <xdr:nvSpPr>
        <xdr:cNvPr id="188"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48261</xdr:rowOff>
    </xdr:from>
    <xdr:to>
      <xdr:col>5</xdr:col>
      <xdr:colOff>409575</xdr:colOff>
      <xdr:row>82</xdr:row>
      <xdr:rowOff>149861</xdr:rowOff>
    </xdr:to>
    <xdr:sp macro="" textlink="">
      <xdr:nvSpPr>
        <xdr:cNvPr id="227" name="円/楕円 226"/>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166388</xdr:rowOff>
    </xdr:from>
    <xdr:ext cx="405111" cy="259045"/>
    <xdr:sp macro="" textlink="">
      <xdr:nvSpPr>
        <xdr:cNvPr id="228" name="n_1mainValue【福祉施設】&#10;有形固定資産減価償却率"/>
        <xdr:cNvSpPr txBox="1"/>
      </xdr:nvSpPr>
      <xdr:spPr>
        <a:xfrm>
          <a:off x="3582043"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57166</xdr:rowOff>
    </xdr:from>
    <xdr:ext cx="469744" cy="259045"/>
    <xdr:sp macro="" textlink="">
      <xdr:nvSpPr>
        <xdr:cNvPr id="258"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71882</xdr:rowOff>
    </xdr:from>
    <xdr:to>
      <xdr:col>14</xdr:col>
      <xdr:colOff>79375</xdr:colOff>
      <xdr:row>85</xdr:row>
      <xdr:rowOff>2032</xdr:rowOff>
    </xdr:to>
    <xdr:sp macro="" textlink="">
      <xdr:nvSpPr>
        <xdr:cNvPr id="264" name="円/楕円 263"/>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18559</xdr:rowOff>
    </xdr:from>
    <xdr:ext cx="469744" cy="259045"/>
    <xdr:sp macro="" textlink="">
      <xdr:nvSpPr>
        <xdr:cNvPr id="265" name="n_1mainValue【福祉施設】&#10;一人当たり面積"/>
        <xdr:cNvSpPr txBox="1"/>
      </xdr:nvSpPr>
      <xdr:spPr>
        <a:xfrm>
          <a:off x="93917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0" name="テキスト ボックス 29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04" name="直線コネクタ 303"/>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05"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06" name="直線コネクタ 305"/>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07"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08" name="直線コネクタ 307"/>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09"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10" name="フローチャート : 判断 30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11" name="フローチャート : 判断 310"/>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156989</xdr:rowOff>
    </xdr:from>
    <xdr:ext cx="405111" cy="259045"/>
    <xdr:sp macro="" textlink="">
      <xdr:nvSpPr>
        <xdr:cNvPr id="312" name="n_1aveValue【一般廃棄物処理施設】&#10;有形固定資産減価償却率"/>
        <xdr:cNvSpPr txBox="1"/>
      </xdr:nvSpPr>
      <xdr:spPr>
        <a:xfrm>
          <a:off x="15266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29972</xdr:rowOff>
    </xdr:from>
    <xdr:to>
      <xdr:col>22</xdr:col>
      <xdr:colOff>415925</xdr:colOff>
      <xdr:row>34</xdr:row>
      <xdr:rowOff>131572</xdr:rowOff>
    </xdr:to>
    <xdr:sp macro="" textlink="">
      <xdr:nvSpPr>
        <xdr:cNvPr id="318" name="円/楕円 317"/>
        <xdr:cNvSpPr/>
      </xdr:nvSpPr>
      <xdr:spPr>
        <a:xfrm>
          <a:off x="15430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148099</xdr:rowOff>
    </xdr:from>
    <xdr:ext cx="405111" cy="259045"/>
    <xdr:sp macro="" textlink="">
      <xdr:nvSpPr>
        <xdr:cNvPr id="319" name="n_1mainValue【一般廃棄物処理施設】&#10;有形固定資産減価償却率"/>
        <xdr:cNvSpPr txBox="1"/>
      </xdr:nvSpPr>
      <xdr:spPr>
        <a:xfrm>
          <a:off x="15266043" y="563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1" name="テキスト ボックス 3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3" name="テキスト ボックス 3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5" name="テキスト ボックス 3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7" name="テキスト ボックス 3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9" name="テキスト ボックス 3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343" name="直線コネクタ 34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34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345" name="直線コネクタ 34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34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347" name="直線コネクタ 34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348"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349" name="フローチャート : 判断 34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350" name="フローチャート : 判断 349"/>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351"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160799</xdr:rowOff>
    </xdr:from>
    <xdr:to>
      <xdr:col>31</xdr:col>
      <xdr:colOff>85725</xdr:colOff>
      <xdr:row>40</xdr:row>
      <xdr:rowOff>90949</xdr:rowOff>
    </xdr:to>
    <xdr:sp macro="" textlink="">
      <xdr:nvSpPr>
        <xdr:cNvPr id="357" name="円/楕円 356"/>
        <xdr:cNvSpPr/>
      </xdr:nvSpPr>
      <xdr:spPr>
        <a:xfrm>
          <a:off x="21272500" y="68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82076</xdr:rowOff>
    </xdr:from>
    <xdr:ext cx="534377" cy="259045"/>
    <xdr:sp macro="" textlink="">
      <xdr:nvSpPr>
        <xdr:cNvPr id="358" name="n_1mainValue【一般廃棄物処理施設】&#10;一人当たり有形固定資産（償却資産）額"/>
        <xdr:cNvSpPr txBox="1"/>
      </xdr:nvSpPr>
      <xdr:spPr>
        <a:xfrm>
          <a:off x="21043411" y="69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382" name="直線コネクタ 381"/>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383"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384" name="直線コネクタ 383"/>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385"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386" name="直線コネクタ 385"/>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387"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388" name="フローチャート : 判断 387"/>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389" name="フローチャート : 判断 388"/>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390"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158750</xdr:rowOff>
    </xdr:from>
    <xdr:to>
      <xdr:col>22</xdr:col>
      <xdr:colOff>415925</xdr:colOff>
      <xdr:row>56</xdr:row>
      <xdr:rowOff>88900</xdr:rowOff>
    </xdr:to>
    <xdr:sp macro="" textlink="">
      <xdr:nvSpPr>
        <xdr:cNvPr id="396" name="円/楕円 395"/>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105427</xdr:rowOff>
    </xdr:from>
    <xdr:ext cx="405111" cy="259045"/>
    <xdr:sp macro="" textlink="">
      <xdr:nvSpPr>
        <xdr:cNvPr id="397" name="n_1mainValue【保健センター・保健所】&#10;有形固定資産減価償却率"/>
        <xdr:cNvSpPr txBox="1"/>
      </xdr:nvSpPr>
      <xdr:spPr>
        <a:xfrm>
          <a:off x="15266043"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19" name="直線コネクタ 418"/>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1" name="直線コネクタ 42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22"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23" name="直線コネクタ 422"/>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4"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25" name="フローチャート : 判断 424"/>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26" name="フローチャート : 判断 425"/>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27"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433" name="円/楕円 432"/>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43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60" name="直線コネクタ 459"/>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61"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62" name="直線コネクタ 461"/>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63"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64" name="直線コネクタ 463"/>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65"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66" name="フローチャート : 判断 465"/>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67" name="フローチャート : 判断 466"/>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468"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39551</xdr:rowOff>
    </xdr:from>
    <xdr:to>
      <xdr:col>22</xdr:col>
      <xdr:colOff>415925</xdr:colOff>
      <xdr:row>82</xdr:row>
      <xdr:rowOff>141151</xdr:rowOff>
    </xdr:to>
    <xdr:sp macro="" textlink="">
      <xdr:nvSpPr>
        <xdr:cNvPr id="474" name="円/楕円 473"/>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132278</xdr:rowOff>
    </xdr:from>
    <xdr:ext cx="405111" cy="259045"/>
    <xdr:sp macro="" textlink="">
      <xdr:nvSpPr>
        <xdr:cNvPr id="475" name="n_1mainValue【消防施設】&#10;有形固定資産減価償却率"/>
        <xdr:cNvSpPr txBox="1"/>
      </xdr:nvSpPr>
      <xdr:spPr>
        <a:xfrm>
          <a:off x="15266043"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6" name="直線コネクタ 4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7" name="テキスト ボックス 4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8" name="直線コネクタ 4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9" name="テキスト ボックス 4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2" name="直線コネクタ 4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3" name="テキスト ボックス 4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4" name="直線コネクタ 4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5" name="テキスト ボックス 4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499" name="直線コネクタ 498"/>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00"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01" name="直線コネクタ 500"/>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2"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3" name="直線コネクタ 5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04"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05" name="フローチャート : 判断 504"/>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06" name="フローチャート : 判断 505"/>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07"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13" name="円/楕円 512"/>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14" name="n_1main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5" name="直線コネクタ 5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6" name="テキスト ボックス 5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7" name="直線コネクタ 5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8" name="テキスト ボックス 5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9" name="直線コネクタ 5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0" name="テキスト ボックス 5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1" name="直線コネクタ 5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2" name="テキスト ボックス 5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3" name="直線コネクタ 5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4" name="テキスト ボックス 5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5" name="直線コネクタ 5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6" name="テキスト ボックス 5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40" name="直線コネクタ 539"/>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41"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42" name="直線コネクタ 54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43"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44" name="直線コネクタ 543"/>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45"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46" name="フローチャート : 判断 545"/>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47" name="フローチャート : 判断 546"/>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136996</xdr:rowOff>
    </xdr:from>
    <xdr:ext cx="405111" cy="259045"/>
    <xdr:sp macro="" textlink="">
      <xdr:nvSpPr>
        <xdr:cNvPr id="548"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111942</xdr:rowOff>
    </xdr:from>
    <xdr:to>
      <xdr:col>22</xdr:col>
      <xdr:colOff>415925</xdr:colOff>
      <xdr:row>109</xdr:row>
      <xdr:rowOff>42092</xdr:rowOff>
    </xdr:to>
    <xdr:sp macro="" textlink="">
      <xdr:nvSpPr>
        <xdr:cNvPr id="554" name="円/楕円 553"/>
        <xdr:cNvSpPr/>
      </xdr:nvSpPr>
      <xdr:spPr>
        <a:xfrm>
          <a:off x="15430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33219</xdr:rowOff>
    </xdr:from>
    <xdr:ext cx="340478" cy="259045"/>
    <xdr:sp macro="" textlink="">
      <xdr:nvSpPr>
        <xdr:cNvPr id="555" name="n_1mainValue【庁舎】&#10;有形固定資産減価償却率"/>
        <xdr:cNvSpPr txBox="1"/>
      </xdr:nvSpPr>
      <xdr:spPr>
        <a:xfrm>
          <a:off x="15298360" y="1872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579" name="直線コネクタ 578"/>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580"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581" name="直線コネクタ 580"/>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582"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583" name="直線コネクタ 58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584"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85" name="フローチャート : 判断 584"/>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586" name="フローチャート : 判断 58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101616</xdr:rowOff>
    </xdr:from>
    <xdr:ext cx="469744" cy="259045"/>
    <xdr:sp macro="" textlink="">
      <xdr:nvSpPr>
        <xdr:cNvPr id="58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593" name="円/楕円 59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129557</xdr:rowOff>
    </xdr:from>
    <xdr:ext cx="469744" cy="259045"/>
    <xdr:sp macro="" textlink="">
      <xdr:nvSpPr>
        <xdr:cNvPr id="594"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類似団体内平均値と比較して特に有形固定資産減価償却率が低い施設は、庁舎、児童館である</a:t>
          </a:r>
          <a:r>
            <a:rPr kumimoji="1" lang="ja-JP" altLang="en-US" sz="1400">
              <a:solidFill>
                <a:schemeClr val="dk1"/>
              </a:solidFill>
              <a:effectLst/>
              <a:latin typeface="+mn-lt"/>
              <a:ea typeface="+mn-ea"/>
              <a:cs typeface="+mn-cs"/>
            </a:rPr>
            <a:t>。</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これは、平成２４～２６年度に老朽化していた市役所庁舎の建て替えや児童館の新設を行ったためである。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０．８１</a:t>
          </a:r>
          <a:r>
            <a:rPr kumimoji="1" lang="ja-JP" altLang="ja-JP" sz="1300">
              <a:solidFill>
                <a:schemeClr val="dk1"/>
              </a:solidFill>
              <a:effectLst/>
              <a:latin typeface="+mn-lt"/>
              <a:ea typeface="+mn-ea"/>
              <a:cs typeface="+mn-cs"/>
            </a:rPr>
            <a:t>であり、類似団体内平均値を上回っている。前年度と比較すると、</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ポイントの増となっている。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法令に基づいた適正な課税や滞納整理、口座振替による納付の促進等に取り組むとともに、地元産業の振興や企業誘致活動により経済基盤の強化と雇用創出に向けた取組の推進を図るなどし、自主財源の確保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33020</xdr:rowOff>
    </xdr:from>
    <xdr:to>
      <xdr:col>7</xdr:col>
      <xdr:colOff>152400</xdr:colOff>
      <xdr:row>39</xdr:row>
      <xdr:rowOff>57150</xdr:rowOff>
    </xdr:to>
    <xdr:cxnSp macro="">
      <xdr:nvCxnSpPr>
        <xdr:cNvPr id="66" name="直線コネクタ 65"/>
        <xdr:cNvCxnSpPr/>
      </xdr:nvCxnSpPr>
      <xdr:spPr>
        <a:xfrm flipV="1">
          <a:off x="4114800" y="67195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81280</xdr:rowOff>
    </xdr:to>
    <xdr:cxnSp macro="">
      <xdr:nvCxnSpPr>
        <xdr:cNvPr id="69" name="直線コネクタ 68"/>
        <xdr:cNvCxnSpPr/>
      </xdr:nvCxnSpPr>
      <xdr:spPr>
        <a:xfrm flipV="1">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81280</xdr:rowOff>
    </xdr:to>
    <xdr:cxnSp macro="">
      <xdr:nvCxnSpPr>
        <xdr:cNvPr id="72" name="直線コネクタ 71"/>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81280</xdr:rowOff>
    </xdr:to>
    <xdr:cxnSp macro="">
      <xdr:nvCxnSpPr>
        <xdr:cNvPr id="75" name="直線コネクタ 74"/>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153670</xdr:rowOff>
    </xdr:from>
    <xdr:to>
      <xdr:col>7</xdr:col>
      <xdr:colOff>203200</xdr:colOff>
      <xdr:row>39</xdr:row>
      <xdr:rowOff>83820</xdr:rowOff>
    </xdr:to>
    <xdr:sp macro="" textlink="">
      <xdr:nvSpPr>
        <xdr:cNvPr id="85" name="円/楕円 84"/>
        <xdr:cNvSpPr/>
      </xdr:nvSpPr>
      <xdr:spPr>
        <a:xfrm>
          <a:off x="4902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170197</xdr:rowOff>
    </xdr:from>
    <xdr:ext cx="762000" cy="259045"/>
    <xdr:sp macro="" textlink="">
      <xdr:nvSpPr>
        <xdr:cNvPr id="86" name="財政力該当値テキスト"/>
        <xdr:cNvSpPr txBox="1"/>
      </xdr:nvSpPr>
      <xdr:spPr>
        <a:xfrm>
          <a:off x="5041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9" name="円/楕円 88"/>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90" name="テキスト ボックス 89"/>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3" name="円/楕円 92"/>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142257</xdr:rowOff>
    </xdr:from>
    <xdr:ext cx="762000" cy="259045"/>
    <xdr:sp macro="" textlink="">
      <xdr:nvSpPr>
        <xdr:cNvPr id="94" name="テキスト ボックス 93"/>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９０．６</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ポイントの増となっている。</a:t>
          </a:r>
          <a:endParaRPr lang="ja-JP" altLang="ja-JP" sz="1300">
            <a:effectLst/>
          </a:endParaRPr>
        </a:p>
        <a:p>
          <a:r>
            <a:rPr kumimoji="1" lang="ja-JP" altLang="en-US" sz="1300">
              <a:latin typeface="ＭＳ Ｐゴシック"/>
            </a:rPr>
            <a:t>　今後も、施策及び事業の妥当性や効率性、有効性を検証するとともに、事業の見直し・統廃合等により、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継続的な改善を行っていく。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61</xdr:row>
      <xdr:rowOff>124206</xdr:rowOff>
    </xdr:to>
    <xdr:cxnSp macro="">
      <xdr:nvCxnSpPr>
        <xdr:cNvPr id="127" name="直線コネクタ 126"/>
        <xdr:cNvCxnSpPr/>
      </xdr:nvCxnSpPr>
      <xdr:spPr>
        <a:xfrm>
          <a:off x="4114800" y="105343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92964</xdr:rowOff>
    </xdr:from>
    <xdr:to>
      <xdr:col>6</xdr:col>
      <xdr:colOff>0</xdr:colOff>
      <xdr:row>61</xdr:row>
      <xdr:rowOff>75946</xdr:rowOff>
    </xdr:to>
    <xdr:cxnSp macro="">
      <xdr:nvCxnSpPr>
        <xdr:cNvPr id="130" name="直線コネクタ 129"/>
        <xdr:cNvCxnSpPr/>
      </xdr:nvCxnSpPr>
      <xdr:spPr>
        <a:xfrm>
          <a:off x="3225800" y="103799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68834</xdr:rowOff>
    </xdr:from>
    <xdr:to>
      <xdr:col>4</xdr:col>
      <xdr:colOff>482600</xdr:colOff>
      <xdr:row>60</xdr:row>
      <xdr:rowOff>92964</xdr:rowOff>
    </xdr:to>
    <xdr:cxnSp macro="">
      <xdr:nvCxnSpPr>
        <xdr:cNvPr id="133" name="直線コネクタ 132"/>
        <xdr:cNvCxnSpPr/>
      </xdr:nvCxnSpPr>
      <xdr:spPr>
        <a:xfrm>
          <a:off x="2336800" y="103558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61</xdr:row>
      <xdr:rowOff>22860</xdr:rowOff>
    </xdr:to>
    <xdr:cxnSp macro="">
      <xdr:nvCxnSpPr>
        <xdr:cNvPr id="136" name="直線コネクタ 135"/>
        <xdr:cNvCxnSpPr/>
      </xdr:nvCxnSpPr>
      <xdr:spPr>
        <a:xfrm flipV="1">
          <a:off x="1447800" y="1035583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6" name="円/楕円 145"/>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47"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48" name="円/楕円 147"/>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49" name="テキスト ボックス 148"/>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0" name="円/楕円 149"/>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1" name="テキスト ボックス 150"/>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18034</xdr:rowOff>
    </xdr:from>
    <xdr:to>
      <xdr:col>3</xdr:col>
      <xdr:colOff>330200</xdr:colOff>
      <xdr:row>60</xdr:row>
      <xdr:rowOff>119634</xdr:rowOff>
    </xdr:to>
    <xdr:sp macro="" textlink="">
      <xdr:nvSpPr>
        <xdr:cNvPr id="152" name="円/楕円 151"/>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129811</xdr:rowOff>
    </xdr:from>
    <xdr:ext cx="762000" cy="259045"/>
    <xdr:sp macro="" textlink="">
      <xdr:nvSpPr>
        <xdr:cNvPr id="153" name="テキスト ボックス 152"/>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4" name="円/楕円 153"/>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5" name="テキスト ボックス 154"/>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９７，６５０円</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２，４９１円</a:t>
          </a:r>
          <a:r>
            <a:rPr kumimoji="1" lang="ja-JP" altLang="ja-JP" sz="1300">
              <a:solidFill>
                <a:schemeClr val="dk1"/>
              </a:solidFill>
              <a:effectLst/>
              <a:latin typeface="+mn-lt"/>
              <a:ea typeface="+mn-ea"/>
              <a:cs typeface="+mn-cs"/>
            </a:rPr>
            <a:t>の増となっている。</a:t>
          </a:r>
          <a:r>
            <a:rPr kumimoji="1" lang="ja-JP" altLang="en-US" sz="1300">
              <a:solidFill>
                <a:schemeClr val="dk1"/>
              </a:solidFill>
              <a:effectLst/>
              <a:latin typeface="+mn-lt"/>
              <a:ea typeface="+mn-ea"/>
              <a:cs typeface="+mn-cs"/>
            </a:rPr>
            <a:t>これは、物件費が約３，４００万円増加したことが主な要因である。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今後も引き続き事務事業の整理統合、行政組織の効率化、職員の適正配置、外部委託等の推進により、職員数の適正化及び定員管理を図っていく。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41642</xdr:rowOff>
    </xdr:from>
    <xdr:to>
      <xdr:col>7</xdr:col>
      <xdr:colOff>152400</xdr:colOff>
      <xdr:row>83</xdr:row>
      <xdr:rowOff>75036</xdr:rowOff>
    </xdr:to>
    <xdr:cxnSp macro="">
      <xdr:nvCxnSpPr>
        <xdr:cNvPr id="190" name="直線コネクタ 189"/>
        <xdr:cNvCxnSpPr/>
      </xdr:nvCxnSpPr>
      <xdr:spPr>
        <a:xfrm>
          <a:off x="4114800" y="14271992"/>
          <a:ext cx="8382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39430</xdr:rowOff>
    </xdr:from>
    <xdr:to>
      <xdr:col>6</xdr:col>
      <xdr:colOff>0</xdr:colOff>
      <xdr:row>83</xdr:row>
      <xdr:rowOff>41642</xdr:rowOff>
    </xdr:to>
    <xdr:cxnSp macro="">
      <xdr:nvCxnSpPr>
        <xdr:cNvPr id="193" name="直線コネクタ 192"/>
        <xdr:cNvCxnSpPr/>
      </xdr:nvCxnSpPr>
      <xdr:spPr>
        <a:xfrm>
          <a:off x="3225800" y="14269780"/>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130301</xdr:rowOff>
    </xdr:from>
    <xdr:to>
      <xdr:col>4</xdr:col>
      <xdr:colOff>482600</xdr:colOff>
      <xdr:row>83</xdr:row>
      <xdr:rowOff>39430</xdr:rowOff>
    </xdr:to>
    <xdr:cxnSp macro="">
      <xdr:nvCxnSpPr>
        <xdr:cNvPr id="196" name="直線コネクタ 195"/>
        <xdr:cNvCxnSpPr/>
      </xdr:nvCxnSpPr>
      <xdr:spPr>
        <a:xfrm>
          <a:off x="2336800" y="14189201"/>
          <a:ext cx="889000" cy="8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130301</xdr:rowOff>
    </xdr:from>
    <xdr:to>
      <xdr:col>3</xdr:col>
      <xdr:colOff>279400</xdr:colOff>
      <xdr:row>82</xdr:row>
      <xdr:rowOff>139778</xdr:rowOff>
    </xdr:to>
    <xdr:cxnSp macro="">
      <xdr:nvCxnSpPr>
        <xdr:cNvPr id="199" name="直線コネクタ 198"/>
        <xdr:cNvCxnSpPr/>
      </xdr:nvCxnSpPr>
      <xdr:spPr>
        <a:xfrm flipV="1">
          <a:off x="1447800" y="14189201"/>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24236</xdr:rowOff>
    </xdr:from>
    <xdr:to>
      <xdr:col>7</xdr:col>
      <xdr:colOff>203200</xdr:colOff>
      <xdr:row>83</xdr:row>
      <xdr:rowOff>125836</xdr:rowOff>
    </xdr:to>
    <xdr:sp macro="" textlink="">
      <xdr:nvSpPr>
        <xdr:cNvPr id="209" name="円/楕円 208"/>
        <xdr:cNvSpPr/>
      </xdr:nvSpPr>
      <xdr:spPr>
        <a:xfrm>
          <a:off x="4902200" y="142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40763</xdr:rowOff>
    </xdr:from>
    <xdr:ext cx="762000" cy="259045"/>
    <xdr:sp macro="" textlink="">
      <xdr:nvSpPr>
        <xdr:cNvPr id="210" name="人件費・物件費等の状況該当値テキスト"/>
        <xdr:cNvSpPr txBox="1"/>
      </xdr:nvSpPr>
      <xdr:spPr>
        <a:xfrm>
          <a:off x="5041900" y="1409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162292</xdr:rowOff>
    </xdr:from>
    <xdr:to>
      <xdr:col>6</xdr:col>
      <xdr:colOff>50800</xdr:colOff>
      <xdr:row>83</xdr:row>
      <xdr:rowOff>92442</xdr:rowOff>
    </xdr:to>
    <xdr:sp macro="" textlink="">
      <xdr:nvSpPr>
        <xdr:cNvPr id="211" name="円/楕円 210"/>
        <xdr:cNvSpPr/>
      </xdr:nvSpPr>
      <xdr:spPr>
        <a:xfrm>
          <a:off x="4064000" y="142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102619</xdr:rowOff>
    </xdr:from>
    <xdr:ext cx="736600" cy="259045"/>
    <xdr:sp macro="" textlink="">
      <xdr:nvSpPr>
        <xdr:cNvPr id="212" name="テキスト ボックス 211"/>
        <xdr:cNvSpPr txBox="1"/>
      </xdr:nvSpPr>
      <xdr:spPr>
        <a:xfrm>
          <a:off x="3733800" y="1399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160080</xdr:rowOff>
    </xdr:from>
    <xdr:to>
      <xdr:col>4</xdr:col>
      <xdr:colOff>533400</xdr:colOff>
      <xdr:row>83</xdr:row>
      <xdr:rowOff>90230</xdr:rowOff>
    </xdr:to>
    <xdr:sp macro="" textlink="">
      <xdr:nvSpPr>
        <xdr:cNvPr id="213" name="円/楕円 212"/>
        <xdr:cNvSpPr/>
      </xdr:nvSpPr>
      <xdr:spPr>
        <a:xfrm>
          <a:off x="3175000" y="142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100407</xdr:rowOff>
    </xdr:from>
    <xdr:ext cx="762000" cy="259045"/>
    <xdr:sp macro="" textlink="">
      <xdr:nvSpPr>
        <xdr:cNvPr id="214" name="テキスト ボックス 213"/>
        <xdr:cNvSpPr txBox="1"/>
      </xdr:nvSpPr>
      <xdr:spPr>
        <a:xfrm>
          <a:off x="2844800" y="139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79501</xdr:rowOff>
    </xdr:from>
    <xdr:to>
      <xdr:col>3</xdr:col>
      <xdr:colOff>330200</xdr:colOff>
      <xdr:row>83</xdr:row>
      <xdr:rowOff>9651</xdr:rowOff>
    </xdr:to>
    <xdr:sp macro="" textlink="">
      <xdr:nvSpPr>
        <xdr:cNvPr id="215" name="円/楕円 214"/>
        <xdr:cNvSpPr/>
      </xdr:nvSpPr>
      <xdr:spPr>
        <a:xfrm>
          <a:off x="2286000" y="141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19828</xdr:rowOff>
    </xdr:from>
    <xdr:ext cx="762000" cy="259045"/>
    <xdr:sp macro="" textlink="">
      <xdr:nvSpPr>
        <xdr:cNvPr id="216" name="テキスト ボックス 215"/>
        <xdr:cNvSpPr txBox="1"/>
      </xdr:nvSpPr>
      <xdr:spPr>
        <a:xfrm>
          <a:off x="1955800" y="139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88978</xdr:rowOff>
    </xdr:from>
    <xdr:to>
      <xdr:col>2</xdr:col>
      <xdr:colOff>127000</xdr:colOff>
      <xdr:row>83</xdr:row>
      <xdr:rowOff>19128</xdr:rowOff>
    </xdr:to>
    <xdr:sp macro="" textlink="">
      <xdr:nvSpPr>
        <xdr:cNvPr id="217" name="円/楕円 216"/>
        <xdr:cNvSpPr/>
      </xdr:nvSpPr>
      <xdr:spPr>
        <a:xfrm>
          <a:off x="1397000" y="141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29305</xdr:rowOff>
    </xdr:from>
    <xdr:ext cx="762000" cy="259045"/>
    <xdr:sp macro="" textlink="">
      <xdr:nvSpPr>
        <xdr:cNvPr id="218" name="テキスト ボックス 217"/>
        <xdr:cNvSpPr txBox="1"/>
      </xdr:nvSpPr>
      <xdr:spPr>
        <a:xfrm>
          <a:off x="1066800" y="13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１０１．２</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ポイントの増となっている。</a:t>
          </a:r>
          <a:r>
            <a:rPr kumimoji="1" lang="ja-JP" altLang="en-US" sz="1300">
              <a:solidFill>
                <a:schemeClr val="dk1"/>
              </a:solidFill>
              <a:effectLst/>
              <a:latin typeface="+mn-lt"/>
              <a:ea typeface="+mn-ea"/>
              <a:cs typeface="+mn-cs"/>
            </a:rPr>
            <a:t>これは、採用、退職による職員の入れ替えに伴う変動や、経験年数階層内における職員分布の変動など、職員構成の変動が主な要因である。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今後も人事</a:t>
          </a:r>
          <a:r>
            <a:rPr kumimoji="1" lang="ja-JP" altLang="en-US" sz="1300">
              <a:solidFill>
                <a:schemeClr val="dk1"/>
              </a:solidFill>
              <a:effectLst/>
              <a:latin typeface="+mn-lt"/>
              <a:ea typeface="+mn-ea"/>
              <a:cs typeface="+mn-cs"/>
            </a:rPr>
            <a:t>院</a:t>
          </a:r>
          <a:r>
            <a:rPr kumimoji="1" lang="ja-JP" altLang="ja-JP" sz="1300">
              <a:solidFill>
                <a:schemeClr val="dk1"/>
              </a:solidFill>
              <a:effectLst/>
              <a:latin typeface="+mn-lt"/>
              <a:ea typeface="+mn-ea"/>
              <a:cs typeface="+mn-cs"/>
            </a:rPr>
            <a:t>勧告等を踏まえ、給与水準の適正化に努める。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128270</xdr:rowOff>
    </xdr:to>
    <xdr:cxnSp macro="">
      <xdr:nvCxnSpPr>
        <xdr:cNvPr id="252" name="直線コネクタ 251"/>
        <xdr:cNvCxnSpPr/>
      </xdr:nvCxnSpPr>
      <xdr:spPr>
        <a:xfrm>
          <a:off x="16179800" y="1466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96096</xdr:rowOff>
    </xdr:to>
    <xdr:cxnSp macro="">
      <xdr:nvCxnSpPr>
        <xdr:cNvPr id="255" name="直線コネクタ 254"/>
        <xdr:cNvCxnSpPr/>
      </xdr:nvCxnSpPr>
      <xdr:spPr>
        <a:xfrm>
          <a:off x="15290800" y="145969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152400</xdr:rowOff>
    </xdr:to>
    <xdr:cxnSp macro="">
      <xdr:nvCxnSpPr>
        <xdr:cNvPr id="258" name="直線コネクタ 257"/>
        <xdr:cNvCxnSpPr/>
      </xdr:nvCxnSpPr>
      <xdr:spPr>
        <a:xfrm flipV="1">
          <a:off x="14401800" y="145969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2963</xdr:rowOff>
    </xdr:to>
    <xdr:cxnSp macro="">
      <xdr:nvCxnSpPr>
        <xdr:cNvPr id="261" name="直線コネクタ 260"/>
        <xdr:cNvCxnSpPr/>
      </xdr:nvCxnSpPr>
      <xdr:spPr>
        <a:xfrm flipV="1">
          <a:off x="13512800" y="147256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2"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3" name="円/楕円 272"/>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4" name="テキスト ボックス 273"/>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5" name="円/楕円 274"/>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6" name="テキスト ボックス 275"/>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7" name="円/楕円 276"/>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8" name="テキスト ボックス 27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79" name="円/楕円 278"/>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0" name="テキスト ボックス 279"/>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５．４９人</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０．０５</a:t>
          </a:r>
          <a:r>
            <a:rPr kumimoji="1" lang="ja-JP" altLang="ja-JP" sz="1300">
              <a:solidFill>
                <a:schemeClr val="dk1"/>
              </a:solidFill>
              <a:effectLst/>
              <a:latin typeface="+mn-lt"/>
              <a:ea typeface="+mn-ea"/>
              <a:cs typeface="+mn-cs"/>
            </a:rPr>
            <a:t>ポイントの増となっている。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今後も引き続き事務事業の整理統合、行政組織の効率化、職員の適正配置、外部委託等の推進により、職員数の適正化及び定員管理を図っていく。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164677</xdr:rowOff>
    </xdr:from>
    <xdr:to>
      <xdr:col>24</xdr:col>
      <xdr:colOff>558800</xdr:colOff>
      <xdr:row>60</xdr:row>
      <xdr:rowOff>3281</xdr:rowOff>
    </xdr:to>
    <xdr:cxnSp macro="">
      <xdr:nvCxnSpPr>
        <xdr:cNvPr id="315" name="直線コネクタ 314"/>
        <xdr:cNvCxnSpPr/>
      </xdr:nvCxnSpPr>
      <xdr:spPr>
        <a:xfrm>
          <a:off x="16179800" y="1028022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59</xdr:row>
      <xdr:rowOff>164677</xdr:rowOff>
    </xdr:to>
    <xdr:cxnSp macro="">
      <xdr:nvCxnSpPr>
        <xdr:cNvPr id="318" name="直線コネクタ 317"/>
        <xdr:cNvCxnSpPr/>
      </xdr:nvCxnSpPr>
      <xdr:spPr>
        <a:xfrm>
          <a:off x="15290800" y="1024604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130493</xdr:rowOff>
    </xdr:from>
    <xdr:to>
      <xdr:col>22</xdr:col>
      <xdr:colOff>203200</xdr:colOff>
      <xdr:row>59</xdr:row>
      <xdr:rowOff>152612</xdr:rowOff>
    </xdr:to>
    <xdr:cxnSp macro="">
      <xdr:nvCxnSpPr>
        <xdr:cNvPr id="321" name="直線コネクタ 320"/>
        <xdr:cNvCxnSpPr/>
      </xdr:nvCxnSpPr>
      <xdr:spPr>
        <a:xfrm flipV="1">
          <a:off x="14401800" y="1024604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60</xdr:row>
      <xdr:rowOff>15346</xdr:rowOff>
    </xdr:to>
    <xdr:cxnSp macro="">
      <xdr:nvCxnSpPr>
        <xdr:cNvPr id="324" name="直線コネクタ 323"/>
        <xdr:cNvCxnSpPr/>
      </xdr:nvCxnSpPr>
      <xdr:spPr>
        <a:xfrm flipV="1">
          <a:off x="13512800" y="102681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123931</xdr:rowOff>
    </xdr:from>
    <xdr:to>
      <xdr:col>24</xdr:col>
      <xdr:colOff>609600</xdr:colOff>
      <xdr:row>60</xdr:row>
      <xdr:rowOff>54081</xdr:rowOff>
    </xdr:to>
    <xdr:sp macro="" textlink="">
      <xdr:nvSpPr>
        <xdr:cNvPr id="334" name="円/楕円 333"/>
        <xdr:cNvSpPr/>
      </xdr:nvSpPr>
      <xdr:spPr>
        <a:xfrm>
          <a:off x="169672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140458</xdr:rowOff>
    </xdr:from>
    <xdr:ext cx="762000" cy="259045"/>
    <xdr:sp macro="" textlink="">
      <xdr:nvSpPr>
        <xdr:cNvPr id="335" name="定員管理の状況該当値テキスト"/>
        <xdr:cNvSpPr txBox="1"/>
      </xdr:nvSpPr>
      <xdr:spPr>
        <a:xfrm>
          <a:off x="17106900" y="100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113877</xdr:rowOff>
    </xdr:from>
    <xdr:to>
      <xdr:col>23</xdr:col>
      <xdr:colOff>457200</xdr:colOff>
      <xdr:row>60</xdr:row>
      <xdr:rowOff>44027</xdr:rowOff>
    </xdr:to>
    <xdr:sp macro="" textlink="">
      <xdr:nvSpPr>
        <xdr:cNvPr id="336" name="円/楕円 335"/>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54204</xdr:rowOff>
    </xdr:from>
    <xdr:ext cx="736600" cy="259045"/>
    <xdr:sp macro="" textlink="">
      <xdr:nvSpPr>
        <xdr:cNvPr id="337" name="テキスト ボックス 336"/>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79693</xdr:rowOff>
    </xdr:from>
    <xdr:to>
      <xdr:col>22</xdr:col>
      <xdr:colOff>254000</xdr:colOff>
      <xdr:row>60</xdr:row>
      <xdr:rowOff>9843</xdr:rowOff>
    </xdr:to>
    <xdr:sp macro="" textlink="">
      <xdr:nvSpPr>
        <xdr:cNvPr id="338" name="円/楕円 337"/>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20020</xdr:rowOff>
    </xdr:from>
    <xdr:ext cx="762000" cy="259045"/>
    <xdr:sp macro="" textlink="">
      <xdr:nvSpPr>
        <xdr:cNvPr id="339" name="テキスト ボックス 338"/>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101812</xdr:rowOff>
    </xdr:from>
    <xdr:to>
      <xdr:col>21</xdr:col>
      <xdr:colOff>50800</xdr:colOff>
      <xdr:row>60</xdr:row>
      <xdr:rowOff>31962</xdr:rowOff>
    </xdr:to>
    <xdr:sp macro="" textlink="">
      <xdr:nvSpPr>
        <xdr:cNvPr id="340" name="円/楕円 339"/>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42139</xdr:rowOff>
    </xdr:from>
    <xdr:ext cx="762000" cy="259045"/>
    <xdr:sp macro="" textlink="">
      <xdr:nvSpPr>
        <xdr:cNvPr id="341" name="テキスト ボックス 340"/>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135996</xdr:rowOff>
    </xdr:from>
    <xdr:to>
      <xdr:col>19</xdr:col>
      <xdr:colOff>533400</xdr:colOff>
      <xdr:row>60</xdr:row>
      <xdr:rowOff>66146</xdr:rowOff>
    </xdr:to>
    <xdr:sp macro="" textlink="">
      <xdr:nvSpPr>
        <xdr:cNvPr id="342" name="円/楕円 341"/>
        <xdr:cNvSpPr/>
      </xdr:nvSpPr>
      <xdr:spPr>
        <a:xfrm>
          <a:off x="13462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76323</xdr:rowOff>
    </xdr:from>
    <xdr:ext cx="762000" cy="259045"/>
    <xdr:sp macro="" textlink="">
      <xdr:nvSpPr>
        <xdr:cNvPr id="343" name="テキスト ボックス 342"/>
        <xdr:cNvSpPr txBox="1"/>
      </xdr:nvSpPr>
      <xdr:spPr>
        <a:xfrm>
          <a:off x="13131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a:t>
          </a:r>
          <a:r>
            <a:rPr kumimoji="1" lang="ja-JP" altLang="en-US" sz="1300">
              <a:solidFill>
                <a:schemeClr val="dk1"/>
              </a:solidFill>
              <a:effectLst/>
              <a:latin typeface="+mn-lt"/>
              <a:ea typeface="+mn-ea"/>
              <a:cs typeface="+mn-cs"/>
            </a:rPr>
            <a:t>４．６</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１．１</a:t>
          </a:r>
          <a:r>
            <a:rPr kumimoji="1" lang="ja-JP" altLang="ja-JP" sz="1300">
              <a:solidFill>
                <a:schemeClr val="dk1"/>
              </a:solidFill>
              <a:effectLst/>
              <a:latin typeface="+mn-lt"/>
              <a:ea typeface="+mn-ea"/>
              <a:cs typeface="+mn-cs"/>
            </a:rPr>
            <a:t>ポイントの増となっている。</a:t>
          </a:r>
          <a:r>
            <a:rPr kumimoji="1" lang="ja-JP" altLang="en-US" sz="1300">
              <a:solidFill>
                <a:schemeClr val="dk1"/>
              </a:solidFill>
              <a:effectLst/>
              <a:latin typeface="+mn-lt"/>
              <a:ea typeface="+mn-ea"/>
              <a:cs typeface="+mn-cs"/>
            </a:rPr>
            <a:t>これは、元利償還金が約２億４，６００万円増えたことが主な要因である。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144145</xdr:rowOff>
    </xdr:to>
    <xdr:cxnSp macro="">
      <xdr:nvCxnSpPr>
        <xdr:cNvPr id="373" name="直線コネクタ 372"/>
        <xdr:cNvCxnSpPr/>
      </xdr:nvCxnSpPr>
      <xdr:spPr>
        <a:xfrm>
          <a:off x="16179800" y="659288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101918</xdr:rowOff>
    </xdr:to>
    <xdr:cxnSp macro="">
      <xdr:nvCxnSpPr>
        <xdr:cNvPr id="376" name="直線コネクタ 375"/>
        <xdr:cNvCxnSpPr/>
      </xdr:nvCxnSpPr>
      <xdr:spPr>
        <a:xfrm flipV="1">
          <a:off x="15290800" y="65928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101918</xdr:rowOff>
    </xdr:from>
    <xdr:to>
      <xdr:col>22</xdr:col>
      <xdr:colOff>203200</xdr:colOff>
      <xdr:row>38</xdr:row>
      <xdr:rowOff>162243</xdr:rowOff>
    </xdr:to>
    <xdr:cxnSp macro="">
      <xdr:nvCxnSpPr>
        <xdr:cNvPr id="379" name="直線コネクタ 378"/>
        <xdr:cNvCxnSpPr/>
      </xdr:nvCxnSpPr>
      <xdr:spPr>
        <a:xfrm flipV="1">
          <a:off x="14401800" y="66170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162243</xdr:rowOff>
    </xdr:from>
    <xdr:to>
      <xdr:col>21</xdr:col>
      <xdr:colOff>0</xdr:colOff>
      <xdr:row>39</xdr:row>
      <xdr:rowOff>123507</xdr:rowOff>
    </xdr:to>
    <xdr:cxnSp macro="">
      <xdr:nvCxnSpPr>
        <xdr:cNvPr id="382" name="直線コネクタ 381"/>
        <xdr:cNvCxnSpPr/>
      </xdr:nvCxnSpPr>
      <xdr:spPr>
        <a:xfrm flipV="1">
          <a:off x="13512800" y="66773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93345</xdr:rowOff>
    </xdr:from>
    <xdr:to>
      <xdr:col>24</xdr:col>
      <xdr:colOff>609600</xdr:colOff>
      <xdr:row>39</xdr:row>
      <xdr:rowOff>23495</xdr:rowOff>
    </xdr:to>
    <xdr:sp macro="" textlink="">
      <xdr:nvSpPr>
        <xdr:cNvPr id="392" name="円/楕円 391"/>
        <xdr:cNvSpPr/>
      </xdr:nvSpPr>
      <xdr:spPr>
        <a:xfrm>
          <a:off x="16967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109872</xdr:rowOff>
    </xdr:from>
    <xdr:ext cx="762000" cy="259045"/>
    <xdr:sp macro="" textlink="">
      <xdr:nvSpPr>
        <xdr:cNvPr id="393" name="公債費負担の状況該当値テキスト"/>
        <xdr:cNvSpPr txBox="1"/>
      </xdr:nvSpPr>
      <xdr:spPr>
        <a:xfrm>
          <a:off x="171069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4" name="円/楕円 393"/>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5" name="テキスト ボックス 394"/>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51118</xdr:rowOff>
    </xdr:from>
    <xdr:to>
      <xdr:col>22</xdr:col>
      <xdr:colOff>254000</xdr:colOff>
      <xdr:row>38</xdr:row>
      <xdr:rowOff>152718</xdr:rowOff>
    </xdr:to>
    <xdr:sp macro="" textlink="">
      <xdr:nvSpPr>
        <xdr:cNvPr id="396" name="円/楕円 395"/>
        <xdr:cNvSpPr/>
      </xdr:nvSpPr>
      <xdr:spPr>
        <a:xfrm>
          <a:off x="15240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162894</xdr:rowOff>
    </xdr:from>
    <xdr:ext cx="762000" cy="259045"/>
    <xdr:sp macro="" textlink="">
      <xdr:nvSpPr>
        <xdr:cNvPr id="397" name="テキスト ボックス 396"/>
        <xdr:cNvSpPr txBox="1"/>
      </xdr:nvSpPr>
      <xdr:spPr>
        <a:xfrm>
          <a:off x="14909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398" name="円/楕円 397"/>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399" name="テキスト ボックス 398"/>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00" name="円/楕円 399"/>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01" name="テキスト ボックス 400"/>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a:t>
          </a:r>
          <a:r>
            <a:rPr kumimoji="1" lang="ja-JP" altLang="en-US" sz="1300">
              <a:solidFill>
                <a:schemeClr val="dk1"/>
              </a:solidFill>
              <a:effectLst/>
              <a:latin typeface="+mn-lt"/>
              <a:ea typeface="+mn-ea"/>
              <a:cs typeface="+mn-cs"/>
            </a:rPr>
            <a:t>４２．５</a:t>
          </a:r>
          <a:r>
            <a:rPr kumimoji="1" lang="ja-JP" altLang="ja-JP" sz="1300">
              <a:solidFill>
                <a:schemeClr val="dk1"/>
              </a:solidFill>
              <a:effectLst/>
              <a:latin typeface="+mn-lt"/>
              <a:ea typeface="+mn-ea"/>
              <a:cs typeface="+mn-cs"/>
            </a:rPr>
            <a:t>％であり、類似団体内平均値を上回っている。前年度と比較すると、</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ポイントの増となっている。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en-US" sz="1300">
              <a:effectLst/>
            </a:rPr>
            <a:t>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a:p>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139954</xdr:rowOff>
    </xdr:from>
    <xdr:to>
      <xdr:col>24</xdr:col>
      <xdr:colOff>558800</xdr:colOff>
      <xdr:row>15</xdr:row>
      <xdr:rowOff>140758</xdr:rowOff>
    </xdr:to>
    <xdr:cxnSp macro="">
      <xdr:nvCxnSpPr>
        <xdr:cNvPr id="435" name="直線コネクタ 434"/>
        <xdr:cNvCxnSpPr/>
      </xdr:nvCxnSpPr>
      <xdr:spPr>
        <a:xfrm>
          <a:off x="16179800" y="271170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49742</xdr:rowOff>
    </xdr:to>
    <xdr:cxnSp macro="">
      <xdr:nvCxnSpPr>
        <xdr:cNvPr id="438" name="直線コネクタ 437"/>
        <xdr:cNvCxnSpPr/>
      </xdr:nvCxnSpPr>
      <xdr:spPr>
        <a:xfrm flipV="1">
          <a:off x="15290800" y="2711704"/>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16</xdr:row>
      <xdr:rowOff>49742</xdr:rowOff>
    </xdr:to>
    <xdr:cxnSp macro="">
      <xdr:nvCxnSpPr>
        <xdr:cNvPr id="441" name="直線コネクタ 440"/>
        <xdr:cNvCxnSpPr/>
      </xdr:nvCxnSpPr>
      <xdr:spPr>
        <a:xfrm>
          <a:off x="14401800" y="26385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148929</xdr:rowOff>
    </xdr:from>
    <xdr:to>
      <xdr:col>21</xdr:col>
      <xdr:colOff>0</xdr:colOff>
      <xdr:row>15</xdr:row>
      <xdr:rowOff>66760</xdr:rowOff>
    </xdr:to>
    <xdr:cxnSp macro="">
      <xdr:nvCxnSpPr>
        <xdr:cNvPr id="444" name="直線コネクタ 443"/>
        <xdr:cNvCxnSpPr/>
      </xdr:nvCxnSpPr>
      <xdr:spPr>
        <a:xfrm>
          <a:off x="13512800" y="254922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7" name="フローチャート : 判断 44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8" name="テキスト ボックス 44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89958</xdr:rowOff>
    </xdr:from>
    <xdr:to>
      <xdr:col>24</xdr:col>
      <xdr:colOff>609600</xdr:colOff>
      <xdr:row>16</xdr:row>
      <xdr:rowOff>20108</xdr:rowOff>
    </xdr:to>
    <xdr:sp macro="" textlink="">
      <xdr:nvSpPr>
        <xdr:cNvPr id="454" name="円/楕円 453"/>
        <xdr:cNvSpPr/>
      </xdr:nvSpPr>
      <xdr:spPr>
        <a:xfrm>
          <a:off x="169672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62035</xdr:rowOff>
    </xdr:from>
    <xdr:ext cx="762000" cy="259045"/>
    <xdr:sp macro="" textlink="">
      <xdr:nvSpPr>
        <xdr:cNvPr id="455" name="将来負担の状況該当値テキスト"/>
        <xdr:cNvSpPr txBox="1"/>
      </xdr:nvSpPr>
      <xdr:spPr>
        <a:xfrm>
          <a:off x="17106900" y="263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89154</xdr:rowOff>
    </xdr:from>
    <xdr:to>
      <xdr:col>23</xdr:col>
      <xdr:colOff>457200</xdr:colOff>
      <xdr:row>16</xdr:row>
      <xdr:rowOff>19304</xdr:rowOff>
    </xdr:to>
    <xdr:sp macro="" textlink="">
      <xdr:nvSpPr>
        <xdr:cNvPr id="456" name="円/楕円 455"/>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7" name="テキスト ボックス 456"/>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170392</xdr:rowOff>
    </xdr:from>
    <xdr:to>
      <xdr:col>22</xdr:col>
      <xdr:colOff>254000</xdr:colOff>
      <xdr:row>16</xdr:row>
      <xdr:rowOff>100542</xdr:rowOff>
    </xdr:to>
    <xdr:sp macro="" textlink="">
      <xdr:nvSpPr>
        <xdr:cNvPr id="458" name="円/楕円 457"/>
        <xdr:cNvSpPr/>
      </xdr:nvSpPr>
      <xdr:spPr>
        <a:xfrm>
          <a:off x="15240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85319</xdr:rowOff>
    </xdr:from>
    <xdr:ext cx="762000" cy="259045"/>
    <xdr:sp macro="" textlink="">
      <xdr:nvSpPr>
        <xdr:cNvPr id="459" name="テキスト ボックス 458"/>
        <xdr:cNvSpPr txBox="1"/>
      </xdr:nvSpPr>
      <xdr:spPr>
        <a:xfrm>
          <a:off x="14909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15960</xdr:rowOff>
    </xdr:from>
    <xdr:to>
      <xdr:col>21</xdr:col>
      <xdr:colOff>50800</xdr:colOff>
      <xdr:row>15</xdr:row>
      <xdr:rowOff>117560</xdr:rowOff>
    </xdr:to>
    <xdr:sp macro="" textlink="">
      <xdr:nvSpPr>
        <xdr:cNvPr id="460" name="円/楕円 459"/>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127737</xdr:rowOff>
    </xdr:from>
    <xdr:ext cx="762000" cy="259045"/>
    <xdr:sp macro="" textlink="">
      <xdr:nvSpPr>
        <xdr:cNvPr id="461" name="テキスト ボックス 460"/>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98129</xdr:rowOff>
    </xdr:from>
    <xdr:to>
      <xdr:col>19</xdr:col>
      <xdr:colOff>533400</xdr:colOff>
      <xdr:row>15</xdr:row>
      <xdr:rowOff>28279</xdr:rowOff>
    </xdr:to>
    <xdr:sp macro="" textlink="">
      <xdr:nvSpPr>
        <xdr:cNvPr id="462" name="円/楕円 461"/>
        <xdr:cNvSpPr/>
      </xdr:nvSpPr>
      <xdr:spPr>
        <a:xfrm>
          <a:off x="13462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38456</xdr:rowOff>
    </xdr:from>
    <xdr:ext cx="762000" cy="259045"/>
    <xdr:sp macro="" textlink="">
      <xdr:nvSpPr>
        <xdr:cNvPr id="463" name="テキスト ボックス 462"/>
        <xdr:cNvSpPr txBox="1"/>
      </xdr:nvSpPr>
      <xdr:spPr>
        <a:xfrm>
          <a:off x="13131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．１％であり、類似団体内平均値を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ポイントの増となっている。</a:t>
          </a:r>
          <a:r>
            <a:rPr kumimoji="1" lang="en-US" altLang="ja-JP" sz="1300">
              <a:solidFill>
                <a:schemeClr val="dk1"/>
              </a:solidFill>
              <a:effectLst/>
              <a:latin typeface="+mn-lt"/>
              <a:ea typeface="+mn-ea"/>
              <a:cs typeface="+mn-cs"/>
            </a:rPr>
            <a:t> </a:t>
          </a:r>
        </a:p>
        <a:p>
          <a:r>
            <a:rPr kumimoji="1" lang="ja-JP" altLang="en-US" sz="1300">
              <a:solidFill>
                <a:schemeClr val="dk1"/>
              </a:solidFill>
              <a:effectLst/>
              <a:latin typeface="+mn-lt"/>
              <a:ea typeface="+mn-ea"/>
              <a:cs typeface="+mn-cs"/>
            </a:rPr>
            <a:t>　これは、基本給が約１，４２４万円増加したこと、期末勤勉手当が２，０５３万円増加したことが主な要因である。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今後も引き続き事務事業の整理統合、行政組織の効率化、職員の適正配置、外部委託等の推進により、職員数の適正化及び定員管理を図りたい。</a:t>
          </a: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164556</xdr:rowOff>
    </xdr:from>
    <xdr:to>
      <xdr:col>7</xdr:col>
      <xdr:colOff>15875</xdr:colOff>
      <xdr:row>36</xdr:row>
      <xdr:rowOff>19231</xdr:rowOff>
    </xdr:to>
    <xdr:cxnSp macro="">
      <xdr:nvCxnSpPr>
        <xdr:cNvPr id="68" name="直線コネクタ 67"/>
        <xdr:cNvCxnSpPr/>
      </xdr:nvCxnSpPr>
      <xdr:spPr>
        <a:xfrm>
          <a:off x="3987800" y="61653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125367</xdr:rowOff>
    </xdr:from>
    <xdr:to>
      <xdr:col>5</xdr:col>
      <xdr:colOff>549275</xdr:colOff>
      <xdr:row>35</xdr:row>
      <xdr:rowOff>164556</xdr:rowOff>
    </xdr:to>
    <xdr:cxnSp macro="">
      <xdr:nvCxnSpPr>
        <xdr:cNvPr id="71" name="直線コネクタ 70"/>
        <xdr:cNvCxnSpPr/>
      </xdr:nvCxnSpPr>
      <xdr:spPr>
        <a:xfrm>
          <a:off x="3098800" y="6126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125367</xdr:rowOff>
    </xdr:from>
    <xdr:to>
      <xdr:col>4</xdr:col>
      <xdr:colOff>346075</xdr:colOff>
      <xdr:row>36</xdr:row>
      <xdr:rowOff>78014</xdr:rowOff>
    </xdr:to>
    <xdr:cxnSp macro="">
      <xdr:nvCxnSpPr>
        <xdr:cNvPr id="74" name="直線コネクタ 73"/>
        <xdr:cNvCxnSpPr/>
      </xdr:nvCxnSpPr>
      <xdr:spPr>
        <a:xfrm flipV="1">
          <a:off x="2209800" y="61261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37</xdr:row>
      <xdr:rowOff>43724</xdr:rowOff>
    </xdr:to>
    <xdr:cxnSp macro="">
      <xdr:nvCxnSpPr>
        <xdr:cNvPr id="77" name="直線コネクタ 76"/>
        <xdr:cNvCxnSpPr/>
      </xdr:nvCxnSpPr>
      <xdr:spPr>
        <a:xfrm flipV="1">
          <a:off x="1320800" y="625021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7" name="円/楕円 86"/>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156408</xdr:rowOff>
    </xdr:from>
    <xdr:ext cx="762000" cy="259045"/>
    <xdr:sp macro="" textlink="">
      <xdr:nvSpPr>
        <xdr:cNvPr id="88" name="人件費該当値テキスト"/>
        <xdr:cNvSpPr txBox="1"/>
      </xdr:nvSpPr>
      <xdr:spPr>
        <a:xfrm>
          <a:off x="4914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113756</xdr:rowOff>
    </xdr:from>
    <xdr:to>
      <xdr:col>5</xdr:col>
      <xdr:colOff>600075</xdr:colOff>
      <xdr:row>36</xdr:row>
      <xdr:rowOff>43906</xdr:rowOff>
    </xdr:to>
    <xdr:sp macro="" textlink="">
      <xdr:nvSpPr>
        <xdr:cNvPr id="89" name="円/楕円 88"/>
        <xdr:cNvSpPr/>
      </xdr:nvSpPr>
      <xdr:spPr>
        <a:xfrm>
          <a:off x="3937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54083</xdr:rowOff>
    </xdr:from>
    <xdr:ext cx="736600" cy="259045"/>
    <xdr:sp macro="" textlink="">
      <xdr:nvSpPr>
        <xdr:cNvPr id="90" name="テキスト ボックス 89"/>
        <xdr:cNvSpPr txBox="1"/>
      </xdr:nvSpPr>
      <xdr:spPr>
        <a:xfrm>
          <a:off x="3606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74567</xdr:rowOff>
    </xdr:from>
    <xdr:to>
      <xdr:col>4</xdr:col>
      <xdr:colOff>396875</xdr:colOff>
      <xdr:row>36</xdr:row>
      <xdr:rowOff>4717</xdr:rowOff>
    </xdr:to>
    <xdr:sp macro="" textlink="">
      <xdr:nvSpPr>
        <xdr:cNvPr id="91" name="円/楕円 90"/>
        <xdr:cNvSpPr/>
      </xdr:nvSpPr>
      <xdr:spPr>
        <a:xfrm>
          <a:off x="3048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14894</xdr:rowOff>
    </xdr:from>
    <xdr:ext cx="762000" cy="259045"/>
    <xdr:sp macro="" textlink="">
      <xdr:nvSpPr>
        <xdr:cNvPr id="92" name="テキスト ボックス 91"/>
        <xdr:cNvSpPr txBox="1"/>
      </xdr:nvSpPr>
      <xdr:spPr>
        <a:xfrm>
          <a:off x="2717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3" name="円/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94" name="テキスト ボックス 93"/>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5" name="円/楕円 94"/>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79301</xdr:rowOff>
    </xdr:from>
    <xdr:ext cx="762000" cy="259045"/>
    <xdr:sp macro="" textlink="">
      <xdr:nvSpPr>
        <xdr:cNvPr id="96" name="テキスト ボックス 95"/>
        <xdr:cNvSpPr txBox="1"/>
      </xdr:nvSpPr>
      <xdr:spPr>
        <a:xfrm>
          <a:off x="939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平成２８年度は１</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％であり、類似団体内平均値を上回っている。前年度と比較すると、</a:t>
          </a:r>
          <a:r>
            <a:rPr kumimoji="1" lang="ja-JP" altLang="en-US" sz="1300">
              <a:solidFill>
                <a:schemeClr val="dk1"/>
              </a:solidFill>
              <a:effectLst/>
              <a:latin typeface="+mn-lt"/>
              <a:ea typeface="+mn-ea"/>
              <a:cs typeface="+mn-cs"/>
            </a:rPr>
            <a:t>０．８</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定員管理等による人件費の抑制や、施策・事務事業の継続的改善に努めたい。</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88138</xdr:rowOff>
    </xdr:from>
    <xdr:to>
      <xdr:col>24</xdr:col>
      <xdr:colOff>31750</xdr:colOff>
      <xdr:row>17</xdr:row>
      <xdr:rowOff>161290</xdr:rowOff>
    </xdr:to>
    <xdr:cxnSp macro="">
      <xdr:nvCxnSpPr>
        <xdr:cNvPr id="127" name="直線コネクタ 126"/>
        <xdr:cNvCxnSpPr/>
      </xdr:nvCxnSpPr>
      <xdr:spPr>
        <a:xfrm flipV="1">
          <a:off x="15671800" y="30027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17272</xdr:rowOff>
    </xdr:to>
    <xdr:cxnSp macro="">
      <xdr:nvCxnSpPr>
        <xdr:cNvPr id="130" name="直線コネクタ 129"/>
        <xdr:cNvCxnSpPr/>
      </xdr:nvCxnSpPr>
      <xdr:spPr>
        <a:xfrm flipV="1">
          <a:off x="14782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18</xdr:row>
      <xdr:rowOff>17272</xdr:rowOff>
    </xdr:to>
    <xdr:cxnSp macro="">
      <xdr:nvCxnSpPr>
        <xdr:cNvPr id="133" name="直線コネクタ 132"/>
        <xdr:cNvCxnSpPr/>
      </xdr:nvCxnSpPr>
      <xdr:spPr>
        <a:xfrm>
          <a:off x="13893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17</xdr:row>
      <xdr:rowOff>143002</xdr:rowOff>
    </xdr:to>
    <xdr:cxnSp macro="">
      <xdr:nvCxnSpPr>
        <xdr:cNvPr id="136" name="直線コネクタ 135"/>
        <xdr:cNvCxnSpPr/>
      </xdr:nvCxnSpPr>
      <xdr:spPr>
        <a:xfrm>
          <a:off x="13004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37338</xdr:rowOff>
    </xdr:from>
    <xdr:to>
      <xdr:col>24</xdr:col>
      <xdr:colOff>82550</xdr:colOff>
      <xdr:row>17</xdr:row>
      <xdr:rowOff>138938</xdr:rowOff>
    </xdr:to>
    <xdr:sp macro="" textlink="">
      <xdr:nvSpPr>
        <xdr:cNvPr id="146" name="円/楕円 145"/>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9415</xdr:rowOff>
    </xdr:from>
    <xdr:ext cx="762000" cy="259045"/>
    <xdr:sp macro="" textlink="">
      <xdr:nvSpPr>
        <xdr:cNvPr id="147"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8" name="円/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50" name="円/楕円 149"/>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51" name="テキスト ボックス 150"/>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92202</xdr:rowOff>
    </xdr:from>
    <xdr:to>
      <xdr:col>20</xdr:col>
      <xdr:colOff>209550</xdr:colOff>
      <xdr:row>18</xdr:row>
      <xdr:rowOff>22352</xdr:rowOff>
    </xdr:to>
    <xdr:sp macro="" textlink="">
      <xdr:nvSpPr>
        <xdr:cNvPr id="152" name="円/楕円 151"/>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7129</xdr:rowOff>
    </xdr:from>
    <xdr:ext cx="762000" cy="259045"/>
    <xdr:sp macro="" textlink="">
      <xdr:nvSpPr>
        <xdr:cNvPr id="153" name="テキスト ボックス 152"/>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4" name="円/楕円 153"/>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5" name="テキスト ボックス 154"/>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９．６</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０．５</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これは、児童手当額約が３，３３８万円減少したこと、生活保護生活扶助費が約１，０９４万円減少したことが主な要因である。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今後も、健康寿命の延伸、生涯現役社会の実現及び自立を目指した支援の取組を推進したい。</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42635</xdr:rowOff>
    </xdr:to>
    <xdr:cxnSp macro="">
      <xdr:nvCxnSpPr>
        <xdr:cNvPr id="190" name="直線コネクタ 189"/>
        <xdr:cNvCxnSpPr/>
      </xdr:nvCxnSpPr>
      <xdr:spPr>
        <a:xfrm flipV="1">
          <a:off x="3987800" y="9417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42635</xdr:rowOff>
    </xdr:to>
    <xdr:cxnSp macro="">
      <xdr:nvCxnSpPr>
        <xdr:cNvPr id="193" name="直線コネクタ 192"/>
        <xdr:cNvCxnSpPr/>
      </xdr:nvCxnSpPr>
      <xdr:spPr>
        <a:xfrm>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9978</xdr:rowOff>
    </xdr:to>
    <xdr:cxnSp macro="">
      <xdr:nvCxnSpPr>
        <xdr:cNvPr id="196" name="直線コネクタ 195"/>
        <xdr:cNvCxnSpPr/>
      </xdr:nvCxnSpPr>
      <xdr:spPr>
        <a:xfrm flipV="1">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20865</xdr:rowOff>
    </xdr:to>
    <xdr:cxnSp macro="">
      <xdr:nvCxnSpPr>
        <xdr:cNvPr id="199" name="直線コネクタ 198"/>
        <xdr:cNvCxnSpPr/>
      </xdr:nvCxnSpPr>
      <xdr:spPr>
        <a:xfrm flipV="1">
          <a:off x="1320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1" name="円/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16" name="テキスト ボックス 215"/>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これは、地域活性化対策事業補助金が約９，５９６万円減少したこと、国民健康保険事業会計繰出金の赤字補填財源繰出が約２，７１４万円減少したことが主な要因である。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今後も、事務事業の継続的改善や、各会計の経営努力による繰り出し金等の縮減に努めたい。</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130810</xdr:rowOff>
    </xdr:to>
    <xdr:cxnSp macro="">
      <xdr:nvCxnSpPr>
        <xdr:cNvPr id="251" name="直線コネクタ 250"/>
        <xdr:cNvCxnSpPr/>
      </xdr:nvCxnSpPr>
      <xdr:spPr>
        <a:xfrm flipV="1">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130810</xdr:rowOff>
    </xdr:to>
    <xdr:cxnSp macro="">
      <xdr:nvCxnSpPr>
        <xdr:cNvPr id="254" name="直線コネクタ 253"/>
        <xdr:cNvCxnSpPr/>
      </xdr:nvCxnSpPr>
      <xdr:spPr>
        <a:xfrm>
          <a:off x="14782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55</xdr:row>
      <xdr:rowOff>54610</xdr:rowOff>
    </xdr:to>
    <xdr:cxnSp macro="">
      <xdr:nvCxnSpPr>
        <xdr:cNvPr id="257" name="直線コネクタ 256"/>
        <xdr:cNvCxnSpPr/>
      </xdr:nvCxnSpPr>
      <xdr:spPr>
        <a:xfrm>
          <a:off x="13893800" y="9362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104140</xdr:rowOff>
    </xdr:to>
    <xdr:cxnSp macro="">
      <xdr:nvCxnSpPr>
        <xdr:cNvPr id="260" name="直線コネクタ 259"/>
        <xdr:cNvCxnSpPr/>
      </xdr:nvCxnSpPr>
      <xdr:spPr>
        <a:xfrm>
          <a:off x="13004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6" name="円/楕円 275"/>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7" name="テキスト ボックス 276"/>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％であり、類似団体内平均値を上回っている。前年度と比較すると、</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ポイントの増となっている。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平成２９年度に策定した補助金の見直しに関する指針に基づき、既存の補助金の見直し等を行っていきたい。</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94996</xdr:rowOff>
    </xdr:to>
    <xdr:cxnSp macro="">
      <xdr:nvCxnSpPr>
        <xdr:cNvPr id="309" name="直線コネクタ 308"/>
        <xdr:cNvCxnSpPr/>
      </xdr:nvCxnSpPr>
      <xdr:spPr>
        <a:xfrm>
          <a:off x="15671800" y="6235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67564</xdr:rowOff>
    </xdr:to>
    <xdr:cxnSp macro="">
      <xdr:nvCxnSpPr>
        <xdr:cNvPr id="312" name="直線コネクタ 311"/>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67564</xdr:rowOff>
    </xdr:to>
    <xdr:cxnSp macro="">
      <xdr:nvCxnSpPr>
        <xdr:cNvPr id="315" name="直線コネクタ 314"/>
        <xdr:cNvCxnSpPr/>
      </xdr:nvCxnSpPr>
      <xdr:spPr>
        <a:xfrm>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94996</xdr:rowOff>
    </xdr:to>
    <xdr:cxnSp macro="">
      <xdr:nvCxnSpPr>
        <xdr:cNvPr id="318" name="直線コネクタ 317"/>
        <xdr:cNvCxnSpPr/>
      </xdr:nvCxnSpPr>
      <xdr:spPr>
        <a:xfrm flipV="1">
          <a:off x="13004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8" name="円/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9"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30" name="円/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2" name="円/楕円 331"/>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33" name="テキスト ボックス 33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4" name="円/楕円 333"/>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5" name="テキスト ボックス 334"/>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7" name="テキスト ボックス 336"/>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平成２８年度は１７．１％であり、</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内</a:t>
          </a:r>
          <a:r>
            <a:rPr kumimoji="1" lang="ja-JP" altLang="ja-JP" sz="1300">
              <a:solidFill>
                <a:schemeClr val="dk1"/>
              </a:solidFill>
              <a:effectLst/>
              <a:latin typeface="+mn-lt"/>
              <a:ea typeface="+mn-ea"/>
              <a:cs typeface="+mn-cs"/>
            </a:rPr>
            <a:t>平均値</a:t>
          </a:r>
          <a:r>
            <a:rPr kumimoji="1" lang="ja-JP" altLang="en-US" sz="1300">
              <a:solidFill>
                <a:schemeClr val="dk1"/>
              </a:solidFill>
              <a:effectLst/>
              <a:latin typeface="+mn-lt"/>
              <a:ea typeface="+mn-ea"/>
              <a:cs typeface="+mn-cs"/>
            </a:rPr>
            <a:t>を上回っている。前年度と比較すると、２．２ポイントの増となっている。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これは、教育債の元金の償還金が約１億５，６５９万円増加したこと、臨時財政対策債の元金の償還金が約７，５９４万円増加したことが主な要因である。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市債の発行に当たっては財政的に有利なものを優先して活用するとともに、市債の発行量や残高を適正に管理しながら健全な財政運営に努めていく。</a:t>
          </a:r>
        </a:p>
        <a:p>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165863</xdr:rowOff>
    </xdr:to>
    <xdr:cxnSp macro="">
      <xdr:nvCxnSpPr>
        <xdr:cNvPr id="367" name="直線コネクタ 366"/>
        <xdr:cNvCxnSpPr/>
      </xdr:nvCxnSpPr>
      <xdr:spPr>
        <a:xfrm>
          <a:off x="3987800" y="132669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65278</xdr:rowOff>
    </xdr:to>
    <xdr:cxnSp macro="">
      <xdr:nvCxnSpPr>
        <xdr:cNvPr id="370" name="直線コネクタ 369"/>
        <xdr:cNvCxnSpPr/>
      </xdr:nvCxnSpPr>
      <xdr:spPr>
        <a:xfrm>
          <a:off x="3098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76</xdr:row>
      <xdr:rowOff>168148</xdr:rowOff>
    </xdr:to>
    <xdr:cxnSp macro="">
      <xdr:nvCxnSpPr>
        <xdr:cNvPr id="373" name="直線コネクタ 372"/>
        <xdr:cNvCxnSpPr/>
      </xdr:nvCxnSpPr>
      <xdr:spPr>
        <a:xfrm>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159004</xdr:rowOff>
    </xdr:to>
    <xdr:cxnSp macro="">
      <xdr:nvCxnSpPr>
        <xdr:cNvPr id="376" name="直線コネクタ 375"/>
        <xdr:cNvCxnSpPr/>
      </xdr:nvCxnSpPr>
      <xdr:spPr>
        <a:xfrm>
          <a:off x="1320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6" name="円/楕円 385"/>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87"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90" name="円/楕円 389"/>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1" name="テキスト ボックス 390"/>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2" name="円/楕円 391"/>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3" name="テキスト ボックス 392"/>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4" name="円/楕円 393"/>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5" name="テキスト ボックス 394"/>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平成２８年度は</a:t>
          </a:r>
          <a:r>
            <a:rPr kumimoji="1" lang="ja-JP" altLang="en-US" sz="1300">
              <a:solidFill>
                <a:schemeClr val="dk1"/>
              </a:solidFill>
              <a:effectLst/>
              <a:latin typeface="+mn-lt"/>
              <a:ea typeface="+mn-ea"/>
              <a:cs typeface="+mn-cs"/>
            </a:rPr>
            <a:t>７３．５</a:t>
          </a:r>
          <a:r>
            <a:rPr kumimoji="1" lang="ja-JP" altLang="ja-JP" sz="1300">
              <a:solidFill>
                <a:schemeClr val="dk1"/>
              </a:solidFill>
              <a:effectLst/>
              <a:latin typeface="+mn-lt"/>
              <a:ea typeface="+mn-ea"/>
              <a:cs typeface="+mn-cs"/>
            </a:rPr>
            <a:t>％であり、類似団体内平均値を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回っている。前年度と比較すると、</a:t>
          </a:r>
          <a:r>
            <a:rPr kumimoji="1" lang="ja-JP" altLang="en-US" sz="1300">
              <a:solidFill>
                <a:schemeClr val="dk1"/>
              </a:solidFill>
              <a:effectLst/>
              <a:latin typeface="+mn-lt"/>
              <a:ea typeface="+mn-ea"/>
              <a:cs typeface="+mn-cs"/>
            </a:rPr>
            <a:t>１．２</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今後も、収納対策・市税の増収等による自主財源の確保や、事務事業の見直し・統廃合による財源の効果的な活用を推進したい。</a:t>
          </a:r>
          <a:endParaRPr lang="ja-JP" altLang="ja-JP" sz="1300">
            <a:effectLst/>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39370</xdr:rowOff>
    </xdr:to>
    <xdr:cxnSp macro="">
      <xdr:nvCxnSpPr>
        <xdr:cNvPr id="428" name="直線コネクタ 427"/>
        <xdr:cNvCxnSpPr/>
      </xdr:nvCxnSpPr>
      <xdr:spPr>
        <a:xfrm flipV="1">
          <a:off x="15671800" y="13023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76</xdr:row>
      <xdr:rowOff>39370</xdr:rowOff>
    </xdr:to>
    <xdr:cxnSp macro="">
      <xdr:nvCxnSpPr>
        <xdr:cNvPr id="431" name="直線コネクタ 430"/>
        <xdr:cNvCxnSpPr/>
      </xdr:nvCxnSpPr>
      <xdr:spPr>
        <a:xfrm>
          <a:off x="14782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75</xdr:row>
      <xdr:rowOff>146050</xdr:rowOff>
    </xdr:to>
    <xdr:cxnSp macro="">
      <xdr:nvCxnSpPr>
        <xdr:cNvPr id="434" name="直線コネクタ 433"/>
        <xdr:cNvCxnSpPr/>
      </xdr:nvCxnSpPr>
      <xdr:spPr>
        <a:xfrm>
          <a:off x="13893800" y="1299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76</xdr:row>
      <xdr:rowOff>66039</xdr:rowOff>
    </xdr:to>
    <xdr:cxnSp macro="">
      <xdr:nvCxnSpPr>
        <xdr:cNvPr id="437" name="直線コネクタ 436"/>
        <xdr:cNvCxnSpPr/>
      </xdr:nvCxnSpPr>
      <xdr:spPr>
        <a:xfrm flipV="1">
          <a:off x="13004800" y="129933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47" name="円/楕円 446"/>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48"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9" name="円/楕円 448"/>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0" name="テキスト ボックス 449"/>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1" name="円/楕円 450"/>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2" name="テキスト ボックス 451"/>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53" name="円/楕円 452"/>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170197</xdr:rowOff>
    </xdr:from>
    <xdr:ext cx="762000" cy="259045"/>
    <xdr:sp macro="" textlink="">
      <xdr:nvSpPr>
        <xdr:cNvPr id="454" name="テキスト ボックス 453"/>
        <xdr:cNvSpPr txBox="1"/>
      </xdr:nvSpPr>
      <xdr:spPr>
        <a:xfrm>
          <a:off x="13512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5" name="円/楕円 454"/>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56" name="テキスト ボックス 455"/>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埼玉県北本市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159576</xdr:rowOff>
    </xdr:from>
    <xdr:to>
      <xdr:col>4</xdr:col>
      <xdr:colOff>1117600</xdr:colOff>
      <xdr:row>18</xdr:row>
      <xdr:rowOff>45866</xdr:rowOff>
    </xdr:to>
    <xdr:cxnSp macro="">
      <xdr:nvCxnSpPr>
        <xdr:cNvPr id="50" name="直線コネクタ 49"/>
        <xdr:cNvCxnSpPr/>
      </xdr:nvCxnSpPr>
      <xdr:spPr bwMode="auto">
        <a:xfrm flipV="1">
          <a:off x="5003800" y="3121851"/>
          <a:ext cx="647700" cy="5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45866</xdr:rowOff>
    </xdr:from>
    <xdr:to>
      <xdr:col>4</xdr:col>
      <xdr:colOff>469900</xdr:colOff>
      <xdr:row>18</xdr:row>
      <xdr:rowOff>69774</xdr:rowOff>
    </xdr:to>
    <xdr:cxnSp macro="">
      <xdr:nvCxnSpPr>
        <xdr:cNvPr id="53" name="直線コネクタ 52"/>
        <xdr:cNvCxnSpPr/>
      </xdr:nvCxnSpPr>
      <xdr:spPr bwMode="auto">
        <a:xfrm flipV="1">
          <a:off x="4305300" y="3179591"/>
          <a:ext cx="698500" cy="2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69774</xdr:rowOff>
    </xdr:from>
    <xdr:to>
      <xdr:col>3</xdr:col>
      <xdr:colOff>904875</xdr:colOff>
      <xdr:row>18</xdr:row>
      <xdr:rowOff>84119</xdr:rowOff>
    </xdr:to>
    <xdr:cxnSp macro="">
      <xdr:nvCxnSpPr>
        <xdr:cNvPr id="56" name="直線コネクタ 55"/>
        <xdr:cNvCxnSpPr/>
      </xdr:nvCxnSpPr>
      <xdr:spPr bwMode="auto">
        <a:xfrm flipV="1">
          <a:off x="3606800" y="3203499"/>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27349</xdr:rowOff>
    </xdr:from>
    <xdr:to>
      <xdr:col>3</xdr:col>
      <xdr:colOff>206375</xdr:colOff>
      <xdr:row>18</xdr:row>
      <xdr:rowOff>84119</xdr:rowOff>
    </xdr:to>
    <xdr:cxnSp macro="">
      <xdr:nvCxnSpPr>
        <xdr:cNvPr id="59" name="直線コネクタ 58"/>
        <xdr:cNvCxnSpPr/>
      </xdr:nvCxnSpPr>
      <xdr:spPr bwMode="auto">
        <a:xfrm>
          <a:off x="2908300" y="3161074"/>
          <a:ext cx="698500" cy="5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108776</xdr:rowOff>
    </xdr:from>
    <xdr:to>
      <xdr:col>5</xdr:col>
      <xdr:colOff>34925</xdr:colOff>
      <xdr:row>18</xdr:row>
      <xdr:rowOff>38926</xdr:rowOff>
    </xdr:to>
    <xdr:sp macro="" textlink="">
      <xdr:nvSpPr>
        <xdr:cNvPr id="69" name="円/楕円 68"/>
        <xdr:cNvSpPr/>
      </xdr:nvSpPr>
      <xdr:spPr bwMode="auto">
        <a:xfrm>
          <a:off x="5600700" y="307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80853</xdr:rowOff>
    </xdr:from>
    <xdr:ext cx="762000" cy="259045"/>
    <xdr:sp macro="" textlink="">
      <xdr:nvSpPr>
        <xdr:cNvPr id="70" name="人口1人当たり決算額の推移該当値テキスト130"/>
        <xdr:cNvSpPr txBox="1"/>
      </xdr:nvSpPr>
      <xdr:spPr>
        <a:xfrm>
          <a:off x="5740400" y="304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166516</xdr:rowOff>
    </xdr:from>
    <xdr:to>
      <xdr:col>4</xdr:col>
      <xdr:colOff>520700</xdr:colOff>
      <xdr:row>18</xdr:row>
      <xdr:rowOff>96666</xdr:rowOff>
    </xdr:to>
    <xdr:sp macro="" textlink="">
      <xdr:nvSpPr>
        <xdr:cNvPr id="71" name="円/楕円 70"/>
        <xdr:cNvSpPr/>
      </xdr:nvSpPr>
      <xdr:spPr bwMode="auto">
        <a:xfrm>
          <a:off x="4953000" y="312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81443</xdr:rowOff>
    </xdr:from>
    <xdr:ext cx="736600" cy="259045"/>
    <xdr:sp macro="" textlink="">
      <xdr:nvSpPr>
        <xdr:cNvPr id="72" name="テキスト ボックス 71"/>
        <xdr:cNvSpPr txBox="1"/>
      </xdr:nvSpPr>
      <xdr:spPr>
        <a:xfrm>
          <a:off x="4622800" y="321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18974</xdr:rowOff>
    </xdr:from>
    <xdr:to>
      <xdr:col>3</xdr:col>
      <xdr:colOff>955675</xdr:colOff>
      <xdr:row>18</xdr:row>
      <xdr:rowOff>120574</xdr:rowOff>
    </xdr:to>
    <xdr:sp macro="" textlink="">
      <xdr:nvSpPr>
        <xdr:cNvPr id="73" name="円/楕円 72"/>
        <xdr:cNvSpPr/>
      </xdr:nvSpPr>
      <xdr:spPr bwMode="auto">
        <a:xfrm>
          <a:off x="42545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105351</xdr:rowOff>
    </xdr:from>
    <xdr:ext cx="762000" cy="259045"/>
    <xdr:sp macro="" textlink="">
      <xdr:nvSpPr>
        <xdr:cNvPr id="74" name="テキスト ボックス 73"/>
        <xdr:cNvSpPr txBox="1"/>
      </xdr:nvSpPr>
      <xdr:spPr>
        <a:xfrm>
          <a:off x="3924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33319</xdr:rowOff>
    </xdr:from>
    <xdr:to>
      <xdr:col>3</xdr:col>
      <xdr:colOff>257175</xdr:colOff>
      <xdr:row>18</xdr:row>
      <xdr:rowOff>134919</xdr:rowOff>
    </xdr:to>
    <xdr:sp macro="" textlink="">
      <xdr:nvSpPr>
        <xdr:cNvPr id="75" name="円/楕円 74"/>
        <xdr:cNvSpPr/>
      </xdr:nvSpPr>
      <xdr:spPr bwMode="auto">
        <a:xfrm>
          <a:off x="3556000" y="316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119696</xdr:rowOff>
    </xdr:from>
    <xdr:ext cx="762000" cy="259045"/>
    <xdr:sp macro="" textlink="">
      <xdr:nvSpPr>
        <xdr:cNvPr id="76" name="テキスト ボックス 75"/>
        <xdr:cNvSpPr txBox="1"/>
      </xdr:nvSpPr>
      <xdr:spPr>
        <a:xfrm>
          <a:off x="3225800" y="32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147999</xdr:rowOff>
    </xdr:from>
    <xdr:to>
      <xdr:col>2</xdr:col>
      <xdr:colOff>692150</xdr:colOff>
      <xdr:row>18</xdr:row>
      <xdr:rowOff>78149</xdr:rowOff>
    </xdr:to>
    <xdr:sp macro="" textlink="">
      <xdr:nvSpPr>
        <xdr:cNvPr id="77" name="円/楕円 76"/>
        <xdr:cNvSpPr/>
      </xdr:nvSpPr>
      <xdr:spPr bwMode="auto">
        <a:xfrm>
          <a:off x="2857500" y="31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62926</xdr:rowOff>
    </xdr:from>
    <xdr:ext cx="762000" cy="259045"/>
    <xdr:sp macro="" textlink="">
      <xdr:nvSpPr>
        <xdr:cNvPr id="78" name="テキスト ボックス 77"/>
        <xdr:cNvSpPr txBox="1"/>
      </xdr:nvSpPr>
      <xdr:spPr>
        <a:xfrm>
          <a:off x="2527300" y="319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14243</xdr:rowOff>
    </xdr:from>
    <xdr:to>
      <xdr:col>4</xdr:col>
      <xdr:colOff>1117600</xdr:colOff>
      <xdr:row>36</xdr:row>
      <xdr:rowOff>75565</xdr:rowOff>
    </xdr:to>
    <xdr:cxnSp macro="">
      <xdr:nvCxnSpPr>
        <xdr:cNvPr id="111" name="直線コネクタ 110"/>
        <xdr:cNvCxnSpPr/>
      </xdr:nvCxnSpPr>
      <xdr:spPr bwMode="auto">
        <a:xfrm flipV="1">
          <a:off x="5003800" y="6967493"/>
          <a:ext cx="647700" cy="61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75565</xdr:rowOff>
    </xdr:from>
    <xdr:to>
      <xdr:col>4</xdr:col>
      <xdr:colOff>469900</xdr:colOff>
      <xdr:row>36</xdr:row>
      <xdr:rowOff>138164</xdr:rowOff>
    </xdr:to>
    <xdr:cxnSp macro="">
      <xdr:nvCxnSpPr>
        <xdr:cNvPr id="114" name="直線コネクタ 113"/>
        <xdr:cNvCxnSpPr/>
      </xdr:nvCxnSpPr>
      <xdr:spPr bwMode="auto">
        <a:xfrm flipV="1">
          <a:off x="4305300" y="7028815"/>
          <a:ext cx="698500" cy="6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123419</xdr:rowOff>
    </xdr:from>
    <xdr:to>
      <xdr:col>3</xdr:col>
      <xdr:colOff>904875</xdr:colOff>
      <xdr:row>36</xdr:row>
      <xdr:rowOff>138164</xdr:rowOff>
    </xdr:to>
    <xdr:cxnSp macro="">
      <xdr:nvCxnSpPr>
        <xdr:cNvPr id="117" name="直線コネクタ 116"/>
        <xdr:cNvCxnSpPr/>
      </xdr:nvCxnSpPr>
      <xdr:spPr bwMode="auto">
        <a:xfrm>
          <a:off x="3606800" y="7076669"/>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50933</xdr:rowOff>
    </xdr:from>
    <xdr:to>
      <xdr:col>3</xdr:col>
      <xdr:colOff>206375</xdr:colOff>
      <xdr:row>36</xdr:row>
      <xdr:rowOff>123419</xdr:rowOff>
    </xdr:to>
    <xdr:cxnSp macro="">
      <xdr:nvCxnSpPr>
        <xdr:cNvPr id="120" name="直線コネクタ 119"/>
        <xdr:cNvCxnSpPr/>
      </xdr:nvCxnSpPr>
      <xdr:spPr bwMode="auto">
        <a:xfrm>
          <a:off x="2908300" y="7004183"/>
          <a:ext cx="698500" cy="7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306343</xdr:rowOff>
    </xdr:from>
    <xdr:to>
      <xdr:col>5</xdr:col>
      <xdr:colOff>34925</xdr:colOff>
      <xdr:row>36</xdr:row>
      <xdr:rowOff>65043</xdr:rowOff>
    </xdr:to>
    <xdr:sp macro="" textlink="">
      <xdr:nvSpPr>
        <xdr:cNvPr id="130" name="円/楕円 129"/>
        <xdr:cNvSpPr/>
      </xdr:nvSpPr>
      <xdr:spPr bwMode="auto">
        <a:xfrm>
          <a:off x="5600700" y="691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278420</xdr:rowOff>
    </xdr:from>
    <xdr:ext cx="762000" cy="259045"/>
    <xdr:sp macro="" textlink="">
      <xdr:nvSpPr>
        <xdr:cNvPr id="131" name="人口1人当たり決算額の推移該当値テキスト445"/>
        <xdr:cNvSpPr txBox="1"/>
      </xdr:nvSpPr>
      <xdr:spPr>
        <a:xfrm>
          <a:off x="5740400" y="68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24765</xdr:rowOff>
    </xdr:from>
    <xdr:to>
      <xdr:col>4</xdr:col>
      <xdr:colOff>520700</xdr:colOff>
      <xdr:row>36</xdr:row>
      <xdr:rowOff>126365</xdr:rowOff>
    </xdr:to>
    <xdr:sp macro="" textlink="">
      <xdr:nvSpPr>
        <xdr:cNvPr id="132" name="円/楕円 131"/>
        <xdr:cNvSpPr/>
      </xdr:nvSpPr>
      <xdr:spPr bwMode="auto">
        <a:xfrm>
          <a:off x="4953000" y="697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111142</xdr:rowOff>
    </xdr:from>
    <xdr:ext cx="736600" cy="259045"/>
    <xdr:sp macro="" textlink="">
      <xdr:nvSpPr>
        <xdr:cNvPr id="133" name="テキスト ボックス 132"/>
        <xdr:cNvSpPr txBox="1"/>
      </xdr:nvSpPr>
      <xdr:spPr>
        <a:xfrm>
          <a:off x="4622800" y="706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87364</xdr:rowOff>
    </xdr:from>
    <xdr:to>
      <xdr:col>3</xdr:col>
      <xdr:colOff>955675</xdr:colOff>
      <xdr:row>37</xdr:row>
      <xdr:rowOff>17514</xdr:rowOff>
    </xdr:to>
    <xdr:sp macro="" textlink="">
      <xdr:nvSpPr>
        <xdr:cNvPr id="134" name="円/楕円 133"/>
        <xdr:cNvSpPr/>
      </xdr:nvSpPr>
      <xdr:spPr bwMode="auto">
        <a:xfrm>
          <a:off x="4254500" y="704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2291</xdr:rowOff>
    </xdr:from>
    <xdr:ext cx="762000" cy="259045"/>
    <xdr:sp macro="" textlink="">
      <xdr:nvSpPr>
        <xdr:cNvPr id="135" name="テキスト ボックス 134"/>
        <xdr:cNvSpPr txBox="1"/>
      </xdr:nvSpPr>
      <xdr:spPr>
        <a:xfrm>
          <a:off x="3924300" y="71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72619</xdr:rowOff>
    </xdr:from>
    <xdr:to>
      <xdr:col>3</xdr:col>
      <xdr:colOff>257175</xdr:colOff>
      <xdr:row>37</xdr:row>
      <xdr:rowOff>2769</xdr:rowOff>
    </xdr:to>
    <xdr:sp macro="" textlink="">
      <xdr:nvSpPr>
        <xdr:cNvPr id="136" name="円/楕円 135"/>
        <xdr:cNvSpPr/>
      </xdr:nvSpPr>
      <xdr:spPr bwMode="auto">
        <a:xfrm>
          <a:off x="3556000" y="70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158996</xdr:rowOff>
    </xdr:from>
    <xdr:ext cx="762000" cy="259045"/>
    <xdr:sp macro="" textlink="">
      <xdr:nvSpPr>
        <xdr:cNvPr id="137" name="テキスト ボックス 136"/>
        <xdr:cNvSpPr txBox="1"/>
      </xdr:nvSpPr>
      <xdr:spPr>
        <a:xfrm>
          <a:off x="3225800" y="711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133</xdr:rowOff>
    </xdr:from>
    <xdr:to>
      <xdr:col>2</xdr:col>
      <xdr:colOff>692150</xdr:colOff>
      <xdr:row>36</xdr:row>
      <xdr:rowOff>101733</xdr:rowOff>
    </xdr:to>
    <xdr:sp macro="" textlink="">
      <xdr:nvSpPr>
        <xdr:cNvPr id="138" name="円/楕円 137"/>
        <xdr:cNvSpPr/>
      </xdr:nvSpPr>
      <xdr:spPr bwMode="auto">
        <a:xfrm>
          <a:off x="2857500" y="695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86510</xdr:rowOff>
    </xdr:from>
    <xdr:ext cx="762000" cy="259045"/>
    <xdr:sp macro="" textlink="">
      <xdr:nvSpPr>
        <xdr:cNvPr id="139" name="テキスト ボックス 138"/>
        <xdr:cNvSpPr txBox="1"/>
      </xdr:nvSpPr>
      <xdr:spPr>
        <a:xfrm>
          <a:off x="2527300" y="703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70388</xdr:rowOff>
    </xdr:from>
    <xdr:to>
      <xdr:col>6</xdr:col>
      <xdr:colOff>511175</xdr:colOff>
      <xdr:row>37</xdr:row>
      <xdr:rowOff>76103</xdr:rowOff>
    </xdr:to>
    <xdr:cxnSp macro="">
      <xdr:nvCxnSpPr>
        <xdr:cNvPr id="59" name="直線コネクタ 58"/>
        <xdr:cNvCxnSpPr/>
      </xdr:nvCxnSpPr>
      <xdr:spPr>
        <a:xfrm>
          <a:off x="3797300" y="64140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70388</xdr:rowOff>
    </xdr:from>
    <xdr:to>
      <xdr:col>5</xdr:col>
      <xdr:colOff>358775</xdr:colOff>
      <xdr:row>37</xdr:row>
      <xdr:rowOff>119057</xdr:rowOff>
    </xdr:to>
    <xdr:cxnSp macro="">
      <xdr:nvCxnSpPr>
        <xdr:cNvPr id="62" name="直線コネクタ 61"/>
        <xdr:cNvCxnSpPr/>
      </xdr:nvCxnSpPr>
      <xdr:spPr>
        <a:xfrm flipV="1">
          <a:off x="2908300" y="6414038"/>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83739</xdr:rowOff>
    </xdr:from>
    <xdr:to>
      <xdr:col>4</xdr:col>
      <xdr:colOff>155575</xdr:colOff>
      <xdr:row>37</xdr:row>
      <xdr:rowOff>119057</xdr:rowOff>
    </xdr:to>
    <xdr:cxnSp macro="">
      <xdr:nvCxnSpPr>
        <xdr:cNvPr id="65" name="直線コネクタ 64"/>
        <xdr:cNvCxnSpPr/>
      </xdr:nvCxnSpPr>
      <xdr:spPr>
        <a:xfrm>
          <a:off x="2019300" y="6427389"/>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11958</xdr:rowOff>
    </xdr:from>
    <xdr:to>
      <xdr:col>2</xdr:col>
      <xdr:colOff>638175</xdr:colOff>
      <xdr:row>37</xdr:row>
      <xdr:rowOff>83739</xdr:rowOff>
    </xdr:to>
    <xdr:cxnSp macro="">
      <xdr:nvCxnSpPr>
        <xdr:cNvPr id="68" name="直線コネクタ 67"/>
        <xdr:cNvCxnSpPr/>
      </xdr:nvCxnSpPr>
      <xdr:spPr>
        <a:xfrm>
          <a:off x="1130300" y="6355608"/>
          <a:ext cx="8890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25303</xdr:rowOff>
    </xdr:from>
    <xdr:to>
      <xdr:col>6</xdr:col>
      <xdr:colOff>561975</xdr:colOff>
      <xdr:row>37</xdr:row>
      <xdr:rowOff>126903</xdr:rowOff>
    </xdr:to>
    <xdr:sp macro="" textlink="">
      <xdr:nvSpPr>
        <xdr:cNvPr id="78" name="円/楕円 77"/>
        <xdr:cNvSpPr/>
      </xdr:nvSpPr>
      <xdr:spPr>
        <a:xfrm>
          <a:off x="4584700" y="63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3730</xdr:rowOff>
    </xdr:from>
    <xdr:ext cx="534377" cy="259045"/>
    <xdr:sp macro="" textlink="">
      <xdr:nvSpPr>
        <xdr:cNvPr id="79" name="人件費該当値テキスト"/>
        <xdr:cNvSpPr txBox="1"/>
      </xdr:nvSpPr>
      <xdr:spPr>
        <a:xfrm>
          <a:off x="4686300" y="63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19588</xdr:rowOff>
    </xdr:from>
    <xdr:to>
      <xdr:col>5</xdr:col>
      <xdr:colOff>409575</xdr:colOff>
      <xdr:row>37</xdr:row>
      <xdr:rowOff>121188</xdr:rowOff>
    </xdr:to>
    <xdr:sp macro="" textlink="">
      <xdr:nvSpPr>
        <xdr:cNvPr id="80" name="円/楕円 79"/>
        <xdr:cNvSpPr/>
      </xdr:nvSpPr>
      <xdr:spPr>
        <a:xfrm>
          <a:off x="3746500" y="63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112315</xdr:rowOff>
    </xdr:from>
    <xdr:ext cx="534377" cy="259045"/>
    <xdr:sp macro="" textlink="">
      <xdr:nvSpPr>
        <xdr:cNvPr id="81" name="テキスト ボックス 80"/>
        <xdr:cNvSpPr txBox="1"/>
      </xdr:nvSpPr>
      <xdr:spPr>
        <a:xfrm>
          <a:off x="3530111" y="64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68257</xdr:rowOff>
    </xdr:from>
    <xdr:to>
      <xdr:col>4</xdr:col>
      <xdr:colOff>206375</xdr:colOff>
      <xdr:row>37</xdr:row>
      <xdr:rowOff>169858</xdr:rowOff>
    </xdr:to>
    <xdr:sp macro="" textlink="">
      <xdr:nvSpPr>
        <xdr:cNvPr id="82" name="円/楕円 81"/>
        <xdr:cNvSpPr/>
      </xdr:nvSpPr>
      <xdr:spPr>
        <a:xfrm>
          <a:off x="2857500" y="64119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160984</xdr:rowOff>
    </xdr:from>
    <xdr:ext cx="534377" cy="259045"/>
    <xdr:sp macro="" textlink="">
      <xdr:nvSpPr>
        <xdr:cNvPr id="83" name="テキスト ボックス 82"/>
        <xdr:cNvSpPr txBox="1"/>
      </xdr:nvSpPr>
      <xdr:spPr>
        <a:xfrm>
          <a:off x="2641111" y="65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32939</xdr:rowOff>
    </xdr:from>
    <xdr:to>
      <xdr:col>3</xdr:col>
      <xdr:colOff>3175</xdr:colOff>
      <xdr:row>37</xdr:row>
      <xdr:rowOff>134539</xdr:rowOff>
    </xdr:to>
    <xdr:sp macro="" textlink="">
      <xdr:nvSpPr>
        <xdr:cNvPr id="84" name="円/楕円 83"/>
        <xdr:cNvSpPr/>
      </xdr:nvSpPr>
      <xdr:spPr>
        <a:xfrm>
          <a:off x="1968500" y="63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125666</xdr:rowOff>
    </xdr:from>
    <xdr:ext cx="534377" cy="259045"/>
    <xdr:sp macro="" textlink="">
      <xdr:nvSpPr>
        <xdr:cNvPr id="85" name="テキスト ボックス 84"/>
        <xdr:cNvSpPr txBox="1"/>
      </xdr:nvSpPr>
      <xdr:spPr>
        <a:xfrm>
          <a:off x="1752111" y="64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132608</xdr:rowOff>
    </xdr:from>
    <xdr:to>
      <xdr:col>1</xdr:col>
      <xdr:colOff>485775</xdr:colOff>
      <xdr:row>37</xdr:row>
      <xdr:rowOff>62758</xdr:rowOff>
    </xdr:to>
    <xdr:sp macro="" textlink="">
      <xdr:nvSpPr>
        <xdr:cNvPr id="86" name="円/楕円 85"/>
        <xdr:cNvSpPr/>
      </xdr:nvSpPr>
      <xdr:spPr>
        <a:xfrm>
          <a:off x="1079500" y="63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53885</xdr:rowOff>
    </xdr:from>
    <xdr:ext cx="534377" cy="259045"/>
    <xdr:sp macro="" textlink="">
      <xdr:nvSpPr>
        <xdr:cNvPr id="87" name="テキスト ボックス 86"/>
        <xdr:cNvSpPr txBox="1"/>
      </xdr:nvSpPr>
      <xdr:spPr>
        <a:xfrm>
          <a:off x="863111" y="63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158445</xdr:rowOff>
    </xdr:from>
    <xdr:to>
      <xdr:col>6</xdr:col>
      <xdr:colOff>511175</xdr:colOff>
      <xdr:row>56</xdr:row>
      <xdr:rowOff>20762</xdr:rowOff>
    </xdr:to>
    <xdr:cxnSp macro="">
      <xdr:nvCxnSpPr>
        <xdr:cNvPr id="119" name="直線コネクタ 118"/>
        <xdr:cNvCxnSpPr/>
      </xdr:nvCxnSpPr>
      <xdr:spPr>
        <a:xfrm flipV="1">
          <a:off x="3797300" y="9588195"/>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8255</xdr:rowOff>
    </xdr:from>
    <xdr:to>
      <xdr:col>5</xdr:col>
      <xdr:colOff>358775</xdr:colOff>
      <xdr:row>56</xdr:row>
      <xdr:rowOff>20762</xdr:rowOff>
    </xdr:to>
    <xdr:cxnSp macro="">
      <xdr:nvCxnSpPr>
        <xdr:cNvPr id="122" name="直線コネクタ 121"/>
        <xdr:cNvCxnSpPr/>
      </xdr:nvCxnSpPr>
      <xdr:spPr>
        <a:xfrm>
          <a:off x="2908300" y="9609455"/>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8255</xdr:rowOff>
    </xdr:from>
    <xdr:to>
      <xdr:col>4</xdr:col>
      <xdr:colOff>155575</xdr:colOff>
      <xdr:row>57</xdr:row>
      <xdr:rowOff>13708</xdr:rowOff>
    </xdr:to>
    <xdr:cxnSp macro="">
      <xdr:nvCxnSpPr>
        <xdr:cNvPr id="125" name="直線コネクタ 124"/>
        <xdr:cNvCxnSpPr/>
      </xdr:nvCxnSpPr>
      <xdr:spPr>
        <a:xfrm flipV="1">
          <a:off x="2019300" y="9609455"/>
          <a:ext cx="889000" cy="17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13708</xdr:rowOff>
    </xdr:from>
    <xdr:to>
      <xdr:col>2</xdr:col>
      <xdr:colOff>638175</xdr:colOff>
      <xdr:row>57</xdr:row>
      <xdr:rowOff>81962</xdr:rowOff>
    </xdr:to>
    <xdr:cxnSp macro="">
      <xdr:nvCxnSpPr>
        <xdr:cNvPr id="128" name="直線コネクタ 127"/>
        <xdr:cNvCxnSpPr/>
      </xdr:nvCxnSpPr>
      <xdr:spPr>
        <a:xfrm flipV="1">
          <a:off x="1130300" y="978635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107645</xdr:rowOff>
    </xdr:from>
    <xdr:to>
      <xdr:col>6</xdr:col>
      <xdr:colOff>561975</xdr:colOff>
      <xdr:row>56</xdr:row>
      <xdr:rowOff>37795</xdr:rowOff>
    </xdr:to>
    <xdr:sp macro="" textlink="">
      <xdr:nvSpPr>
        <xdr:cNvPr id="138" name="円/楕円 137"/>
        <xdr:cNvSpPr/>
      </xdr:nvSpPr>
      <xdr:spPr>
        <a:xfrm>
          <a:off x="4584700" y="9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86072</xdr:rowOff>
    </xdr:from>
    <xdr:ext cx="534377" cy="259045"/>
    <xdr:sp macro="" textlink="">
      <xdr:nvSpPr>
        <xdr:cNvPr id="139" name="物件費該当値テキスト"/>
        <xdr:cNvSpPr txBox="1"/>
      </xdr:nvSpPr>
      <xdr:spPr>
        <a:xfrm>
          <a:off x="4686300" y="95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141412</xdr:rowOff>
    </xdr:from>
    <xdr:to>
      <xdr:col>5</xdr:col>
      <xdr:colOff>409575</xdr:colOff>
      <xdr:row>56</xdr:row>
      <xdr:rowOff>71562</xdr:rowOff>
    </xdr:to>
    <xdr:sp macro="" textlink="">
      <xdr:nvSpPr>
        <xdr:cNvPr id="140" name="円/楕円 139"/>
        <xdr:cNvSpPr/>
      </xdr:nvSpPr>
      <xdr:spPr>
        <a:xfrm>
          <a:off x="3746500" y="95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62689</xdr:rowOff>
    </xdr:from>
    <xdr:ext cx="534377" cy="259045"/>
    <xdr:sp macro="" textlink="">
      <xdr:nvSpPr>
        <xdr:cNvPr id="141" name="テキスト ボックス 140"/>
        <xdr:cNvSpPr txBox="1"/>
      </xdr:nvSpPr>
      <xdr:spPr>
        <a:xfrm>
          <a:off x="3530111" y="96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128905</xdr:rowOff>
    </xdr:from>
    <xdr:to>
      <xdr:col>4</xdr:col>
      <xdr:colOff>206375</xdr:colOff>
      <xdr:row>56</xdr:row>
      <xdr:rowOff>59055</xdr:rowOff>
    </xdr:to>
    <xdr:sp macro="" textlink="">
      <xdr:nvSpPr>
        <xdr:cNvPr id="142" name="円/楕円 141"/>
        <xdr:cNvSpPr/>
      </xdr:nvSpPr>
      <xdr:spPr>
        <a:xfrm>
          <a:off x="2857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50182</xdr:rowOff>
    </xdr:from>
    <xdr:ext cx="534377" cy="259045"/>
    <xdr:sp macro="" textlink="">
      <xdr:nvSpPr>
        <xdr:cNvPr id="143" name="テキスト ボックス 142"/>
        <xdr:cNvSpPr txBox="1"/>
      </xdr:nvSpPr>
      <xdr:spPr>
        <a:xfrm>
          <a:off x="2641111" y="96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134358</xdr:rowOff>
    </xdr:from>
    <xdr:to>
      <xdr:col>3</xdr:col>
      <xdr:colOff>3175</xdr:colOff>
      <xdr:row>57</xdr:row>
      <xdr:rowOff>64508</xdr:rowOff>
    </xdr:to>
    <xdr:sp macro="" textlink="">
      <xdr:nvSpPr>
        <xdr:cNvPr id="144" name="円/楕円 143"/>
        <xdr:cNvSpPr/>
      </xdr:nvSpPr>
      <xdr:spPr>
        <a:xfrm>
          <a:off x="1968500" y="97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55635</xdr:rowOff>
    </xdr:from>
    <xdr:ext cx="534377" cy="259045"/>
    <xdr:sp macro="" textlink="">
      <xdr:nvSpPr>
        <xdr:cNvPr id="145" name="テキスト ボックス 144"/>
        <xdr:cNvSpPr txBox="1"/>
      </xdr:nvSpPr>
      <xdr:spPr>
        <a:xfrm>
          <a:off x="1752111" y="98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31162</xdr:rowOff>
    </xdr:from>
    <xdr:to>
      <xdr:col>1</xdr:col>
      <xdr:colOff>485775</xdr:colOff>
      <xdr:row>57</xdr:row>
      <xdr:rowOff>132762</xdr:rowOff>
    </xdr:to>
    <xdr:sp macro="" textlink="">
      <xdr:nvSpPr>
        <xdr:cNvPr id="146" name="円/楕円 145"/>
        <xdr:cNvSpPr/>
      </xdr:nvSpPr>
      <xdr:spPr>
        <a:xfrm>
          <a:off x="1079500" y="98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123889</xdr:rowOff>
    </xdr:from>
    <xdr:ext cx="534377" cy="259045"/>
    <xdr:sp macro="" textlink="">
      <xdr:nvSpPr>
        <xdr:cNvPr id="147" name="テキスト ボックス 146"/>
        <xdr:cNvSpPr txBox="1"/>
      </xdr:nvSpPr>
      <xdr:spPr>
        <a:xfrm>
          <a:off x="863111" y="98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3969</xdr:rowOff>
    </xdr:from>
    <xdr:to>
      <xdr:col>6</xdr:col>
      <xdr:colOff>511175</xdr:colOff>
      <xdr:row>78</xdr:row>
      <xdr:rowOff>8141</xdr:rowOff>
    </xdr:to>
    <xdr:cxnSp macro="">
      <xdr:nvCxnSpPr>
        <xdr:cNvPr id="172" name="直線コネクタ 171"/>
        <xdr:cNvCxnSpPr/>
      </xdr:nvCxnSpPr>
      <xdr:spPr>
        <a:xfrm flipV="1">
          <a:off x="3797300" y="13377069"/>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166675</xdr:rowOff>
    </xdr:from>
    <xdr:to>
      <xdr:col>5</xdr:col>
      <xdr:colOff>358775</xdr:colOff>
      <xdr:row>78</xdr:row>
      <xdr:rowOff>8141</xdr:rowOff>
    </xdr:to>
    <xdr:cxnSp macro="">
      <xdr:nvCxnSpPr>
        <xdr:cNvPr id="175" name="直線コネクタ 174"/>
        <xdr:cNvCxnSpPr/>
      </xdr:nvCxnSpPr>
      <xdr:spPr>
        <a:xfrm>
          <a:off x="2908300" y="13368325"/>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163761</xdr:rowOff>
    </xdr:from>
    <xdr:to>
      <xdr:col>4</xdr:col>
      <xdr:colOff>155575</xdr:colOff>
      <xdr:row>77</xdr:row>
      <xdr:rowOff>166675</xdr:rowOff>
    </xdr:to>
    <xdr:cxnSp macro="">
      <xdr:nvCxnSpPr>
        <xdr:cNvPr id="178" name="直線コネクタ 177"/>
        <xdr:cNvCxnSpPr/>
      </xdr:nvCxnSpPr>
      <xdr:spPr>
        <a:xfrm>
          <a:off x="2019300" y="1336541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144672</xdr:rowOff>
    </xdr:from>
    <xdr:to>
      <xdr:col>2</xdr:col>
      <xdr:colOff>638175</xdr:colOff>
      <xdr:row>77</xdr:row>
      <xdr:rowOff>163761</xdr:rowOff>
    </xdr:to>
    <xdr:cxnSp macro="">
      <xdr:nvCxnSpPr>
        <xdr:cNvPr id="181" name="直線コネクタ 180"/>
        <xdr:cNvCxnSpPr/>
      </xdr:nvCxnSpPr>
      <xdr:spPr>
        <a:xfrm>
          <a:off x="1130300" y="13346322"/>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124619</xdr:rowOff>
    </xdr:from>
    <xdr:to>
      <xdr:col>6</xdr:col>
      <xdr:colOff>561975</xdr:colOff>
      <xdr:row>78</xdr:row>
      <xdr:rowOff>54769</xdr:rowOff>
    </xdr:to>
    <xdr:sp macro="" textlink="">
      <xdr:nvSpPr>
        <xdr:cNvPr id="191" name="円/楕円 190"/>
        <xdr:cNvSpPr/>
      </xdr:nvSpPr>
      <xdr:spPr>
        <a:xfrm>
          <a:off x="4584700" y="133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39546</xdr:rowOff>
    </xdr:from>
    <xdr:ext cx="378565" cy="259045"/>
    <xdr:sp macro="" textlink="">
      <xdr:nvSpPr>
        <xdr:cNvPr id="192" name="維持補修費該当値テキスト"/>
        <xdr:cNvSpPr txBox="1"/>
      </xdr:nvSpPr>
      <xdr:spPr>
        <a:xfrm>
          <a:off x="4686300" y="1324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128791</xdr:rowOff>
    </xdr:from>
    <xdr:to>
      <xdr:col>5</xdr:col>
      <xdr:colOff>409575</xdr:colOff>
      <xdr:row>78</xdr:row>
      <xdr:rowOff>58941</xdr:rowOff>
    </xdr:to>
    <xdr:sp macro="" textlink="">
      <xdr:nvSpPr>
        <xdr:cNvPr id="193" name="円/楕円 192"/>
        <xdr:cNvSpPr/>
      </xdr:nvSpPr>
      <xdr:spPr>
        <a:xfrm>
          <a:off x="3746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50068</xdr:rowOff>
    </xdr:from>
    <xdr:ext cx="378565" cy="259045"/>
    <xdr:sp macro="" textlink="">
      <xdr:nvSpPr>
        <xdr:cNvPr id="194" name="テキスト ボックス 193"/>
        <xdr:cNvSpPr txBox="1"/>
      </xdr:nvSpPr>
      <xdr:spPr>
        <a:xfrm>
          <a:off x="3608017" y="1342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115875</xdr:rowOff>
    </xdr:from>
    <xdr:to>
      <xdr:col>4</xdr:col>
      <xdr:colOff>206375</xdr:colOff>
      <xdr:row>78</xdr:row>
      <xdr:rowOff>46025</xdr:rowOff>
    </xdr:to>
    <xdr:sp macro="" textlink="">
      <xdr:nvSpPr>
        <xdr:cNvPr id="195" name="円/楕円 194"/>
        <xdr:cNvSpPr/>
      </xdr:nvSpPr>
      <xdr:spPr>
        <a:xfrm>
          <a:off x="2857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37152</xdr:rowOff>
    </xdr:from>
    <xdr:ext cx="378565" cy="259045"/>
    <xdr:sp macro="" textlink="">
      <xdr:nvSpPr>
        <xdr:cNvPr id="196" name="テキスト ボックス 195"/>
        <xdr:cNvSpPr txBox="1"/>
      </xdr:nvSpPr>
      <xdr:spPr>
        <a:xfrm>
          <a:off x="2719017" y="1341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112961</xdr:rowOff>
    </xdr:from>
    <xdr:to>
      <xdr:col>3</xdr:col>
      <xdr:colOff>3175</xdr:colOff>
      <xdr:row>78</xdr:row>
      <xdr:rowOff>43111</xdr:rowOff>
    </xdr:to>
    <xdr:sp macro="" textlink="">
      <xdr:nvSpPr>
        <xdr:cNvPr id="197" name="円/楕円 196"/>
        <xdr:cNvSpPr/>
      </xdr:nvSpPr>
      <xdr:spPr>
        <a:xfrm>
          <a:off x="1968500" y="133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34238</xdr:rowOff>
    </xdr:from>
    <xdr:ext cx="378565" cy="259045"/>
    <xdr:sp macro="" textlink="">
      <xdr:nvSpPr>
        <xdr:cNvPr id="198" name="テキスト ボックス 197"/>
        <xdr:cNvSpPr txBox="1"/>
      </xdr:nvSpPr>
      <xdr:spPr>
        <a:xfrm>
          <a:off x="1830017" y="13407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93872</xdr:rowOff>
    </xdr:from>
    <xdr:to>
      <xdr:col>1</xdr:col>
      <xdr:colOff>485775</xdr:colOff>
      <xdr:row>78</xdr:row>
      <xdr:rowOff>24022</xdr:rowOff>
    </xdr:to>
    <xdr:sp macro="" textlink="">
      <xdr:nvSpPr>
        <xdr:cNvPr id="199" name="円/楕円 198"/>
        <xdr:cNvSpPr/>
      </xdr:nvSpPr>
      <xdr:spPr>
        <a:xfrm>
          <a:off x="1079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15149</xdr:rowOff>
    </xdr:from>
    <xdr:ext cx="378565" cy="259045"/>
    <xdr:sp macro="" textlink="">
      <xdr:nvSpPr>
        <xdr:cNvPr id="200" name="テキスト ボックス 199"/>
        <xdr:cNvSpPr txBox="1"/>
      </xdr:nvSpPr>
      <xdr:spPr>
        <a:xfrm>
          <a:off x="941017" y="133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5218</xdr:rowOff>
    </xdr:from>
    <xdr:to>
      <xdr:col>6</xdr:col>
      <xdr:colOff>511175</xdr:colOff>
      <xdr:row>97</xdr:row>
      <xdr:rowOff>77243</xdr:rowOff>
    </xdr:to>
    <xdr:cxnSp macro="">
      <xdr:nvCxnSpPr>
        <xdr:cNvPr id="232" name="直線コネクタ 231"/>
        <xdr:cNvCxnSpPr/>
      </xdr:nvCxnSpPr>
      <xdr:spPr>
        <a:xfrm flipV="1">
          <a:off x="3797300" y="16635868"/>
          <a:ext cx="838200" cy="7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77243</xdr:rowOff>
    </xdr:from>
    <xdr:to>
      <xdr:col>5</xdr:col>
      <xdr:colOff>358775</xdr:colOff>
      <xdr:row>97</xdr:row>
      <xdr:rowOff>124138</xdr:rowOff>
    </xdr:to>
    <xdr:cxnSp macro="">
      <xdr:nvCxnSpPr>
        <xdr:cNvPr id="235" name="直線コネクタ 234"/>
        <xdr:cNvCxnSpPr/>
      </xdr:nvCxnSpPr>
      <xdr:spPr>
        <a:xfrm flipV="1">
          <a:off x="2908300" y="16707893"/>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124138</xdr:rowOff>
    </xdr:from>
    <xdr:to>
      <xdr:col>4</xdr:col>
      <xdr:colOff>155575</xdr:colOff>
      <xdr:row>98</xdr:row>
      <xdr:rowOff>9855</xdr:rowOff>
    </xdr:to>
    <xdr:cxnSp macro="">
      <xdr:nvCxnSpPr>
        <xdr:cNvPr id="238" name="直線コネクタ 237"/>
        <xdr:cNvCxnSpPr/>
      </xdr:nvCxnSpPr>
      <xdr:spPr>
        <a:xfrm flipV="1">
          <a:off x="2019300" y="16754788"/>
          <a:ext cx="889000" cy="5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9855</xdr:rowOff>
    </xdr:from>
    <xdr:to>
      <xdr:col>2</xdr:col>
      <xdr:colOff>638175</xdr:colOff>
      <xdr:row>98</xdr:row>
      <xdr:rowOff>15897</xdr:rowOff>
    </xdr:to>
    <xdr:cxnSp macro="">
      <xdr:nvCxnSpPr>
        <xdr:cNvPr id="241" name="直線コネクタ 240"/>
        <xdr:cNvCxnSpPr/>
      </xdr:nvCxnSpPr>
      <xdr:spPr>
        <a:xfrm flipV="1">
          <a:off x="1130300" y="1681195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125868</xdr:rowOff>
    </xdr:from>
    <xdr:to>
      <xdr:col>6</xdr:col>
      <xdr:colOff>561975</xdr:colOff>
      <xdr:row>97</xdr:row>
      <xdr:rowOff>56018</xdr:rowOff>
    </xdr:to>
    <xdr:sp macro="" textlink="">
      <xdr:nvSpPr>
        <xdr:cNvPr id="251" name="円/楕円 250"/>
        <xdr:cNvSpPr/>
      </xdr:nvSpPr>
      <xdr:spPr>
        <a:xfrm>
          <a:off x="4584700" y="165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104295</xdr:rowOff>
    </xdr:from>
    <xdr:ext cx="534377" cy="259045"/>
    <xdr:sp macro="" textlink="">
      <xdr:nvSpPr>
        <xdr:cNvPr id="252" name="扶助費該当値テキスト"/>
        <xdr:cNvSpPr txBox="1"/>
      </xdr:nvSpPr>
      <xdr:spPr>
        <a:xfrm>
          <a:off x="4686300" y="165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26443</xdr:rowOff>
    </xdr:from>
    <xdr:to>
      <xdr:col>5</xdr:col>
      <xdr:colOff>409575</xdr:colOff>
      <xdr:row>97</xdr:row>
      <xdr:rowOff>128043</xdr:rowOff>
    </xdr:to>
    <xdr:sp macro="" textlink="">
      <xdr:nvSpPr>
        <xdr:cNvPr id="253" name="円/楕円 252"/>
        <xdr:cNvSpPr/>
      </xdr:nvSpPr>
      <xdr:spPr>
        <a:xfrm>
          <a:off x="3746500" y="166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119170</xdr:rowOff>
    </xdr:from>
    <xdr:ext cx="534377" cy="259045"/>
    <xdr:sp macro="" textlink="">
      <xdr:nvSpPr>
        <xdr:cNvPr id="254" name="テキスト ボックス 253"/>
        <xdr:cNvSpPr txBox="1"/>
      </xdr:nvSpPr>
      <xdr:spPr>
        <a:xfrm>
          <a:off x="3530111" y="167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73338</xdr:rowOff>
    </xdr:from>
    <xdr:to>
      <xdr:col>4</xdr:col>
      <xdr:colOff>206375</xdr:colOff>
      <xdr:row>98</xdr:row>
      <xdr:rowOff>3488</xdr:rowOff>
    </xdr:to>
    <xdr:sp macro="" textlink="">
      <xdr:nvSpPr>
        <xdr:cNvPr id="255" name="円/楕円 254"/>
        <xdr:cNvSpPr/>
      </xdr:nvSpPr>
      <xdr:spPr>
        <a:xfrm>
          <a:off x="2857500" y="167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166065</xdr:rowOff>
    </xdr:from>
    <xdr:ext cx="534377" cy="259045"/>
    <xdr:sp macro="" textlink="">
      <xdr:nvSpPr>
        <xdr:cNvPr id="256" name="テキスト ボックス 255"/>
        <xdr:cNvSpPr txBox="1"/>
      </xdr:nvSpPr>
      <xdr:spPr>
        <a:xfrm>
          <a:off x="2641111" y="167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130505</xdr:rowOff>
    </xdr:from>
    <xdr:to>
      <xdr:col>3</xdr:col>
      <xdr:colOff>3175</xdr:colOff>
      <xdr:row>98</xdr:row>
      <xdr:rowOff>60655</xdr:rowOff>
    </xdr:to>
    <xdr:sp macro="" textlink="">
      <xdr:nvSpPr>
        <xdr:cNvPr id="257" name="円/楕円 256"/>
        <xdr:cNvSpPr/>
      </xdr:nvSpPr>
      <xdr:spPr>
        <a:xfrm>
          <a:off x="1968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51782</xdr:rowOff>
    </xdr:from>
    <xdr:ext cx="534377" cy="259045"/>
    <xdr:sp macro="" textlink="">
      <xdr:nvSpPr>
        <xdr:cNvPr id="258" name="テキスト ボックス 257"/>
        <xdr:cNvSpPr txBox="1"/>
      </xdr:nvSpPr>
      <xdr:spPr>
        <a:xfrm>
          <a:off x="1752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136547</xdr:rowOff>
    </xdr:from>
    <xdr:to>
      <xdr:col>1</xdr:col>
      <xdr:colOff>485775</xdr:colOff>
      <xdr:row>98</xdr:row>
      <xdr:rowOff>66697</xdr:rowOff>
    </xdr:to>
    <xdr:sp macro="" textlink="">
      <xdr:nvSpPr>
        <xdr:cNvPr id="259" name="円/楕円 258"/>
        <xdr:cNvSpPr/>
      </xdr:nvSpPr>
      <xdr:spPr>
        <a:xfrm>
          <a:off x="1079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57824</xdr:rowOff>
    </xdr:from>
    <xdr:ext cx="534377" cy="259045"/>
    <xdr:sp macro="" textlink="">
      <xdr:nvSpPr>
        <xdr:cNvPr id="260" name="テキスト ボックス 259"/>
        <xdr:cNvSpPr txBox="1"/>
      </xdr:nvSpPr>
      <xdr:spPr>
        <a:xfrm>
          <a:off x="863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169863</xdr:rowOff>
    </xdr:from>
    <xdr:to>
      <xdr:col>15</xdr:col>
      <xdr:colOff>180975</xdr:colOff>
      <xdr:row>37</xdr:row>
      <xdr:rowOff>22771</xdr:rowOff>
    </xdr:to>
    <xdr:cxnSp macro="">
      <xdr:nvCxnSpPr>
        <xdr:cNvPr id="289" name="直線コネクタ 288"/>
        <xdr:cNvCxnSpPr/>
      </xdr:nvCxnSpPr>
      <xdr:spPr>
        <a:xfrm>
          <a:off x="9639300" y="6342063"/>
          <a:ext cx="8382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169863</xdr:rowOff>
    </xdr:from>
    <xdr:to>
      <xdr:col>14</xdr:col>
      <xdr:colOff>28575</xdr:colOff>
      <xdr:row>37</xdr:row>
      <xdr:rowOff>14097</xdr:rowOff>
    </xdr:to>
    <xdr:cxnSp macro="">
      <xdr:nvCxnSpPr>
        <xdr:cNvPr id="292" name="直線コネクタ 291"/>
        <xdr:cNvCxnSpPr/>
      </xdr:nvCxnSpPr>
      <xdr:spPr>
        <a:xfrm flipV="1">
          <a:off x="8750300" y="6342063"/>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14097</xdr:rowOff>
    </xdr:from>
    <xdr:to>
      <xdr:col>12</xdr:col>
      <xdr:colOff>511175</xdr:colOff>
      <xdr:row>37</xdr:row>
      <xdr:rowOff>41720</xdr:rowOff>
    </xdr:to>
    <xdr:cxnSp macro="">
      <xdr:nvCxnSpPr>
        <xdr:cNvPr id="295" name="直線コネクタ 294"/>
        <xdr:cNvCxnSpPr/>
      </xdr:nvCxnSpPr>
      <xdr:spPr>
        <a:xfrm flipV="1">
          <a:off x="7861300" y="635774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41720</xdr:rowOff>
    </xdr:from>
    <xdr:to>
      <xdr:col>11</xdr:col>
      <xdr:colOff>307975</xdr:colOff>
      <xdr:row>37</xdr:row>
      <xdr:rowOff>58179</xdr:rowOff>
    </xdr:to>
    <xdr:cxnSp macro="">
      <xdr:nvCxnSpPr>
        <xdr:cNvPr id="298" name="直線コネクタ 297"/>
        <xdr:cNvCxnSpPr/>
      </xdr:nvCxnSpPr>
      <xdr:spPr>
        <a:xfrm flipV="1">
          <a:off x="6972300" y="638537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143421</xdr:rowOff>
    </xdr:from>
    <xdr:to>
      <xdr:col>15</xdr:col>
      <xdr:colOff>231775</xdr:colOff>
      <xdr:row>37</xdr:row>
      <xdr:rowOff>73571</xdr:rowOff>
    </xdr:to>
    <xdr:sp macro="" textlink="">
      <xdr:nvSpPr>
        <xdr:cNvPr id="308" name="円/楕円 307"/>
        <xdr:cNvSpPr/>
      </xdr:nvSpPr>
      <xdr:spPr>
        <a:xfrm>
          <a:off x="10426700" y="6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121848</xdr:rowOff>
    </xdr:from>
    <xdr:ext cx="534377" cy="259045"/>
    <xdr:sp macro="" textlink="">
      <xdr:nvSpPr>
        <xdr:cNvPr id="309" name="補助費等該当値テキスト"/>
        <xdr:cNvSpPr txBox="1"/>
      </xdr:nvSpPr>
      <xdr:spPr>
        <a:xfrm>
          <a:off x="10528300" y="62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119063</xdr:rowOff>
    </xdr:from>
    <xdr:to>
      <xdr:col>14</xdr:col>
      <xdr:colOff>79375</xdr:colOff>
      <xdr:row>37</xdr:row>
      <xdr:rowOff>49213</xdr:rowOff>
    </xdr:to>
    <xdr:sp macro="" textlink="">
      <xdr:nvSpPr>
        <xdr:cNvPr id="310" name="円/楕円 309"/>
        <xdr:cNvSpPr/>
      </xdr:nvSpPr>
      <xdr:spPr>
        <a:xfrm>
          <a:off x="95885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40340</xdr:rowOff>
    </xdr:from>
    <xdr:ext cx="534377" cy="259045"/>
    <xdr:sp macro="" textlink="">
      <xdr:nvSpPr>
        <xdr:cNvPr id="311" name="テキスト ボックス 310"/>
        <xdr:cNvSpPr txBox="1"/>
      </xdr:nvSpPr>
      <xdr:spPr>
        <a:xfrm>
          <a:off x="9372111" y="63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134747</xdr:rowOff>
    </xdr:from>
    <xdr:to>
      <xdr:col>12</xdr:col>
      <xdr:colOff>561975</xdr:colOff>
      <xdr:row>37</xdr:row>
      <xdr:rowOff>64897</xdr:rowOff>
    </xdr:to>
    <xdr:sp macro="" textlink="">
      <xdr:nvSpPr>
        <xdr:cNvPr id="312" name="円/楕円 311"/>
        <xdr:cNvSpPr/>
      </xdr:nvSpPr>
      <xdr:spPr>
        <a:xfrm>
          <a:off x="8699500" y="63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56024</xdr:rowOff>
    </xdr:from>
    <xdr:ext cx="534377" cy="259045"/>
    <xdr:sp macro="" textlink="">
      <xdr:nvSpPr>
        <xdr:cNvPr id="313" name="テキスト ボックス 312"/>
        <xdr:cNvSpPr txBox="1"/>
      </xdr:nvSpPr>
      <xdr:spPr>
        <a:xfrm>
          <a:off x="8483111" y="63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162370</xdr:rowOff>
    </xdr:from>
    <xdr:to>
      <xdr:col>11</xdr:col>
      <xdr:colOff>358775</xdr:colOff>
      <xdr:row>37</xdr:row>
      <xdr:rowOff>92520</xdr:rowOff>
    </xdr:to>
    <xdr:sp macro="" textlink="">
      <xdr:nvSpPr>
        <xdr:cNvPr id="314" name="円/楕円 313"/>
        <xdr:cNvSpPr/>
      </xdr:nvSpPr>
      <xdr:spPr>
        <a:xfrm>
          <a:off x="7810500" y="6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83647</xdr:rowOff>
    </xdr:from>
    <xdr:ext cx="534377" cy="259045"/>
    <xdr:sp macro="" textlink="">
      <xdr:nvSpPr>
        <xdr:cNvPr id="315" name="テキスト ボックス 314"/>
        <xdr:cNvSpPr txBox="1"/>
      </xdr:nvSpPr>
      <xdr:spPr>
        <a:xfrm>
          <a:off x="7594111" y="64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7379</xdr:rowOff>
    </xdr:from>
    <xdr:to>
      <xdr:col>10</xdr:col>
      <xdr:colOff>155575</xdr:colOff>
      <xdr:row>37</xdr:row>
      <xdr:rowOff>108979</xdr:rowOff>
    </xdr:to>
    <xdr:sp macro="" textlink="">
      <xdr:nvSpPr>
        <xdr:cNvPr id="316" name="円/楕円 315"/>
        <xdr:cNvSpPr/>
      </xdr:nvSpPr>
      <xdr:spPr>
        <a:xfrm>
          <a:off x="6921500" y="63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100106</xdr:rowOff>
    </xdr:from>
    <xdr:ext cx="534377" cy="259045"/>
    <xdr:sp macro="" textlink="">
      <xdr:nvSpPr>
        <xdr:cNvPr id="317" name="テキスト ボックス 316"/>
        <xdr:cNvSpPr txBox="1"/>
      </xdr:nvSpPr>
      <xdr:spPr>
        <a:xfrm>
          <a:off x="6705111" y="64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150261</xdr:rowOff>
    </xdr:from>
    <xdr:to>
      <xdr:col>15</xdr:col>
      <xdr:colOff>180975</xdr:colOff>
      <xdr:row>58</xdr:row>
      <xdr:rowOff>154719</xdr:rowOff>
    </xdr:to>
    <xdr:cxnSp macro="">
      <xdr:nvCxnSpPr>
        <xdr:cNvPr id="346" name="直線コネクタ 345"/>
        <xdr:cNvCxnSpPr/>
      </xdr:nvCxnSpPr>
      <xdr:spPr>
        <a:xfrm flipV="1">
          <a:off x="9639300" y="10094361"/>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165555</xdr:rowOff>
    </xdr:from>
    <xdr:to>
      <xdr:col>14</xdr:col>
      <xdr:colOff>28575</xdr:colOff>
      <xdr:row>58</xdr:row>
      <xdr:rowOff>154719</xdr:rowOff>
    </xdr:to>
    <xdr:cxnSp macro="">
      <xdr:nvCxnSpPr>
        <xdr:cNvPr id="349" name="直線コネクタ 348"/>
        <xdr:cNvCxnSpPr/>
      </xdr:nvCxnSpPr>
      <xdr:spPr>
        <a:xfrm>
          <a:off x="8750300" y="9938205"/>
          <a:ext cx="889000" cy="16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89678</xdr:rowOff>
    </xdr:from>
    <xdr:to>
      <xdr:col>12</xdr:col>
      <xdr:colOff>511175</xdr:colOff>
      <xdr:row>57</xdr:row>
      <xdr:rowOff>165555</xdr:rowOff>
    </xdr:to>
    <xdr:cxnSp macro="">
      <xdr:nvCxnSpPr>
        <xdr:cNvPr id="352" name="直線コネクタ 351"/>
        <xdr:cNvCxnSpPr/>
      </xdr:nvCxnSpPr>
      <xdr:spPr>
        <a:xfrm>
          <a:off x="7861300" y="9862328"/>
          <a:ext cx="889000" cy="7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89678</xdr:rowOff>
    </xdr:from>
    <xdr:to>
      <xdr:col>11</xdr:col>
      <xdr:colOff>307975</xdr:colOff>
      <xdr:row>57</xdr:row>
      <xdr:rowOff>164107</xdr:rowOff>
    </xdr:to>
    <xdr:cxnSp macro="">
      <xdr:nvCxnSpPr>
        <xdr:cNvPr id="355" name="直線コネクタ 354"/>
        <xdr:cNvCxnSpPr/>
      </xdr:nvCxnSpPr>
      <xdr:spPr>
        <a:xfrm flipV="1">
          <a:off x="6972300" y="9862328"/>
          <a:ext cx="889000" cy="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99461</xdr:rowOff>
    </xdr:from>
    <xdr:to>
      <xdr:col>15</xdr:col>
      <xdr:colOff>231775</xdr:colOff>
      <xdr:row>59</xdr:row>
      <xdr:rowOff>29611</xdr:rowOff>
    </xdr:to>
    <xdr:sp macro="" textlink="">
      <xdr:nvSpPr>
        <xdr:cNvPr id="365" name="円/楕円 364"/>
        <xdr:cNvSpPr/>
      </xdr:nvSpPr>
      <xdr:spPr>
        <a:xfrm>
          <a:off x="10426700" y="100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14388</xdr:rowOff>
    </xdr:from>
    <xdr:ext cx="534377" cy="259045"/>
    <xdr:sp macro="" textlink="">
      <xdr:nvSpPr>
        <xdr:cNvPr id="366" name="普通建設事業費該当値テキスト"/>
        <xdr:cNvSpPr txBox="1"/>
      </xdr:nvSpPr>
      <xdr:spPr>
        <a:xfrm>
          <a:off x="10528300" y="99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103919</xdr:rowOff>
    </xdr:from>
    <xdr:to>
      <xdr:col>14</xdr:col>
      <xdr:colOff>79375</xdr:colOff>
      <xdr:row>59</xdr:row>
      <xdr:rowOff>34069</xdr:rowOff>
    </xdr:to>
    <xdr:sp macro="" textlink="">
      <xdr:nvSpPr>
        <xdr:cNvPr id="367" name="円/楕円 366"/>
        <xdr:cNvSpPr/>
      </xdr:nvSpPr>
      <xdr:spPr>
        <a:xfrm>
          <a:off x="9588500" y="100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25196</xdr:rowOff>
    </xdr:from>
    <xdr:ext cx="534377" cy="259045"/>
    <xdr:sp macro="" textlink="">
      <xdr:nvSpPr>
        <xdr:cNvPr id="368" name="テキスト ボックス 367"/>
        <xdr:cNvSpPr txBox="1"/>
      </xdr:nvSpPr>
      <xdr:spPr>
        <a:xfrm>
          <a:off x="9372111" y="101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114755</xdr:rowOff>
    </xdr:from>
    <xdr:to>
      <xdr:col>12</xdr:col>
      <xdr:colOff>561975</xdr:colOff>
      <xdr:row>58</xdr:row>
      <xdr:rowOff>44905</xdr:rowOff>
    </xdr:to>
    <xdr:sp macro="" textlink="">
      <xdr:nvSpPr>
        <xdr:cNvPr id="369" name="円/楕円 368"/>
        <xdr:cNvSpPr/>
      </xdr:nvSpPr>
      <xdr:spPr>
        <a:xfrm>
          <a:off x="8699500" y="9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36032</xdr:rowOff>
    </xdr:from>
    <xdr:ext cx="534377" cy="259045"/>
    <xdr:sp macro="" textlink="">
      <xdr:nvSpPr>
        <xdr:cNvPr id="370" name="テキスト ボックス 369"/>
        <xdr:cNvSpPr txBox="1"/>
      </xdr:nvSpPr>
      <xdr:spPr>
        <a:xfrm>
          <a:off x="8483111" y="99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38878</xdr:rowOff>
    </xdr:from>
    <xdr:to>
      <xdr:col>11</xdr:col>
      <xdr:colOff>358775</xdr:colOff>
      <xdr:row>57</xdr:row>
      <xdr:rowOff>140478</xdr:rowOff>
    </xdr:to>
    <xdr:sp macro="" textlink="">
      <xdr:nvSpPr>
        <xdr:cNvPr id="371" name="円/楕円 370"/>
        <xdr:cNvSpPr/>
      </xdr:nvSpPr>
      <xdr:spPr>
        <a:xfrm>
          <a:off x="7810500" y="98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157005</xdr:rowOff>
    </xdr:from>
    <xdr:ext cx="534377" cy="259045"/>
    <xdr:sp macro="" textlink="">
      <xdr:nvSpPr>
        <xdr:cNvPr id="372" name="テキスト ボックス 371"/>
        <xdr:cNvSpPr txBox="1"/>
      </xdr:nvSpPr>
      <xdr:spPr>
        <a:xfrm>
          <a:off x="7594111" y="958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113307</xdr:rowOff>
    </xdr:from>
    <xdr:to>
      <xdr:col>10</xdr:col>
      <xdr:colOff>155575</xdr:colOff>
      <xdr:row>58</xdr:row>
      <xdr:rowOff>43457</xdr:rowOff>
    </xdr:to>
    <xdr:sp macro="" textlink="">
      <xdr:nvSpPr>
        <xdr:cNvPr id="373" name="円/楕円 372"/>
        <xdr:cNvSpPr/>
      </xdr:nvSpPr>
      <xdr:spPr>
        <a:xfrm>
          <a:off x="6921500" y="9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59984</xdr:rowOff>
    </xdr:from>
    <xdr:ext cx="534377" cy="259045"/>
    <xdr:sp macro="" textlink="">
      <xdr:nvSpPr>
        <xdr:cNvPr id="374" name="テキスト ボックス 373"/>
        <xdr:cNvSpPr txBox="1"/>
      </xdr:nvSpPr>
      <xdr:spPr>
        <a:xfrm>
          <a:off x="6705111" y="96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155804</xdr:rowOff>
    </xdr:from>
    <xdr:to>
      <xdr:col>15</xdr:col>
      <xdr:colOff>180975</xdr:colOff>
      <xdr:row>77</xdr:row>
      <xdr:rowOff>157502</xdr:rowOff>
    </xdr:to>
    <xdr:cxnSp macro="">
      <xdr:nvCxnSpPr>
        <xdr:cNvPr id="399" name="直線コネクタ 398"/>
        <xdr:cNvCxnSpPr/>
      </xdr:nvCxnSpPr>
      <xdr:spPr>
        <a:xfrm>
          <a:off x="9639300" y="13357454"/>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59089</xdr:rowOff>
    </xdr:from>
    <xdr:to>
      <xdr:col>14</xdr:col>
      <xdr:colOff>28575</xdr:colOff>
      <xdr:row>77</xdr:row>
      <xdr:rowOff>155804</xdr:rowOff>
    </xdr:to>
    <xdr:cxnSp macro="">
      <xdr:nvCxnSpPr>
        <xdr:cNvPr id="402" name="直線コネクタ 401"/>
        <xdr:cNvCxnSpPr/>
      </xdr:nvCxnSpPr>
      <xdr:spPr>
        <a:xfrm>
          <a:off x="8750300" y="13260739"/>
          <a:ext cx="889000" cy="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106702</xdr:rowOff>
    </xdr:from>
    <xdr:to>
      <xdr:col>15</xdr:col>
      <xdr:colOff>231775</xdr:colOff>
      <xdr:row>78</xdr:row>
      <xdr:rowOff>36852</xdr:rowOff>
    </xdr:to>
    <xdr:sp macro="" textlink="">
      <xdr:nvSpPr>
        <xdr:cNvPr id="412" name="円/楕円 411"/>
        <xdr:cNvSpPr/>
      </xdr:nvSpPr>
      <xdr:spPr>
        <a:xfrm>
          <a:off x="10426700" y="13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105004</xdr:rowOff>
    </xdr:from>
    <xdr:to>
      <xdr:col>14</xdr:col>
      <xdr:colOff>79375</xdr:colOff>
      <xdr:row>78</xdr:row>
      <xdr:rowOff>35154</xdr:rowOff>
    </xdr:to>
    <xdr:sp macro="" textlink="">
      <xdr:nvSpPr>
        <xdr:cNvPr id="414" name="円/楕円 413"/>
        <xdr:cNvSpPr/>
      </xdr:nvSpPr>
      <xdr:spPr>
        <a:xfrm>
          <a:off x="9588500" y="133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26281</xdr:rowOff>
    </xdr:from>
    <xdr:ext cx="469744" cy="259045"/>
    <xdr:sp macro="" textlink="">
      <xdr:nvSpPr>
        <xdr:cNvPr id="415" name="テキスト ボックス 414"/>
        <xdr:cNvSpPr txBox="1"/>
      </xdr:nvSpPr>
      <xdr:spPr>
        <a:xfrm>
          <a:off x="9404427" y="133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8289</xdr:rowOff>
    </xdr:from>
    <xdr:to>
      <xdr:col>12</xdr:col>
      <xdr:colOff>561975</xdr:colOff>
      <xdr:row>77</xdr:row>
      <xdr:rowOff>109889</xdr:rowOff>
    </xdr:to>
    <xdr:sp macro="" textlink="">
      <xdr:nvSpPr>
        <xdr:cNvPr id="416" name="円/楕円 415"/>
        <xdr:cNvSpPr/>
      </xdr:nvSpPr>
      <xdr:spPr>
        <a:xfrm>
          <a:off x="8699500" y="13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101016</xdr:rowOff>
    </xdr:from>
    <xdr:ext cx="534377" cy="259045"/>
    <xdr:sp macro="" textlink="">
      <xdr:nvSpPr>
        <xdr:cNvPr id="417" name="テキスト ボックス 416"/>
        <xdr:cNvSpPr txBox="1"/>
      </xdr:nvSpPr>
      <xdr:spPr>
        <a:xfrm>
          <a:off x="8483111" y="133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93199</xdr:rowOff>
    </xdr:from>
    <xdr:to>
      <xdr:col>15</xdr:col>
      <xdr:colOff>180975</xdr:colOff>
      <xdr:row>98</xdr:row>
      <xdr:rowOff>95199</xdr:rowOff>
    </xdr:to>
    <xdr:cxnSp macro="">
      <xdr:nvCxnSpPr>
        <xdr:cNvPr id="446" name="直線コネクタ 445"/>
        <xdr:cNvCxnSpPr/>
      </xdr:nvCxnSpPr>
      <xdr:spPr>
        <a:xfrm flipV="1">
          <a:off x="9639300" y="16895299"/>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169418</xdr:rowOff>
    </xdr:from>
    <xdr:to>
      <xdr:col>14</xdr:col>
      <xdr:colOff>28575</xdr:colOff>
      <xdr:row>98</xdr:row>
      <xdr:rowOff>95199</xdr:rowOff>
    </xdr:to>
    <xdr:cxnSp macro="">
      <xdr:nvCxnSpPr>
        <xdr:cNvPr id="449" name="直線コネクタ 448"/>
        <xdr:cNvCxnSpPr/>
      </xdr:nvCxnSpPr>
      <xdr:spPr>
        <a:xfrm>
          <a:off x="8750300" y="16457168"/>
          <a:ext cx="889000" cy="4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42399</xdr:rowOff>
    </xdr:from>
    <xdr:to>
      <xdr:col>15</xdr:col>
      <xdr:colOff>231775</xdr:colOff>
      <xdr:row>98</xdr:row>
      <xdr:rowOff>143999</xdr:rowOff>
    </xdr:to>
    <xdr:sp macro="" textlink="">
      <xdr:nvSpPr>
        <xdr:cNvPr id="459" name="円/楕円 458"/>
        <xdr:cNvSpPr/>
      </xdr:nvSpPr>
      <xdr:spPr>
        <a:xfrm>
          <a:off x="10426700" y="168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128776</xdr:rowOff>
    </xdr:from>
    <xdr:ext cx="469744" cy="259045"/>
    <xdr:sp macro="" textlink="">
      <xdr:nvSpPr>
        <xdr:cNvPr id="460" name="普通建設事業費 （ うち更新整備　）該当値テキスト"/>
        <xdr:cNvSpPr txBox="1"/>
      </xdr:nvSpPr>
      <xdr:spPr>
        <a:xfrm>
          <a:off x="10528300" y="1675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44399</xdr:rowOff>
    </xdr:from>
    <xdr:to>
      <xdr:col>14</xdr:col>
      <xdr:colOff>79375</xdr:colOff>
      <xdr:row>98</xdr:row>
      <xdr:rowOff>145999</xdr:rowOff>
    </xdr:to>
    <xdr:sp macro="" textlink="">
      <xdr:nvSpPr>
        <xdr:cNvPr id="461" name="円/楕円 460"/>
        <xdr:cNvSpPr/>
      </xdr:nvSpPr>
      <xdr:spPr>
        <a:xfrm>
          <a:off x="9588500" y="168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137126</xdr:rowOff>
    </xdr:from>
    <xdr:ext cx="469744" cy="259045"/>
    <xdr:sp macro="" textlink="">
      <xdr:nvSpPr>
        <xdr:cNvPr id="462" name="テキスト ボックス 461"/>
        <xdr:cNvSpPr txBox="1"/>
      </xdr:nvSpPr>
      <xdr:spPr>
        <a:xfrm>
          <a:off x="9404427"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118618</xdr:rowOff>
    </xdr:from>
    <xdr:to>
      <xdr:col>12</xdr:col>
      <xdr:colOff>561975</xdr:colOff>
      <xdr:row>96</xdr:row>
      <xdr:rowOff>48768</xdr:rowOff>
    </xdr:to>
    <xdr:sp macro="" textlink="">
      <xdr:nvSpPr>
        <xdr:cNvPr id="463" name="円/楕円 462"/>
        <xdr:cNvSpPr/>
      </xdr:nvSpPr>
      <xdr:spPr>
        <a:xfrm>
          <a:off x="8699500" y="164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65295</xdr:rowOff>
    </xdr:from>
    <xdr:ext cx="534377" cy="259045"/>
    <xdr:sp macro="" textlink="">
      <xdr:nvSpPr>
        <xdr:cNvPr id="464" name="テキスト ボックス 463"/>
        <xdr:cNvSpPr txBox="1"/>
      </xdr:nvSpPr>
      <xdr:spPr>
        <a:xfrm>
          <a:off x="8483111" y="161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16514</xdr:rowOff>
    </xdr:from>
    <xdr:to>
      <xdr:col>23</xdr:col>
      <xdr:colOff>517525</xdr:colOff>
      <xdr:row>77</xdr:row>
      <xdr:rowOff>72006</xdr:rowOff>
    </xdr:to>
    <xdr:cxnSp macro="">
      <xdr:nvCxnSpPr>
        <xdr:cNvPr id="601" name="直線コネクタ 600"/>
        <xdr:cNvCxnSpPr/>
      </xdr:nvCxnSpPr>
      <xdr:spPr>
        <a:xfrm flipV="1">
          <a:off x="15481300" y="13218164"/>
          <a:ext cx="8382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72006</xdr:rowOff>
    </xdr:from>
    <xdr:to>
      <xdr:col>22</xdr:col>
      <xdr:colOff>365125</xdr:colOff>
      <xdr:row>77</xdr:row>
      <xdr:rowOff>115039</xdr:rowOff>
    </xdr:to>
    <xdr:cxnSp macro="">
      <xdr:nvCxnSpPr>
        <xdr:cNvPr id="604" name="直線コネクタ 603"/>
        <xdr:cNvCxnSpPr/>
      </xdr:nvCxnSpPr>
      <xdr:spPr>
        <a:xfrm flipV="1">
          <a:off x="14592300" y="13273656"/>
          <a:ext cx="889000" cy="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115039</xdr:rowOff>
    </xdr:from>
    <xdr:to>
      <xdr:col>21</xdr:col>
      <xdr:colOff>161925</xdr:colOff>
      <xdr:row>77</xdr:row>
      <xdr:rowOff>145759</xdr:rowOff>
    </xdr:to>
    <xdr:cxnSp macro="">
      <xdr:nvCxnSpPr>
        <xdr:cNvPr id="607" name="直線コネクタ 606"/>
        <xdr:cNvCxnSpPr/>
      </xdr:nvCxnSpPr>
      <xdr:spPr>
        <a:xfrm flipV="1">
          <a:off x="13703300" y="13316689"/>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145759</xdr:rowOff>
    </xdr:from>
    <xdr:to>
      <xdr:col>19</xdr:col>
      <xdr:colOff>644525</xdr:colOff>
      <xdr:row>77</xdr:row>
      <xdr:rowOff>152673</xdr:rowOff>
    </xdr:to>
    <xdr:cxnSp macro="">
      <xdr:nvCxnSpPr>
        <xdr:cNvPr id="610" name="直線コネクタ 609"/>
        <xdr:cNvCxnSpPr/>
      </xdr:nvCxnSpPr>
      <xdr:spPr>
        <a:xfrm flipV="1">
          <a:off x="12814300" y="13347409"/>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137164</xdr:rowOff>
    </xdr:from>
    <xdr:to>
      <xdr:col>23</xdr:col>
      <xdr:colOff>568325</xdr:colOff>
      <xdr:row>77</xdr:row>
      <xdr:rowOff>67314</xdr:rowOff>
    </xdr:to>
    <xdr:sp macro="" textlink="">
      <xdr:nvSpPr>
        <xdr:cNvPr id="620" name="円/楕円 619"/>
        <xdr:cNvSpPr/>
      </xdr:nvSpPr>
      <xdr:spPr>
        <a:xfrm>
          <a:off x="16268700" y="131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115591</xdr:rowOff>
    </xdr:from>
    <xdr:ext cx="534377" cy="259045"/>
    <xdr:sp macro="" textlink="">
      <xdr:nvSpPr>
        <xdr:cNvPr id="621" name="公債費該当値テキスト"/>
        <xdr:cNvSpPr txBox="1"/>
      </xdr:nvSpPr>
      <xdr:spPr>
        <a:xfrm>
          <a:off x="16370300" y="131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21206</xdr:rowOff>
    </xdr:from>
    <xdr:to>
      <xdr:col>22</xdr:col>
      <xdr:colOff>415925</xdr:colOff>
      <xdr:row>77</xdr:row>
      <xdr:rowOff>122806</xdr:rowOff>
    </xdr:to>
    <xdr:sp macro="" textlink="">
      <xdr:nvSpPr>
        <xdr:cNvPr id="622" name="円/楕円 621"/>
        <xdr:cNvSpPr/>
      </xdr:nvSpPr>
      <xdr:spPr>
        <a:xfrm>
          <a:off x="15430500" y="132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113933</xdr:rowOff>
    </xdr:from>
    <xdr:ext cx="534377" cy="259045"/>
    <xdr:sp macro="" textlink="">
      <xdr:nvSpPr>
        <xdr:cNvPr id="623" name="テキスト ボックス 622"/>
        <xdr:cNvSpPr txBox="1"/>
      </xdr:nvSpPr>
      <xdr:spPr>
        <a:xfrm>
          <a:off x="15214111" y="133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64239</xdr:rowOff>
    </xdr:from>
    <xdr:to>
      <xdr:col>21</xdr:col>
      <xdr:colOff>212725</xdr:colOff>
      <xdr:row>77</xdr:row>
      <xdr:rowOff>165839</xdr:rowOff>
    </xdr:to>
    <xdr:sp macro="" textlink="">
      <xdr:nvSpPr>
        <xdr:cNvPr id="624" name="円/楕円 623"/>
        <xdr:cNvSpPr/>
      </xdr:nvSpPr>
      <xdr:spPr>
        <a:xfrm>
          <a:off x="14541500" y="132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156966</xdr:rowOff>
    </xdr:from>
    <xdr:ext cx="534377" cy="259045"/>
    <xdr:sp macro="" textlink="">
      <xdr:nvSpPr>
        <xdr:cNvPr id="625" name="テキスト ボックス 624"/>
        <xdr:cNvSpPr txBox="1"/>
      </xdr:nvSpPr>
      <xdr:spPr>
        <a:xfrm>
          <a:off x="14325111" y="133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94959</xdr:rowOff>
    </xdr:from>
    <xdr:to>
      <xdr:col>20</xdr:col>
      <xdr:colOff>9525</xdr:colOff>
      <xdr:row>78</xdr:row>
      <xdr:rowOff>25109</xdr:rowOff>
    </xdr:to>
    <xdr:sp macro="" textlink="">
      <xdr:nvSpPr>
        <xdr:cNvPr id="626" name="円/楕円 625"/>
        <xdr:cNvSpPr/>
      </xdr:nvSpPr>
      <xdr:spPr>
        <a:xfrm>
          <a:off x="13652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16236</xdr:rowOff>
    </xdr:from>
    <xdr:ext cx="534377" cy="259045"/>
    <xdr:sp macro="" textlink="">
      <xdr:nvSpPr>
        <xdr:cNvPr id="627" name="テキスト ボックス 626"/>
        <xdr:cNvSpPr txBox="1"/>
      </xdr:nvSpPr>
      <xdr:spPr>
        <a:xfrm>
          <a:off x="13436111" y="133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101873</xdr:rowOff>
    </xdr:from>
    <xdr:to>
      <xdr:col>18</xdr:col>
      <xdr:colOff>492125</xdr:colOff>
      <xdr:row>78</xdr:row>
      <xdr:rowOff>32023</xdr:rowOff>
    </xdr:to>
    <xdr:sp macro="" textlink="">
      <xdr:nvSpPr>
        <xdr:cNvPr id="628" name="円/楕円 627"/>
        <xdr:cNvSpPr/>
      </xdr:nvSpPr>
      <xdr:spPr>
        <a:xfrm>
          <a:off x="12763500" y="133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23150</xdr:rowOff>
    </xdr:from>
    <xdr:ext cx="534377" cy="259045"/>
    <xdr:sp macro="" textlink="">
      <xdr:nvSpPr>
        <xdr:cNvPr id="629" name="テキスト ボックス 628"/>
        <xdr:cNvSpPr txBox="1"/>
      </xdr:nvSpPr>
      <xdr:spPr>
        <a:xfrm>
          <a:off x="12547111" y="133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40460</xdr:rowOff>
    </xdr:from>
    <xdr:to>
      <xdr:col>23</xdr:col>
      <xdr:colOff>517525</xdr:colOff>
      <xdr:row>98</xdr:row>
      <xdr:rowOff>45819</xdr:rowOff>
    </xdr:to>
    <xdr:cxnSp macro="">
      <xdr:nvCxnSpPr>
        <xdr:cNvPr id="656" name="直線コネクタ 655"/>
        <xdr:cNvCxnSpPr/>
      </xdr:nvCxnSpPr>
      <xdr:spPr>
        <a:xfrm flipV="1">
          <a:off x="15481300" y="16842560"/>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45819</xdr:rowOff>
    </xdr:from>
    <xdr:to>
      <xdr:col>22</xdr:col>
      <xdr:colOff>365125</xdr:colOff>
      <xdr:row>98</xdr:row>
      <xdr:rowOff>50966</xdr:rowOff>
    </xdr:to>
    <xdr:cxnSp macro="">
      <xdr:nvCxnSpPr>
        <xdr:cNvPr id="659" name="直線コネクタ 658"/>
        <xdr:cNvCxnSpPr/>
      </xdr:nvCxnSpPr>
      <xdr:spPr>
        <a:xfrm flipV="1">
          <a:off x="14592300" y="16847919"/>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50966</xdr:rowOff>
    </xdr:from>
    <xdr:to>
      <xdr:col>21</xdr:col>
      <xdr:colOff>161925</xdr:colOff>
      <xdr:row>98</xdr:row>
      <xdr:rowOff>78663</xdr:rowOff>
    </xdr:to>
    <xdr:cxnSp macro="">
      <xdr:nvCxnSpPr>
        <xdr:cNvPr id="662" name="直線コネクタ 661"/>
        <xdr:cNvCxnSpPr/>
      </xdr:nvCxnSpPr>
      <xdr:spPr>
        <a:xfrm flipV="1">
          <a:off x="13703300" y="16853066"/>
          <a:ext cx="889000" cy="2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78663</xdr:rowOff>
    </xdr:from>
    <xdr:to>
      <xdr:col>19</xdr:col>
      <xdr:colOff>644525</xdr:colOff>
      <xdr:row>98</xdr:row>
      <xdr:rowOff>118742</xdr:rowOff>
    </xdr:to>
    <xdr:cxnSp macro="">
      <xdr:nvCxnSpPr>
        <xdr:cNvPr id="665" name="直線コネクタ 664"/>
        <xdr:cNvCxnSpPr/>
      </xdr:nvCxnSpPr>
      <xdr:spPr>
        <a:xfrm flipV="1">
          <a:off x="12814300" y="16880763"/>
          <a:ext cx="889000" cy="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161110</xdr:rowOff>
    </xdr:from>
    <xdr:to>
      <xdr:col>23</xdr:col>
      <xdr:colOff>568325</xdr:colOff>
      <xdr:row>98</xdr:row>
      <xdr:rowOff>91260</xdr:rowOff>
    </xdr:to>
    <xdr:sp macro="" textlink="">
      <xdr:nvSpPr>
        <xdr:cNvPr id="675" name="円/楕円 674"/>
        <xdr:cNvSpPr/>
      </xdr:nvSpPr>
      <xdr:spPr>
        <a:xfrm>
          <a:off x="16268700" y="167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120487</xdr:rowOff>
    </xdr:from>
    <xdr:ext cx="534377" cy="259045"/>
    <xdr:sp macro="" textlink="">
      <xdr:nvSpPr>
        <xdr:cNvPr id="676" name="積立金該当値テキスト"/>
        <xdr:cNvSpPr txBox="1"/>
      </xdr:nvSpPr>
      <xdr:spPr>
        <a:xfrm>
          <a:off x="16370300" y="165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166469</xdr:rowOff>
    </xdr:from>
    <xdr:to>
      <xdr:col>22</xdr:col>
      <xdr:colOff>415925</xdr:colOff>
      <xdr:row>98</xdr:row>
      <xdr:rowOff>96619</xdr:rowOff>
    </xdr:to>
    <xdr:sp macro="" textlink="">
      <xdr:nvSpPr>
        <xdr:cNvPr id="677" name="円/楕円 676"/>
        <xdr:cNvSpPr/>
      </xdr:nvSpPr>
      <xdr:spPr>
        <a:xfrm>
          <a:off x="15430500" y="167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87746</xdr:rowOff>
    </xdr:from>
    <xdr:ext cx="534377" cy="259045"/>
    <xdr:sp macro="" textlink="">
      <xdr:nvSpPr>
        <xdr:cNvPr id="678" name="テキスト ボックス 677"/>
        <xdr:cNvSpPr txBox="1"/>
      </xdr:nvSpPr>
      <xdr:spPr>
        <a:xfrm>
          <a:off x="15214111" y="168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166</xdr:rowOff>
    </xdr:from>
    <xdr:to>
      <xdr:col>21</xdr:col>
      <xdr:colOff>212725</xdr:colOff>
      <xdr:row>98</xdr:row>
      <xdr:rowOff>101766</xdr:rowOff>
    </xdr:to>
    <xdr:sp macro="" textlink="">
      <xdr:nvSpPr>
        <xdr:cNvPr id="679" name="円/楕円 678"/>
        <xdr:cNvSpPr/>
      </xdr:nvSpPr>
      <xdr:spPr>
        <a:xfrm>
          <a:off x="14541500" y="168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92893</xdr:rowOff>
    </xdr:from>
    <xdr:ext cx="469744" cy="259045"/>
    <xdr:sp macro="" textlink="">
      <xdr:nvSpPr>
        <xdr:cNvPr id="680" name="テキスト ボックス 679"/>
        <xdr:cNvSpPr txBox="1"/>
      </xdr:nvSpPr>
      <xdr:spPr>
        <a:xfrm>
          <a:off x="14357427" y="1689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27863</xdr:rowOff>
    </xdr:from>
    <xdr:to>
      <xdr:col>20</xdr:col>
      <xdr:colOff>9525</xdr:colOff>
      <xdr:row>98</xdr:row>
      <xdr:rowOff>129463</xdr:rowOff>
    </xdr:to>
    <xdr:sp macro="" textlink="">
      <xdr:nvSpPr>
        <xdr:cNvPr id="681" name="円/楕円 680"/>
        <xdr:cNvSpPr/>
      </xdr:nvSpPr>
      <xdr:spPr>
        <a:xfrm>
          <a:off x="13652500" y="168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120590</xdr:rowOff>
    </xdr:from>
    <xdr:ext cx="469744" cy="259045"/>
    <xdr:sp macro="" textlink="">
      <xdr:nvSpPr>
        <xdr:cNvPr id="682" name="テキスト ボックス 681"/>
        <xdr:cNvSpPr txBox="1"/>
      </xdr:nvSpPr>
      <xdr:spPr>
        <a:xfrm>
          <a:off x="13468427" y="1692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67942</xdr:rowOff>
    </xdr:from>
    <xdr:to>
      <xdr:col>18</xdr:col>
      <xdr:colOff>492125</xdr:colOff>
      <xdr:row>98</xdr:row>
      <xdr:rowOff>169542</xdr:rowOff>
    </xdr:to>
    <xdr:sp macro="" textlink="">
      <xdr:nvSpPr>
        <xdr:cNvPr id="683" name="円/楕円 682"/>
        <xdr:cNvSpPr/>
      </xdr:nvSpPr>
      <xdr:spPr>
        <a:xfrm>
          <a:off x="12763500" y="168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160669</xdr:rowOff>
    </xdr:from>
    <xdr:ext cx="469744" cy="259045"/>
    <xdr:sp macro="" textlink="">
      <xdr:nvSpPr>
        <xdr:cNvPr id="684" name="テキスト ボックス 683"/>
        <xdr:cNvSpPr txBox="1"/>
      </xdr:nvSpPr>
      <xdr:spPr>
        <a:xfrm>
          <a:off x="12579427" y="169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103764</xdr:rowOff>
    </xdr:from>
    <xdr:to>
      <xdr:col>32</xdr:col>
      <xdr:colOff>187325</xdr:colOff>
      <xdr:row>58</xdr:row>
      <xdr:rowOff>106965</xdr:rowOff>
    </xdr:to>
    <xdr:cxnSp macro="">
      <xdr:nvCxnSpPr>
        <xdr:cNvPr id="770" name="直線コネクタ 769"/>
        <xdr:cNvCxnSpPr/>
      </xdr:nvCxnSpPr>
      <xdr:spPr>
        <a:xfrm flipV="1">
          <a:off x="21323300" y="1004786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106965</xdr:rowOff>
    </xdr:from>
    <xdr:to>
      <xdr:col>31</xdr:col>
      <xdr:colOff>34925</xdr:colOff>
      <xdr:row>58</xdr:row>
      <xdr:rowOff>122189</xdr:rowOff>
    </xdr:to>
    <xdr:cxnSp macro="">
      <xdr:nvCxnSpPr>
        <xdr:cNvPr id="773" name="直線コネクタ 772"/>
        <xdr:cNvCxnSpPr/>
      </xdr:nvCxnSpPr>
      <xdr:spPr>
        <a:xfrm flipV="1">
          <a:off x="20434300" y="1005106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113685</xdr:rowOff>
    </xdr:from>
    <xdr:to>
      <xdr:col>29</xdr:col>
      <xdr:colOff>517525</xdr:colOff>
      <xdr:row>58</xdr:row>
      <xdr:rowOff>122189</xdr:rowOff>
    </xdr:to>
    <xdr:cxnSp macro="">
      <xdr:nvCxnSpPr>
        <xdr:cNvPr id="776" name="直線コネクタ 775"/>
        <xdr:cNvCxnSpPr/>
      </xdr:nvCxnSpPr>
      <xdr:spPr>
        <a:xfrm>
          <a:off x="19545300" y="10057785"/>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113685</xdr:rowOff>
    </xdr:from>
    <xdr:to>
      <xdr:col>28</xdr:col>
      <xdr:colOff>314325</xdr:colOff>
      <xdr:row>58</xdr:row>
      <xdr:rowOff>116474</xdr:rowOff>
    </xdr:to>
    <xdr:cxnSp macro="">
      <xdr:nvCxnSpPr>
        <xdr:cNvPr id="779" name="直線コネクタ 778"/>
        <xdr:cNvCxnSpPr/>
      </xdr:nvCxnSpPr>
      <xdr:spPr>
        <a:xfrm flipV="1">
          <a:off x="18656300" y="1005778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52964</xdr:rowOff>
    </xdr:from>
    <xdr:to>
      <xdr:col>32</xdr:col>
      <xdr:colOff>238125</xdr:colOff>
      <xdr:row>58</xdr:row>
      <xdr:rowOff>154564</xdr:rowOff>
    </xdr:to>
    <xdr:sp macro="" textlink="">
      <xdr:nvSpPr>
        <xdr:cNvPr id="789" name="円/楕円 788"/>
        <xdr:cNvSpPr/>
      </xdr:nvSpPr>
      <xdr:spPr>
        <a:xfrm>
          <a:off x="22110700" y="99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139341</xdr:rowOff>
    </xdr:from>
    <xdr:ext cx="378565" cy="259045"/>
    <xdr:sp macro="" textlink="">
      <xdr:nvSpPr>
        <xdr:cNvPr id="790" name="貸付金該当値テキスト"/>
        <xdr:cNvSpPr txBox="1"/>
      </xdr:nvSpPr>
      <xdr:spPr>
        <a:xfrm>
          <a:off x="22212300" y="9911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56165</xdr:rowOff>
    </xdr:from>
    <xdr:to>
      <xdr:col>31</xdr:col>
      <xdr:colOff>85725</xdr:colOff>
      <xdr:row>58</xdr:row>
      <xdr:rowOff>157765</xdr:rowOff>
    </xdr:to>
    <xdr:sp macro="" textlink="">
      <xdr:nvSpPr>
        <xdr:cNvPr id="791" name="円/楕円 790"/>
        <xdr:cNvSpPr/>
      </xdr:nvSpPr>
      <xdr:spPr>
        <a:xfrm>
          <a:off x="21272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148892</xdr:rowOff>
    </xdr:from>
    <xdr:ext cx="378565" cy="259045"/>
    <xdr:sp macro="" textlink="">
      <xdr:nvSpPr>
        <xdr:cNvPr id="792" name="テキスト ボックス 791"/>
        <xdr:cNvSpPr txBox="1"/>
      </xdr:nvSpPr>
      <xdr:spPr>
        <a:xfrm>
          <a:off x="21134017" y="1009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71389</xdr:rowOff>
    </xdr:from>
    <xdr:to>
      <xdr:col>29</xdr:col>
      <xdr:colOff>568325</xdr:colOff>
      <xdr:row>59</xdr:row>
      <xdr:rowOff>1539</xdr:rowOff>
    </xdr:to>
    <xdr:sp macro="" textlink="">
      <xdr:nvSpPr>
        <xdr:cNvPr id="793" name="円/楕円 792"/>
        <xdr:cNvSpPr/>
      </xdr:nvSpPr>
      <xdr:spPr>
        <a:xfrm>
          <a:off x="20383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164116</xdr:rowOff>
    </xdr:from>
    <xdr:ext cx="378565" cy="259045"/>
    <xdr:sp macro="" textlink="">
      <xdr:nvSpPr>
        <xdr:cNvPr id="794" name="テキスト ボックス 793"/>
        <xdr:cNvSpPr txBox="1"/>
      </xdr:nvSpPr>
      <xdr:spPr>
        <a:xfrm>
          <a:off x="20245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62885</xdr:rowOff>
    </xdr:from>
    <xdr:to>
      <xdr:col>28</xdr:col>
      <xdr:colOff>365125</xdr:colOff>
      <xdr:row>58</xdr:row>
      <xdr:rowOff>164485</xdr:rowOff>
    </xdr:to>
    <xdr:sp macro="" textlink="">
      <xdr:nvSpPr>
        <xdr:cNvPr id="795" name="円/楕円 794"/>
        <xdr:cNvSpPr/>
      </xdr:nvSpPr>
      <xdr:spPr>
        <a:xfrm>
          <a:off x="19494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155612</xdr:rowOff>
    </xdr:from>
    <xdr:ext cx="378565" cy="259045"/>
    <xdr:sp macro="" textlink="">
      <xdr:nvSpPr>
        <xdr:cNvPr id="796" name="テキスト ボックス 795"/>
        <xdr:cNvSpPr txBox="1"/>
      </xdr:nvSpPr>
      <xdr:spPr>
        <a:xfrm>
          <a:off x="19356017" y="1009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65674</xdr:rowOff>
    </xdr:from>
    <xdr:to>
      <xdr:col>27</xdr:col>
      <xdr:colOff>161925</xdr:colOff>
      <xdr:row>58</xdr:row>
      <xdr:rowOff>167274</xdr:rowOff>
    </xdr:to>
    <xdr:sp macro="" textlink="">
      <xdr:nvSpPr>
        <xdr:cNvPr id="797" name="円/楕円 796"/>
        <xdr:cNvSpPr/>
      </xdr:nvSpPr>
      <xdr:spPr>
        <a:xfrm>
          <a:off x="186055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158401</xdr:rowOff>
    </xdr:from>
    <xdr:ext cx="378565" cy="259045"/>
    <xdr:sp macro="" textlink="">
      <xdr:nvSpPr>
        <xdr:cNvPr id="798" name="テキスト ボックス 797"/>
        <xdr:cNvSpPr txBox="1"/>
      </xdr:nvSpPr>
      <xdr:spPr>
        <a:xfrm>
          <a:off x="18467017" y="1010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44145</xdr:rowOff>
    </xdr:from>
    <xdr:to>
      <xdr:col>32</xdr:col>
      <xdr:colOff>187325</xdr:colOff>
      <xdr:row>78</xdr:row>
      <xdr:rowOff>56914</xdr:rowOff>
    </xdr:to>
    <xdr:cxnSp macro="">
      <xdr:nvCxnSpPr>
        <xdr:cNvPr id="830" name="直線コネクタ 829"/>
        <xdr:cNvCxnSpPr/>
      </xdr:nvCxnSpPr>
      <xdr:spPr>
        <a:xfrm flipV="1">
          <a:off x="21323300" y="13417245"/>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56914</xdr:rowOff>
    </xdr:from>
    <xdr:to>
      <xdr:col>31</xdr:col>
      <xdr:colOff>34925</xdr:colOff>
      <xdr:row>78</xdr:row>
      <xdr:rowOff>153138</xdr:rowOff>
    </xdr:to>
    <xdr:cxnSp macro="">
      <xdr:nvCxnSpPr>
        <xdr:cNvPr id="833" name="直線コネクタ 832"/>
        <xdr:cNvCxnSpPr/>
      </xdr:nvCxnSpPr>
      <xdr:spPr>
        <a:xfrm flipV="1">
          <a:off x="20434300" y="13430014"/>
          <a:ext cx="889000" cy="9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153138</xdr:rowOff>
    </xdr:from>
    <xdr:to>
      <xdr:col>29</xdr:col>
      <xdr:colOff>517525</xdr:colOff>
      <xdr:row>79</xdr:row>
      <xdr:rowOff>5331</xdr:rowOff>
    </xdr:to>
    <xdr:cxnSp macro="">
      <xdr:nvCxnSpPr>
        <xdr:cNvPr id="836" name="直線コネクタ 835"/>
        <xdr:cNvCxnSpPr/>
      </xdr:nvCxnSpPr>
      <xdr:spPr>
        <a:xfrm flipV="1">
          <a:off x="19545300" y="13526238"/>
          <a:ext cx="8890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144647</xdr:rowOff>
    </xdr:from>
    <xdr:to>
      <xdr:col>28</xdr:col>
      <xdr:colOff>314325</xdr:colOff>
      <xdr:row>79</xdr:row>
      <xdr:rowOff>5331</xdr:rowOff>
    </xdr:to>
    <xdr:cxnSp macro="">
      <xdr:nvCxnSpPr>
        <xdr:cNvPr id="839" name="直線コネクタ 838"/>
        <xdr:cNvCxnSpPr/>
      </xdr:nvCxnSpPr>
      <xdr:spPr>
        <a:xfrm>
          <a:off x="18656300" y="13517747"/>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164795</xdr:rowOff>
    </xdr:from>
    <xdr:to>
      <xdr:col>32</xdr:col>
      <xdr:colOff>238125</xdr:colOff>
      <xdr:row>78</xdr:row>
      <xdr:rowOff>94945</xdr:rowOff>
    </xdr:to>
    <xdr:sp macro="" textlink="">
      <xdr:nvSpPr>
        <xdr:cNvPr id="849" name="円/楕円 848"/>
        <xdr:cNvSpPr/>
      </xdr:nvSpPr>
      <xdr:spPr>
        <a:xfrm>
          <a:off x="221107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143222</xdr:rowOff>
    </xdr:from>
    <xdr:ext cx="534377" cy="259045"/>
    <xdr:sp macro="" textlink="">
      <xdr:nvSpPr>
        <xdr:cNvPr id="850" name="繰出金該当値テキスト"/>
        <xdr:cNvSpPr txBox="1"/>
      </xdr:nvSpPr>
      <xdr:spPr>
        <a:xfrm>
          <a:off x="22212300"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6114</xdr:rowOff>
    </xdr:from>
    <xdr:to>
      <xdr:col>31</xdr:col>
      <xdr:colOff>85725</xdr:colOff>
      <xdr:row>78</xdr:row>
      <xdr:rowOff>107714</xdr:rowOff>
    </xdr:to>
    <xdr:sp macro="" textlink="">
      <xdr:nvSpPr>
        <xdr:cNvPr id="851" name="円/楕円 850"/>
        <xdr:cNvSpPr/>
      </xdr:nvSpPr>
      <xdr:spPr>
        <a:xfrm>
          <a:off x="21272500" y="133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98841</xdr:rowOff>
    </xdr:from>
    <xdr:ext cx="534377" cy="259045"/>
    <xdr:sp macro="" textlink="">
      <xdr:nvSpPr>
        <xdr:cNvPr id="852" name="テキスト ボックス 851"/>
        <xdr:cNvSpPr txBox="1"/>
      </xdr:nvSpPr>
      <xdr:spPr>
        <a:xfrm>
          <a:off x="21056111" y="134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102338</xdr:rowOff>
    </xdr:from>
    <xdr:to>
      <xdr:col>29</xdr:col>
      <xdr:colOff>568325</xdr:colOff>
      <xdr:row>79</xdr:row>
      <xdr:rowOff>32488</xdr:rowOff>
    </xdr:to>
    <xdr:sp macro="" textlink="">
      <xdr:nvSpPr>
        <xdr:cNvPr id="853" name="円/楕円 852"/>
        <xdr:cNvSpPr/>
      </xdr:nvSpPr>
      <xdr:spPr>
        <a:xfrm>
          <a:off x="20383500" y="134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23615</xdr:rowOff>
    </xdr:from>
    <xdr:ext cx="534377" cy="259045"/>
    <xdr:sp macro="" textlink="">
      <xdr:nvSpPr>
        <xdr:cNvPr id="854" name="テキスト ボックス 853"/>
        <xdr:cNvSpPr txBox="1"/>
      </xdr:nvSpPr>
      <xdr:spPr>
        <a:xfrm>
          <a:off x="20167111" y="1356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125981</xdr:rowOff>
    </xdr:from>
    <xdr:to>
      <xdr:col>28</xdr:col>
      <xdr:colOff>365125</xdr:colOff>
      <xdr:row>79</xdr:row>
      <xdr:rowOff>56131</xdr:rowOff>
    </xdr:to>
    <xdr:sp macro="" textlink="">
      <xdr:nvSpPr>
        <xdr:cNvPr id="855" name="円/楕円 854"/>
        <xdr:cNvSpPr/>
      </xdr:nvSpPr>
      <xdr:spPr>
        <a:xfrm>
          <a:off x="19494500" y="13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47258</xdr:rowOff>
    </xdr:from>
    <xdr:ext cx="534377" cy="259045"/>
    <xdr:sp macro="" textlink="">
      <xdr:nvSpPr>
        <xdr:cNvPr id="856" name="テキスト ボックス 855"/>
        <xdr:cNvSpPr txBox="1"/>
      </xdr:nvSpPr>
      <xdr:spPr>
        <a:xfrm>
          <a:off x="19278111" y="135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93847</xdr:rowOff>
    </xdr:from>
    <xdr:to>
      <xdr:col>27</xdr:col>
      <xdr:colOff>161925</xdr:colOff>
      <xdr:row>79</xdr:row>
      <xdr:rowOff>23997</xdr:rowOff>
    </xdr:to>
    <xdr:sp macro="" textlink="">
      <xdr:nvSpPr>
        <xdr:cNvPr id="857" name="円/楕円 856"/>
        <xdr:cNvSpPr/>
      </xdr:nvSpPr>
      <xdr:spPr>
        <a:xfrm>
          <a:off x="18605500" y="13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15124</xdr:rowOff>
    </xdr:from>
    <xdr:ext cx="534377" cy="259045"/>
    <xdr:sp macro="" textlink="">
      <xdr:nvSpPr>
        <xdr:cNvPr id="858" name="テキスト ボックス 857"/>
        <xdr:cNvSpPr txBox="1"/>
      </xdr:nvSpPr>
      <xdr:spPr>
        <a:xfrm>
          <a:off x="18389111" y="13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の扶助費について、住民一人当たりのコストは６６，７３６円となっており、障害者扶助の増加等により年々上昇し続けており、引き続き増加していくことが見込まれる。また、公債費についても、住民一人当たりのコストは３２，６２２円となっており、平成２４年度から平成２６年度までに実施した庁舎建設事業等の影響により増加しており、今後も高い水準が続くことが見込まれる。</a:t>
          </a:r>
          <a:endParaRPr lang="ja-JP" altLang="ja-JP" sz="1300">
            <a:effectLst/>
          </a:endParaRPr>
        </a:p>
        <a:p>
          <a:r>
            <a:rPr kumimoji="1" lang="ja-JP" altLang="ja-JP" sz="1300">
              <a:solidFill>
                <a:schemeClr val="dk1"/>
              </a:solidFill>
              <a:effectLst/>
              <a:latin typeface="+mn-lt"/>
              <a:ea typeface="+mn-ea"/>
              <a:cs typeface="+mn-cs"/>
            </a:rPr>
            <a:t>　健康寿命の</a:t>
          </a:r>
          <a:r>
            <a:rPr kumimoji="1" lang="ja-JP" altLang="en-US" sz="1300">
              <a:solidFill>
                <a:schemeClr val="dk1"/>
              </a:solidFill>
              <a:effectLst/>
              <a:latin typeface="+mn-lt"/>
              <a:ea typeface="+mn-ea"/>
              <a:cs typeface="+mn-cs"/>
            </a:rPr>
            <a:t>延伸</a:t>
          </a:r>
          <a:r>
            <a:rPr kumimoji="1" lang="ja-JP" altLang="ja-JP" sz="1300">
              <a:solidFill>
                <a:schemeClr val="dk1"/>
              </a:solidFill>
              <a:effectLst/>
              <a:latin typeface="+mn-lt"/>
              <a:ea typeface="+mn-ea"/>
              <a:cs typeface="+mn-cs"/>
            </a:rPr>
            <a:t>、生涯現役社会の実現及び自立を目指した支援の取組を推進するとともに、健全な財政を堅持するため、</a:t>
          </a:r>
          <a:r>
            <a:rPr kumimoji="1" lang="ja-JP" altLang="en-US" sz="1300">
              <a:solidFill>
                <a:schemeClr val="dk1"/>
              </a:solidFill>
              <a:effectLst/>
              <a:latin typeface="+mn-lt"/>
              <a:ea typeface="+mn-ea"/>
              <a:cs typeface="+mn-cs"/>
            </a:rPr>
            <a:t>公共施設等の総合的かつ計画的な管理に関する基本方針を定めた</a:t>
          </a:r>
          <a:r>
            <a:rPr kumimoji="1" lang="ja-JP" altLang="ja-JP" sz="1300">
              <a:solidFill>
                <a:schemeClr val="dk1"/>
              </a:solidFill>
              <a:effectLst/>
              <a:latin typeface="+mn-lt"/>
              <a:ea typeface="+mn-ea"/>
              <a:cs typeface="+mn-cs"/>
            </a:rPr>
            <a:t>公共施設等総合管理計画等を踏まえ、計画的に市債を発行し、その残高を抑制していく。</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67,593
67,174
19.82
20,482,915
19,643,738
749,696
12,623,416
23,608,288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42.5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144729</xdr:rowOff>
    </xdr:from>
    <xdr:to>
      <xdr:col>6</xdr:col>
      <xdr:colOff>511175</xdr:colOff>
      <xdr:row>35</xdr:row>
      <xdr:rowOff>12598</xdr:rowOff>
    </xdr:to>
    <xdr:cxnSp macro="">
      <xdr:nvCxnSpPr>
        <xdr:cNvPr id="59" name="直線コネクタ 58"/>
        <xdr:cNvCxnSpPr/>
      </xdr:nvCxnSpPr>
      <xdr:spPr>
        <a:xfrm>
          <a:off x="3797300" y="5974029"/>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144729</xdr:rowOff>
    </xdr:from>
    <xdr:to>
      <xdr:col>5</xdr:col>
      <xdr:colOff>358775</xdr:colOff>
      <xdr:row>35</xdr:row>
      <xdr:rowOff>39116</xdr:rowOff>
    </xdr:to>
    <xdr:cxnSp macro="">
      <xdr:nvCxnSpPr>
        <xdr:cNvPr id="62" name="直線コネクタ 61"/>
        <xdr:cNvCxnSpPr/>
      </xdr:nvCxnSpPr>
      <xdr:spPr>
        <a:xfrm flipV="1">
          <a:off x="2908300" y="5974029"/>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39116</xdr:rowOff>
    </xdr:from>
    <xdr:to>
      <xdr:col>4</xdr:col>
      <xdr:colOff>155575</xdr:colOff>
      <xdr:row>35</xdr:row>
      <xdr:rowOff>95352</xdr:rowOff>
    </xdr:to>
    <xdr:cxnSp macro="">
      <xdr:nvCxnSpPr>
        <xdr:cNvPr id="65" name="直線コネクタ 64"/>
        <xdr:cNvCxnSpPr/>
      </xdr:nvCxnSpPr>
      <xdr:spPr>
        <a:xfrm flipV="1">
          <a:off x="2019300" y="603986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36830</xdr:rowOff>
    </xdr:from>
    <xdr:to>
      <xdr:col>2</xdr:col>
      <xdr:colOff>638175</xdr:colOff>
      <xdr:row>35</xdr:row>
      <xdr:rowOff>95352</xdr:rowOff>
    </xdr:to>
    <xdr:cxnSp macro="">
      <xdr:nvCxnSpPr>
        <xdr:cNvPr id="68" name="直線コネクタ 67"/>
        <xdr:cNvCxnSpPr/>
      </xdr:nvCxnSpPr>
      <xdr:spPr>
        <a:xfrm>
          <a:off x="1130300" y="603758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133248</xdr:rowOff>
    </xdr:from>
    <xdr:to>
      <xdr:col>6</xdr:col>
      <xdr:colOff>561975</xdr:colOff>
      <xdr:row>35</xdr:row>
      <xdr:rowOff>63398</xdr:rowOff>
    </xdr:to>
    <xdr:sp macro="" textlink="">
      <xdr:nvSpPr>
        <xdr:cNvPr id="78" name="円/楕円 77"/>
        <xdr:cNvSpPr/>
      </xdr:nvSpPr>
      <xdr:spPr>
        <a:xfrm>
          <a:off x="45847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156125</xdr:rowOff>
    </xdr:from>
    <xdr:ext cx="469744" cy="259045"/>
    <xdr:sp macro="" textlink="">
      <xdr:nvSpPr>
        <xdr:cNvPr id="79" name="議会費該当値テキスト"/>
        <xdr:cNvSpPr txBox="1"/>
      </xdr:nvSpPr>
      <xdr:spPr>
        <a:xfrm>
          <a:off x="4686300" y="58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93929</xdr:rowOff>
    </xdr:from>
    <xdr:to>
      <xdr:col>5</xdr:col>
      <xdr:colOff>409575</xdr:colOff>
      <xdr:row>35</xdr:row>
      <xdr:rowOff>24079</xdr:rowOff>
    </xdr:to>
    <xdr:sp macro="" textlink="">
      <xdr:nvSpPr>
        <xdr:cNvPr id="80" name="円/楕円 79"/>
        <xdr:cNvSpPr/>
      </xdr:nvSpPr>
      <xdr:spPr>
        <a:xfrm>
          <a:off x="3746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15206</xdr:rowOff>
    </xdr:from>
    <xdr:ext cx="469744" cy="259045"/>
    <xdr:sp macro="" textlink="">
      <xdr:nvSpPr>
        <xdr:cNvPr id="81" name="テキスト ボックス 80"/>
        <xdr:cNvSpPr txBox="1"/>
      </xdr:nvSpPr>
      <xdr:spPr>
        <a:xfrm>
          <a:off x="3562427" y="60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159766</xdr:rowOff>
    </xdr:from>
    <xdr:to>
      <xdr:col>4</xdr:col>
      <xdr:colOff>206375</xdr:colOff>
      <xdr:row>35</xdr:row>
      <xdr:rowOff>89916</xdr:rowOff>
    </xdr:to>
    <xdr:sp macro="" textlink="">
      <xdr:nvSpPr>
        <xdr:cNvPr id="82" name="円/楕円 81"/>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81043</xdr:rowOff>
    </xdr:from>
    <xdr:ext cx="469744" cy="259045"/>
    <xdr:sp macro="" textlink="">
      <xdr:nvSpPr>
        <xdr:cNvPr id="83" name="テキスト ボックス 82"/>
        <xdr:cNvSpPr txBox="1"/>
      </xdr:nvSpPr>
      <xdr:spPr>
        <a:xfrm>
          <a:off x="2673427" y="608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44552</xdr:rowOff>
    </xdr:from>
    <xdr:to>
      <xdr:col>3</xdr:col>
      <xdr:colOff>3175</xdr:colOff>
      <xdr:row>35</xdr:row>
      <xdr:rowOff>146152</xdr:rowOff>
    </xdr:to>
    <xdr:sp macro="" textlink="">
      <xdr:nvSpPr>
        <xdr:cNvPr id="84" name="円/楕円 83"/>
        <xdr:cNvSpPr/>
      </xdr:nvSpPr>
      <xdr:spPr>
        <a:xfrm>
          <a:off x="1968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137279</xdr:rowOff>
    </xdr:from>
    <xdr:ext cx="469744" cy="259045"/>
    <xdr:sp macro="" textlink="">
      <xdr:nvSpPr>
        <xdr:cNvPr id="85" name="テキスト ボックス 84"/>
        <xdr:cNvSpPr txBox="1"/>
      </xdr:nvSpPr>
      <xdr:spPr>
        <a:xfrm>
          <a:off x="1784427"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157480</xdr:rowOff>
    </xdr:from>
    <xdr:to>
      <xdr:col>1</xdr:col>
      <xdr:colOff>485775</xdr:colOff>
      <xdr:row>35</xdr:row>
      <xdr:rowOff>87630</xdr:rowOff>
    </xdr:to>
    <xdr:sp macro="" textlink="">
      <xdr:nvSpPr>
        <xdr:cNvPr id="86" name="円/楕円 85"/>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78757</xdr:rowOff>
    </xdr:from>
    <xdr:ext cx="469744" cy="259045"/>
    <xdr:sp macro="" textlink="">
      <xdr:nvSpPr>
        <xdr:cNvPr id="87" name="テキスト ボックス 86"/>
        <xdr:cNvSpPr txBox="1"/>
      </xdr:nvSpPr>
      <xdr:spPr>
        <a:xfrm>
          <a:off x="895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81643</xdr:rowOff>
    </xdr:from>
    <xdr:to>
      <xdr:col>6</xdr:col>
      <xdr:colOff>511175</xdr:colOff>
      <xdr:row>57</xdr:row>
      <xdr:rowOff>82528</xdr:rowOff>
    </xdr:to>
    <xdr:cxnSp macro="">
      <xdr:nvCxnSpPr>
        <xdr:cNvPr id="116" name="直線コネクタ 115"/>
        <xdr:cNvCxnSpPr/>
      </xdr:nvCxnSpPr>
      <xdr:spPr>
        <a:xfrm flipV="1">
          <a:off x="3797300" y="9854293"/>
          <a:ext cx="8382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116916</xdr:rowOff>
    </xdr:from>
    <xdr:to>
      <xdr:col>5</xdr:col>
      <xdr:colOff>358775</xdr:colOff>
      <xdr:row>57</xdr:row>
      <xdr:rowOff>82528</xdr:rowOff>
    </xdr:to>
    <xdr:cxnSp macro="">
      <xdr:nvCxnSpPr>
        <xdr:cNvPr id="119" name="直線コネクタ 118"/>
        <xdr:cNvCxnSpPr/>
      </xdr:nvCxnSpPr>
      <xdr:spPr>
        <a:xfrm>
          <a:off x="2908300" y="9718116"/>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101067</xdr:rowOff>
    </xdr:from>
    <xdr:to>
      <xdr:col>4</xdr:col>
      <xdr:colOff>155575</xdr:colOff>
      <xdr:row>56</xdr:row>
      <xdr:rowOff>116916</xdr:rowOff>
    </xdr:to>
    <xdr:cxnSp macro="">
      <xdr:nvCxnSpPr>
        <xdr:cNvPr id="122" name="直線コネクタ 121"/>
        <xdr:cNvCxnSpPr/>
      </xdr:nvCxnSpPr>
      <xdr:spPr>
        <a:xfrm>
          <a:off x="2019300" y="9702267"/>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101067</xdr:rowOff>
    </xdr:from>
    <xdr:to>
      <xdr:col>2</xdr:col>
      <xdr:colOff>638175</xdr:colOff>
      <xdr:row>57</xdr:row>
      <xdr:rowOff>128667</xdr:rowOff>
    </xdr:to>
    <xdr:cxnSp macro="">
      <xdr:nvCxnSpPr>
        <xdr:cNvPr id="125" name="直線コネクタ 124"/>
        <xdr:cNvCxnSpPr/>
      </xdr:nvCxnSpPr>
      <xdr:spPr>
        <a:xfrm flipV="1">
          <a:off x="1130300" y="9702267"/>
          <a:ext cx="889000" cy="1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30843</xdr:rowOff>
    </xdr:from>
    <xdr:to>
      <xdr:col>6</xdr:col>
      <xdr:colOff>561975</xdr:colOff>
      <xdr:row>57</xdr:row>
      <xdr:rowOff>132443</xdr:rowOff>
    </xdr:to>
    <xdr:sp macro="" textlink="">
      <xdr:nvSpPr>
        <xdr:cNvPr id="135" name="円/楕円 134"/>
        <xdr:cNvSpPr/>
      </xdr:nvSpPr>
      <xdr:spPr>
        <a:xfrm>
          <a:off x="4584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31728</xdr:rowOff>
    </xdr:from>
    <xdr:to>
      <xdr:col>5</xdr:col>
      <xdr:colOff>409575</xdr:colOff>
      <xdr:row>57</xdr:row>
      <xdr:rowOff>133328</xdr:rowOff>
    </xdr:to>
    <xdr:sp macro="" textlink="">
      <xdr:nvSpPr>
        <xdr:cNvPr id="137" name="円/楕円 136"/>
        <xdr:cNvSpPr/>
      </xdr:nvSpPr>
      <xdr:spPr>
        <a:xfrm>
          <a:off x="3746500" y="98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124455</xdr:rowOff>
    </xdr:from>
    <xdr:ext cx="534377" cy="259045"/>
    <xdr:sp macro="" textlink="">
      <xdr:nvSpPr>
        <xdr:cNvPr id="138" name="テキスト ボックス 137"/>
        <xdr:cNvSpPr txBox="1"/>
      </xdr:nvSpPr>
      <xdr:spPr>
        <a:xfrm>
          <a:off x="3530111" y="989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66116</xdr:rowOff>
    </xdr:from>
    <xdr:to>
      <xdr:col>4</xdr:col>
      <xdr:colOff>206375</xdr:colOff>
      <xdr:row>56</xdr:row>
      <xdr:rowOff>167716</xdr:rowOff>
    </xdr:to>
    <xdr:sp macro="" textlink="">
      <xdr:nvSpPr>
        <xdr:cNvPr id="139" name="円/楕円 138"/>
        <xdr:cNvSpPr/>
      </xdr:nvSpPr>
      <xdr:spPr>
        <a:xfrm>
          <a:off x="2857500" y="9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158843</xdr:rowOff>
    </xdr:from>
    <xdr:ext cx="534377" cy="259045"/>
    <xdr:sp macro="" textlink="">
      <xdr:nvSpPr>
        <xdr:cNvPr id="140" name="テキスト ボックス 139"/>
        <xdr:cNvSpPr txBox="1"/>
      </xdr:nvSpPr>
      <xdr:spPr>
        <a:xfrm>
          <a:off x="2641111" y="97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50267</xdr:rowOff>
    </xdr:from>
    <xdr:to>
      <xdr:col>3</xdr:col>
      <xdr:colOff>3175</xdr:colOff>
      <xdr:row>56</xdr:row>
      <xdr:rowOff>151867</xdr:rowOff>
    </xdr:to>
    <xdr:sp macro="" textlink="">
      <xdr:nvSpPr>
        <xdr:cNvPr id="141" name="円/楕円 140"/>
        <xdr:cNvSpPr/>
      </xdr:nvSpPr>
      <xdr:spPr>
        <a:xfrm>
          <a:off x="1968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142994</xdr:rowOff>
    </xdr:from>
    <xdr:ext cx="534377" cy="259045"/>
    <xdr:sp macro="" textlink="">
      <xdr:nvSpPr>
        <xdr:cNvPr id="142" name="テキスト ボックス 141"/>
        <xdr:cNvSpPr txBox="1"/>
      </xdr:nvSpPr>
      <xdr:spPr>
        <a:xfrm>
          <a:off x="1752111"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77867</xdr:rowOff>
    </xdr:from>
    <xdr:to>
      <xdr:col>1</xdr:col>
      <xdr:colOff>485775</xdr:colOff>
      <xdr:row>58</xdr:row>
      <xdr:rowOff>8017</xdr:rowOff>
    </xdr:to>
    <xdr:sp macro="" textlink="">
      <xdr:nvSpPr>
        <xdr:cNvPr id="143" name="円/楕円 142"/>
        <xdr:cNvSpPr/>
      </xdr:nvSpPr>
      <xdr:spPr>
        <a:xfrm>
          <a:off x="1079500" y="98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170594</xdr:rowOff>
    </xdr:from>
    <xdr:ext cx="534377" cy="259045"/>
    <xdr:sp macro="" textlink="">
      <xdr:nvSpPr>
        <xdr:cNvPr id="144" name="テキスト ボックス 143"/>
        <xdr:cNvSpPr txBox="1"/>
      </xdr:nvSpPr>
      <xdr:spPr>
        <a:xfrm>
          <a:off x="863111" y="99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152285</xdr:rowOff>
    </xdr:from>
    <xdr:to>
      <xdr:col>6</xdr:col>
      <xdr:colOff>511175</xdr:colOff>
      <xdr:row>77</xdr:row>
      <xdr:rowOff>56541</xdr:rowOff>
    </xdr:to>
    <xdr:cxnSp macro="">
      <xdr:nvCxnSpPr>
        <xdr:cNvPr id="174" name="直線コネクタ 173"/>
        <xdr:cNvCxnSpPr/>
      </xdr:nvCxnSpPr>
      <xdr:spPr>
        <a:xfrm flipV="1">
          <a:off x="3797300" y="13182485"/>
          <a:ext cx="8382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56541</xdr:rowOff>
    </xdr:from>
    <xdr:to>
      <xdr:col>5</xdr:col>
      <xdr:colOff>358775</xdr:colOff>
      <xdr:row>77</xdr:row>
      <xdr:rowOff>121120</xdr:rowOff>
    </xdr:to>
    <xdr:cxnSp macro="">
      <xdr:nvCxnSpPr>
        <xdr:cNvPr id="177" name="直線コネクタ 176"/>
        <xdr:cNvCxnSpPr/>
      </xdr:nvCxnSpPr>
      <xdr:spPr>
        <a:xfrm flipV="1">
          <a:off x="2908300" y="13258191"/>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121120</xdr:rowOff>
    </xdr:from>
    <xdr:to>
      <xdr:col>4</xdr:col>
      <xdr:colOff>155575</xdr:colOff>
      <xdr:row>78</xdr:row>
      <xdr:rowOff>108738</xdr:rowOff>
    </xdr:to>
    <xdr:cxnSp macro="">
      <xdr:nvCxnSpPr>
        <xdr:cNvPr id="180" name="直線コネクタ 179"/>
        <xdr:cNvCxnSpPr/>
      </xdr:nvCxnSpPr>
      <xdr:spPr>
        <a:xfrm flipV="1">
          <a:off x="2019300" y="13322770"/>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78969</xdr:rowOff>
    </xdr:from>
    <xdr:to>
      <xdr:col>2</xdr:col>
      <xdr:colOff>638175</xdr:colOff>
      <xdr:row>78</xdr:row>
      <xdr:rowOff>108738</xdr:rowOff>
    </xdr:to>
    <xdr:cxnSp macro="">
      <xdr:nvCxnSpPr>
        <xdr:cNvPr id="183" name="直線コネクタ 182"/>
        <xdr:cNvCxnSpPr/>
      </xdr:nvCxnSpPr>
      <xdr:spPr>
        <a:xfrm>
          <a:off x="1130300" y="13452069"/>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101485</xdr:rowOff>
    </xdr:from>
    <xdr:to>
      <xdr:col>6</xdr:col>
      <xdr:colOff>561975</xdr:colOff>
      <xdr:row>77</xdr:row>
      <xdr:rowOff>31635</xdr:rowOff>
    </xdr:to>
    <xdr:sp macro="" textlink="">
      <xdr:nvSpPr>
        <xdr:cNvPr id="193" name="円/楕円 192"/>
        <xdr:cNvSpPr/>
      </xdr:nvSpPr>
      <xdr:spPr>
        <a:xfrm>
          <a:off x="4584700" y="131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79912</xdr:rowOff>
    </xdr:from>
    <xdr:ext cx="599010" cy="259045"/>
    <xdr:sp macro="" textlink="">
      <xdr:nvSpPr>
        <xdr:cNvPr id="194" name="民生費該当値テキスト"/>
        <xdr:cNvSpPr txBox="1"/>
      </xdr:nvSpPr>
      <xdr:spPr>
        <a:xfrm>
          <a:off x="4686300" y="1311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5741</xdr:rowOff>
    </xdr:from>
    <xdr:to>
      <xdr:col>5</xdr:col>
      <xdr:colOff>409575</xdr:colOff>
      <xdr:row>77</xdr:row>
      <xdr:rowOff>107341</xdr:rowOff>
    </xdr:to>
    <xdr:sp macro="" textlink="">
      <xdr:nvSpPr>
        <xdr:cNvPr id="195" name="円/楕円 194"/>
        <xdr:cNvSpPr/>
      </xdr:nvSpPr>
      <xdr:spPr>
        <a:xfrm>
          <a:off x="3746500" y="132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98468</xdr:rowOff>
    </xdr:from>
    <xdr:ext cx="599010" cy="259045"/>
    <xdr:sp macro="" textlink="">
      <xdr:nvSpPr>
        <xdr:cNvPr id="196" name="テキスト ボックス 195"/>
        <xdr:cNvSpPr txBox="1"/>
      </xdr:nvSpPr>
      <xdr:spPr>
        <a:xfrm>
          <a:off x="3497794" y="1330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70320</xdr:rowOff>
    </xdr:from>
    <xdr:to>
      <xdr:col>4</xdr:col>
      <xdr:colOff>206375</xdr:colOff>
      <xdr:row>78</xdr:row>
      <xdr:rowOff>470</xdr:rowOff>
    </xdr:to>
    <xdr:sp macro="" textlink="">
      <xdr:nvSpPr>
        <xdr:cNvPr id="197" name="円/楕円 196"/>
        <xdr:cNvSpPr/>
      </xdr:nvSpPr>
      <xdr:spPr>
        <a:xfrm>
          <a:off x="2857500" y="13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163047</xdr:rowOff>
    </xdr:from>
    <xdr:ext cx="599010" cy="259045"/>
    <xdr:sp macro="" textlink="">
      <xdr:nvSpPr>
        <xdr:cNvPr id="198" name="テキスト ボックス 197"/>
        <xdr:cNvSpPr txBox="1"/>
      </xdr:nvSpPr>
      <xdr:spPr>
        <a:xfrm>
          <a:off x="2608794" y="133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57938</xdr:rowOff>
    </xdr:from>
    <xdr:to>
      <xdr:col>3</xdr:col>
      <xdr:colOff>3175</xdr:colOff>
      <xdr:row>78</xdr:row>
      <xdr:rowOff>159538</xdr:rowOff>
    </xdr:to>
    <xdr:sp macro="" textlink="">
      <xdr:nvSpPr>
        <xdr:cNvPr id="199" name="円/楕円 198"/>
        <xdr:cNvSpPr/>
      </xdr:nvSpPr>
      <xdr:spPr>
        <a:xfrm>
          <a:off x="1968500" y="134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150665</xdr:rowOff>
    </xdr:from>
    <xdr:ext cx="534377" cy="259045"/>
    <xdr:sp macro="" textlink="">
      <xdr:nvSpPr>
        <xdr:cNvPr id="200" name="テキスト ボックス 199"/>
        <xdr:cNvSpPr txBox="1"/>
      </xdr:nvSpPr>
      <xdr:spPr>
        <a:xfrm>
          <a:off x="1752111" y="135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28169</xdr:rowOff>
    </xdr:from>
    <xdr:to>
      <xdr:col>1</xdr:col>
      <xdr:colOff>485775</xdr:colOff>
      <xdr:row>78</xdr:row>
      <xdr:rowOff>129769</xdr:rowOff>
    </xdr:to>
    <xdr:sp macro="" textlink="">
      <xdr:nvSpPr>
        <xdr:cNvPr id="201" name="円/楕円 200"/>
        <xdr:cNvSpPr/>
      </xdr:nvSpPr>
      <xdr:spPr>
        <a:xfrm>
          <a:off x="1079500" y="134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120896</xdr:rowOff>
    </xdr:from>
    <xdr:ext cx="599010" cy="259045"/>
    <xdr:sp macro="" textlink="">
      <xdr:nvSpPr>
        <xdr:cNvPr id="202" name="テキスト ボックス 201"/>
        <xdr:cNvSpPr txBox="1"/>
      </xdr:nvSpPr>
      <xdr:spPr>
        <a:xfrm>
          <a:off x="830794" y="134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4845</xdr:rowOff>
    </xdr:from>
    <xdr:to>
      <xdr:col>6</xdr:col>
      <xdr:colOff>511175</xdr:colOff>
      <xdr:row>99</xdr:row>
      <xdr:rowOff>82607</xdr:rowOff>
    </xdr:to>
    <xdr:cxnSp macro="">
      <xdr:nvCxnSpPr>
        <xdr:cNvPr id="232" name="直線コネクタ 231"/>
        <xdr:cNvCxnSpPr/>
      </xdr:nvCxnSpPr>
      <xdr:spPr>
        <a:xfrm flipV="1">
          <a:off x="3797300" y="16978395"/>
          <a:ext cx="8382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82607</xdr:rowOff>
    </xdr:from>
    <xdr:to>
      <xdr:col>5</xdr:col>
      <xdr:colOff>358775</xdr:colOff>
      <xdr:row>99</xdr:row>
      <xdr:rowOff>85389</xdr:rowOff>
    </xdr:to>
    <xdr:cxnSp macro="">
      <xdr:nvCxnSpPr>
        <xdr:cNvPr id="235" name="直線コネクタ 234"/>
        <xdr:cNvCxnSpPr/>
      </xdr:nvCxnSpPr>
      <xdr:spPr>
        <a:xfrm flipV="1">
          <a:off x="2908300" y="1705615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85389</xdr:rowOff>
    </xdr:from>
    <xdr:to>
      <xdr:col>4</xdr:col>
      <xdr:colOff>155575</xdr:colOff>
      <xdr:row>99</xdr:row>
      <xdr:rowOff>101905</xdr:rowOff>
    </xdr:to>
    <xdr:cxnSp macro="">
      <xdr:nvCxnSpPr>
        <xdr:cNvPr id="238" name="直線コネクタ 237"/>
        <xdr:cNvCxnSpPr/>
      </xdr:nvCxnSpPr>
      <xdr:spPr>
        <a:xfrm flipV="1">
          <a:off x="2019300" y="17058939"/>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68338</xdr:rowOff>
    </xdr:from>
    <xdr:to>
      <xdr:col>2</xdr:col>
      <xdr:colOff>638175</xdr:colOff>
      <xdr:row>99</xdr:row>
      <xdr:rowOff>101905</xdr:rowOff>
    </xdr:to>
    <xdr:cxnSp macro="">
      <xdr:nvCxnSpPr>
        <xdr:cNvPr id="241" name="直線コネクタ 240"/>
        <xdr:cNvCxnSpPr/>
      </xdr:nvCxnSpPr>
      <xdr:spPr>
        <a:xfrm>
          <a:off x="1130300" y="17041888"/>
          <a:ext cx="8890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125495</xdr:rowOff>
    </xdr:from>
    <xdr:to>
      <xdr:col>6</xdr:col>
      <xdr:colOff>561975</xdr:colOff>
      <xdr:row>99</xdr:row>
      <xdr:rowOff>55645</xdr:rowOff>
    </xdr:to>
    <xdr:sp macro="" textlink="">
      <xdr:nvSpPr>
        <xdr:cNvPr id="251" name="円/楕円 250"/>
        <xdr:cNvSpPr/>
      </xdr:nvSpPr>
      <xdr:spPr>
        <a:xfrm>
          <a:off x="4584700" y="169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40422</xdr:rowOff>
    </xdr:from>
    <xdr:ext cx="534377" cy="259045"/>
    <xdr:sp macro="" textlink="">
      <xdr:nvSpPr>
        <xdr:cNvPr id="252" name="衛生費該当値テキスト"/>
        <xdr:cNvSpPr txBox="1"/>
      </xdr:nvSpPr>
      <xdr:spPr>
        <a:xfrm>
          <a:off x="4686300" y="168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31807</xdr:rowOff>
    </xdr:from>
    <xdr:to>
      <xdr:col>5</xdr:col>
      <xdr:colOff>409575</xdr:colOff>
      <xdr:row>99</xdr:row>
      <xdr:rowOff>133407</xdr:rowOff>
    </xdr:to>
    <xdr:sp macro="" textlink="">
      <xdr:nvSpPr>
        <xdr:cNvPr id="253" name="円/楕円 252"/>
        <xdr:cNvSpPr/>
      </xdr:nvSpPr>
      <xdr:spPr>
        <a:xfrm>
          <a:off x="3746500" y="170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124534</xdr:rowOff>
    </xdr:from>
    <xdr:ext cx="534377" cy="259045"/>
    <xdr:sp macro="" textlink="">
      <xdr:nvSpPr>
        <xdr:cNvPr id="254" name="テキスト ボックス 253"/>
        <xdr:cNvSpPr txBox="1"/>
      </xdr:nvSpPr>
      <xdr:spPr>
        <a:xfrm>
          <a:off x="3530111" y="1709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34589</xdr:rowOff>
    </xdr:from>
    <xdr:to>
      <xdr:col>4</xdr:col>
      <xdr:colOff>206375</xdr:colOff>
      <xdr:row>99</xdr:row>
      <xdr:rowOff>136189</xdr:rowOff>
    </xdr:to>
    <xdr:sp macro="" textlink="">
      <xdr:nvSpPr>
        <xdr:cNvPr id="255" name="円/楕円 254"/>
        <xdr:cNvSpPr/>
      </xdr:nvSpPr>
      <xdr:spPr>
        <a:xfrm>
          <a:off x="2857500" y="1700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127316</xdr:rowOff>
    </xdr:from>
    <xdr:ext cx="534377" cy="259045"/>
    <xdr:sp macro="" textlink="">
      <xdr:nvSpPr>
        <xdr:cNvPr id="256" name="テキスト ボックス 255"/>
        <xdr:cNvSpPr txBox="1"/>
      </xdr:nvSpPr>
      <xdr:spPr>
        <a:xfrm>
          <a:off x="2641111" y="171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51105</xdr:rowOff>
    </xdr:from>
    <xdr:to>
      <xdr:col>3</xdr:col>
      <xdr:colOff>3175</xdr:colOff>
      <xdr:row>99</xdr:row>
      <xdr:rowOff>152705</xdr:rowOff>
    </xdr:to>
    <xdr:sp macro="" textlink="">
      <xdr:nvSpPr>
        <xdr:cNvPr id="257" name="円/楕円 256"/>
        <xdr:cNvSpPr/>
      </xdr:nvSpPr>
      <xdr:spPr>
        <a:xfrm>
          <a:off x="1968500" y="170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143832</xdr:rowOff>
    </xdr:from>
    <xdr:ext cx="534377" cy="259045"/>
    <xdr:sp macro="" textlink="">
      <xdr:nvSpPr>
        <xdr:cNvPr id="258" name="テキスト ボックス 257"/>
        <xdr:cNvSpPr txBox="1"/>
      </xdr:nvSpPr>
      <xdr:spPr>
        <a:xfrm>
          <a:off x="1752111" y="171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17538</xdr:rowOff>
    </xdr:from>
    <xdr:to>
      <xdr:col>1</xdr:col>
      <xdr:colOff>485775</xdr:colOff>
      <xdr:row>99</xdr:row>
      <xdr:rowOff>119138</xdr:rowOff>
    </xdr:to>
    <xdr:sp macro="" textlink="">
      <xdr:nvSpPr>
        <xdr:cNvPr id="259" name="円/楕円 258"/>
        <xdr:cNvSpPr/>
      </xdr:nvSpPr>
      <xdr:spPr>
        <a:xfrm>
          <a:off x="1079500" y="169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110265</xdr:rowOff>
    </xdr:from>
    <xdr:ext cx="534377" cy="259045"/>
    <xdr:sp macro="" textlink="">
      <xdr:nvSpPr>
        <xdr:cNvPr id="260" name="テキスト ボックス 259"/>
        <xdr:cNvSpPr txBox="1"/>
      </xdr:nvSpPr>
      <xdr:spPr>
        <a:xfrm>
          <a:off x="863111" y="170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19685</xdr:rowOff>
    </xdr:from>
    <xdr:to>
      <xdr:col>15</xdr:col>
      <xdr:colOff>180975</xdr:colOff>
      <xdr:row>38</xdr:row>
      <xdr:rowOff>105791</xdr:rowOff>
    </xdr:to>
    <xdr:cxnSp macro="">
      <xdr:nvCxnSpPr>
        <xdr:cNvPr id="289" name="直線コネクタ 288"/>
        <xdr:cNvCxnSpPr/>
      </xdr:nvCxnSpPr>
      <xdr:spPr>
        <a:xfrm>
          <a:off x="9639300" y="6534785"/>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50546</xdr:rowOff>
    </xdr:from>
    <xdr:to>
      <xdr:col>14</xdr:col>
      <xdr:colOff>28575</xdr:colOff>
      <xdr:row>38</xdr:row>
      <xdr:rowOff>19685</xdr:rowOff>
    </xdr:to>
    <xdr:cxnSp macro="">
      <xdr:nvCxnSpPr>
        <xdr:cNvPr id="292" name="直線コネクタ 291"/>
        <xdr:cNvCxnSpPr/>
      </xdr:nvCxnSpPr>
      <xdr:spPr>
        <a:xfrm>
          <a:off x="8750300" y="5879846"/>
          <a:ext cx="889000" cy="6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50546</xdr:rowOff>
    </xdr:from>
    <xdr:to>
      <xdr:col>12</xdr:col>
      <xdr:colOff>511175</xdr:colOff>
      <xdr:row>36</xdr:row>
      <xdr:rowOff>157226</xdr:rowOff>
    </xdr:to>
    <xdr:cxnSp macro="">
      <xdr:nvCxnSpPr>
        <xdr:cNvPr id="295" name="直線コネクタ 294"/>
        <xdr:cNvCxnSpPr/>
      </xdr:nvCxnSpPr>
      <xdr:spPr>
        <a:xfrm flipV="1">
          <a:off x="7861300" y="5879846"/>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157226</xdr:rowOff>
    </xdr:from>
    <xdr:to>
      <xdr:col>11</xdr:col>
      <xdr:colOff>307975</xdr:colOff>
      <xdr:row>37</xdr:row>
      <xdr:rowOff>130556</xdr:rowOff>
    </xdr:to>
    <xdr:cxnSp macro="">
      <xdr:nvCxnSpPr>
        <xdr:cNvPr id="298" name="直線コネクタ 297"/>
        <xdr:cNvCxnSpPr/>
      </xdr:nvCxnSpPr>
      <xdr:spPr>
        <a:xfrm flipV="1">
          <a:off x="6972300" y="63294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54991</xdr:rowOff>
    </xdr:from>
    <xdr:to>
      <xdr:col>15</xdr:col>
      <xdr:colOff>231775</xdr:colOff>
      <xdr:row>38</xdr:row>
      <xdr:rowOff>156591</xdr:rowOff>
    </xdr:to>
    <xdr:sp macro="" textlink="">
      <xdr:nvSpPr>
        <xdr:cNvPr id="308" name="円/楕円 307"/>
        <xdr:cNvSpPr/>
      </xdr:nvSpPr>
      <xdr:spPr>
        <a:xfrm>
          <a:off x="104267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141368</xdr:rowOff>
    </xdr:from>
    <xdr:ext cx="378565" cy="259045"/>
    <xdr:sp macro="" textlink="">
      <xdr:nvSpPr>
        <xdr:cNvPr id="309" name="労働費該当値テキスト"/>
        <xdr:cNvSpPr txBox="1"/>
      </xdr:nvSpPr>
      <xdr:spPr>
        <a:xfrm>
          <a:off x="10528300" y="648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140335</xdr:rowOff>
    </xdr:from>
    <xdr:to>
      <xdr:col>14</xdr:col>
      <xdr:colOff>79375</xdr:colOff>
      <xdr:row>38</xdr:row>
      <xdr:rowOff>70485</xdr:rowOff>
    </xdr:to>
    <xdr:sp macro="" textlink="">
      <xdr:nvSpPr>
        <xdr:cNvPr id="310" name="円/楕円 309"/>
        <xdr:cNvSpPr/>
      </xdr:nvSpPr>
      <xdr:spPr>
        <a:xfrm>
          <a:off x="9588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61612</xdr:rowOff>
    </xdr:from>
    <xdr:ext cx="378565" cy="259045"/>
    <xdr:sp macro="" textlink="">
      <xdr:nvSpPr>
        <xdr:cNvPr id="311" name="テキスト ボックス 310"/>
        <xdr:cNvSpPr txBox="1"/>
      </xdr:nvSpPr>
      <xdr:spPr>
        <a:xfrm>
          <a:off x="9450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171196</xdr:rowOff>
    </xdr:from>
    <xdr:to>
      <xdr:col>12</xdr:col>
      <xdr:colOff>561975</xdr:colOff>
      <xdr:row>34</xdr:row>
      <xdr:rowOff>101346</xdr:rowOff>
    </xdr:to>
    <xdr:sp macro="" textlink="">
      <xdr:nvSpPr>
        <xdr:cNvPr id="312" name="円/楕円 311"/>
        <xdr:cNvSpPr/>
      </xdr:nvSpPr>
      <xdr:spPr>
        <a:xfrm>
          <a:off x="869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117873</xdr:rowOff>
    </xdr:from>
    <xdr:ext cx="469744" cy="259045"/>
    <xdr:sp macro="" textlink="">
      <xdr:nvSpPr>
        <xdr:cNvPr id="313" name="テキスト ボックス 312"/>
        <xdr:cNvSpPr txBox="1"/>
      </xdr:nvSpPr>
      <xdr:spPr>
        <a:xfrm>
          <a:off x="8515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106426</xdr:rowOff>
    </xdr:from>
    <xdr:to>
      <xdr:col>11</xdr:col>
      <xdr:colOff>358775</xdr:colOff>
      <xdr:row>37</xdr:row>
      <xdr:rowOff>36576</xdr:rowOff>
    </xdr:to>
    <xdr:sp macro="" textlink="">
      <xdr:nvSpPr>
        <xdr:cNvPr id="314" name="円/楕円 313"/>
        <xdr:cNvSpPr/>
      </xdr:nvSpPr>
      <xdr:spPr>
        <a:xfrm>
          <a:off x="7810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27703</xdr:rowOff>
    </xdr:from>
    <xdr:ext cx="469744" cy="259045"/>
    <xdr:sp macro="" textlink="">
      <xdr:nvSpPr>
        <xdr:cNvPr id="315" name="テキスト ボックス 314"/>
        <xdr:cNvSpPr txBox="1"/>
      </xdr:nvSpPr>
      <xdr:spPr>
        <a:xfrm>
          <a:off x="7626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79756</xdr:rowOff>
    </xdr:from>
    <xdr:to>
      <xdr:col>10</xdr:col>
      <xdr:colOff>155575</xdr:colOff>
      <xdr:row>38</xdr:row>
      <xdr:rowOff>9906</xdr:rowOff>
    </xdr:to>
    <xdr:sp macro="" textlink="">
      <xdr:nvSpPr>
        <xdr:cNvPr id="316" name="円/楕円 315"/>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1033</xdr:rowOff>
    </xdr:from>
    <xdr:ext cx="378565" cy="259045"/>
    <xdr:sp macro="" textlink="">
      <xdr:nvSpPr>
        <xdr:cNvPr id="317" name="テキスト ボックス 316"/>
        <xdr:cNvSpPr txBox="1"/>
      </xdr:nvSpPr>
      <xdr:spPr>
        <a:xfrm>
          <a:off x="6783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75074</xdr:rowOff>
    </xdr:from>
    <xdr:to>
      <xdr:col>15</xdr:col>
      <xdr:colOff>180975</xdr:colOff>
      <xdr:row>58</xdr:row>
      <xdr:rowOff>103032</xdr:rowOff>
    </xdr:to>
    <xdr:cxnSp macro="">
      <xdr:nvCxnSpPr>
        <xdr:cNvPr id="344" name="直線コネクタ 343"/>
        <xdr:cNvCxnSpPr/>
      </xdr:nvCxnSpPr>
      <xdr:spPr>
        <a:xfrm>
          <a:off x="9639300" y="10019174"/>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50683</xdr:rowOff>
    </xdr:from>
    <xdr:to>
      <xdr:col>14</xdr:col>
      <xdr:colOff>28575</xdr:colOff>
      <xdr:row>58</xdr:row>
      <xdr:rowOff>75074</xdr:rowOff>
    </xdr:to>
    <xdr:cxnSp macro="">
      <xdr:nvCxnSpPr>
        <xdr:cNvPr id="347" name="直線コネクタ 346"/>
        <xdr:cNvCxnSpPr/>
      </xdr:nvCxnSpPr>
      <xdr:spPr>
        <a:xfrm>
          <a:off x="8750300" y="9994783"/>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50683</xdr:rowOff>
    </xdr:from>
    <xdr:to>
      <xdr:col>12</xdr:col>
      <xdr:colOff>511175</xdr:colOff>
      <xdr:row>58</xdr:row>
      <xdr:rowOff>97089</xdr:rowOff>
    </xdr:to>
    <xdr:cxnSp macro="">
      <xdr:nvCxnSpPr>
        <xdr:cNvPr id="350" name="直線コネクタ 349"/>
        <xdr:cNvCxnSpPr/>
      </xdr:nvCxnSpPr>
      <xdr:spPr>
        <a:xfrm flipV="1">
          <a:off x="7861300" y="9994783"/>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97089</xdr:rowOff>
    </xdr:from>
    <xdr:to>
      <xdr:col>11</xdr:col>
      <xdr:colOff>307975</xdr:colOff>
      <xdr:row>58</xdr:row>
      <xdr:rowOff>100633</xdr:rowOff>
    </xdr:to>
    <xdr:cxnSp macro="">
      <xdr:nvCxnSpPr>
        <xdr:cNvPr id="353" name="直線コネクタ 352"/>
        <xdr:cNvCxnSpPr/>
      </xdr:nvCxnSpPr>
      <xdr:spPr>
        <a:xfrm flipV="1">
          <a:off x="6972300" y="1004118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52232</xdr:rowOff>
    </xdr:from>
    <xdr:to>
      <xdr:col>15</xdr:col>
      <xdr:colOff>231775</xdr:colOff>
      <xdr:row>58</xdr:row>
      <xdr:rowOff>153832</xdr:rowOff>
    </xdr:to>
    <xdr:sp macro="" textlink="">
      <xdr:nvSpPr>
        <xdr:cNvPr id="363" name="円/楕円 362"/>
        <xdr:cNvSpPr/>
      </xdr:nvSpPr>
      <xdr:spPr>
        <a:xfrm>
          <a:off x="104267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138609</xdr:rowOff>
    </xdr:from>
    <xdr:ext cx="469744" cy="259045"/>
    <xdr:sp macro="" textlink="">
      <xdr:nvSpPr>
        <xdr:cNvPr id="364" name="農林水産業費該当値テキスト"/>
        <xdr:cNvSpPr txBox="1"/>
      </xdr:nvSpPr>
      <xdr:spPr>
        <a:xfrm>
          <a:off x="10528300" y="99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24274</xdr:rowOff>
    </xdr:from>
    <xdr:to>
      <xdr:col>14</xdr:col>
      <xdr:colOff>79375</xdr:colOff>
      <xdr:row>58</xdr:row>
      <xdr:rowOff>125874</xdr:rowOff>
    </xdr:to>
    <xdr:sp macro="" textlink="">
      <xdr:nvSpPr>
        <xdr:cNvPr id="365" name="円/楕円 364"/>
        <xdr:cNvSpPr/>
      </xdr:nvSpPr>
      <xdr:spPr>
        <a:xfrm>
          <a:off x="9588500" y="99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117001</xdr:rowOff>
    </xdr:from>
    <xdr:ext cx="469744" cy="259045"/>
    <xdr:sp macro="" textlink="">
      <xdr:nvSpPr>
        <xdr:cNvPr id="366" name="テキスト ボックス 365"/>
        <xdr:cNvSpPr txBox="1"/>
      </xdr:nvSpPr>
      <xdr:spPr>
        <a:xfrm>
          <a:off x="9404427" y="100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171333</xdr:rowOff>
    </xdr:from>
    <xdr:to>
      <xdr:col>12</xdr:col>
      <xdr:colOff>561975</xdr:colOff>
      <xdr:row>58</xdr:row>
      <xdr:rowOff>101483</xdr:rowOff>
    </xdr:to>
    <xdr:sp macro="" textlink="">
      <xdr:nvSpPr>
        <xdr:cNvPr id="367" name="円/楕円 366"/>
        <xdr:cNvSpPr/>
      </xdr:nvSpPr>
      <xdr:spPr>
        <a:xfrm>
          <a:off x="8699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92610</xdr:rowOff>
    </xdr:from>
    <xdr:ext cx="469744" cy="259045"/>
    <xdr:sp macro="" textlink="">
      <xdr:nvSpPr>
        <xdr:cNvPr id="368" name="テキスト ボックス 367"/>
        <xdr:cNvSpPr txBox="1"/>
      </xdr:nvSpPr>
      <xdr:spPr>
        <a:xfrm>
          <a:off x="8515427" y="1003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46289</xdr:rowOff>
    </xdr:from>
    <xdr:to>
      <xdr:col>11</xdr:col>
      <xdr:colOff>358775</xdr:colOff>
      <xdr:row>58</xdr:row>
      <xdr:rowOff>147889</xdr:rowOff>
    </xdr:to>
    <xdr:sp macro="" textlink="">
      <xdr:nvSpPr>
        <xdr:cNvPr id="369" name="円/楕円 368"/>
        <xdr:cNvSpPr/>
      </xdr:nvSpPr>
      <xdr:spPr>
        <a:xfrm>
          <a:off x="7810500" y="99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139016</xdr:rowOff>
    </xdr:from>
    <xdr:ext cx="469744" cy="259045"/>
    <xdr:sp macro="" textlink="">
      <xdr:nvSpPr>
        <xdr:cNvPr id="370" name="テキスト ボックス 369"/>
        <xdr:cNvSpPr txBox="1"/>
      </xdr:nvSpPr>
      <xdr:spPr>
        <a:xfrm>
          <a:off x="7626427" y="100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49833</xdr:rowOff>
    </xdr:from>
    <xdr:to>
      <xdr:col>10</xdr:col>
      <xdr:colOff>155575</xdr:colOff>
      <xdr:row>58</xdr:row>
      <xdr:rowOff>151433</xdr:rowOff>
    </xdr:to>
    <xdr:sp macro="" textlink="">
      <xdr:nvSpPr>
        <xdr:cNvPr id="371" name="円/楕円 370"/>
        <xdr:cNvSpPr/>
      </xdr:nvSpPr>
      <xdr:spPr>
        <a:xfrm>
          <a:off x="6921500" y="99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142560</xdr:rowOff>
    </xdr:from>
    <xdr:ext cx="469744" cy="259045"/>
    <xdr:sp macro="" textlink="">
      <xdr:nvSpPr>
        <xdr:cNvPr id="372" name="テキスト ボックス 371"/>
        <xdr:cNvSpPr txBox="1"/>
      </xdr:nvSpPr>
      <xdr:spPr>
        <a:xfrm>
          <a:off x="6737427" y="100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28333</xdr:rowOff>
    </xdr:from>
    <xdr:to>
      <xdr:col>15</xdr:col>
      <xdr:colOff>180975</xdr:colOff>
      <xdr:row>78</xdr:row>
      <xdr:rowOff>86931</xdr:rowOff>
    </xdr:to>
    <xdr:cxnSp macro="">
      <xdr:nvCxnSpPr>
        <xdr:cNvPr id="401" name="直線コネクタ 400"/>
        <xdr:cNvCxnSpPr/>
      </xdr:nvCxnSpPr>
      <xdr:spPr>
        <a:xfrm>
          <a:off x="9639300" y="13401433"/>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28333</xdr:rowOff>
    </xdr:from>
    <xdr:to>
      <xdr:col>14</xdr:col>
      <xdr:colOff>28575</xdr:colOff>
      <xdr:row>78</xdr:row>
      <xdr:rowOff>91084</xdr:rowOff>
    </xdr:to>
    <xdr:cxnSp macro="">
      <xdr:nvCxnSpPr>
        <xdr:cNvPr id="404" name="直線コネクタ 403"/>
        <xdr:cNvCxnSpPr/>
      </xdr:nvCxnSpPr>
      <xdr:spPr>
        <a:xfrm flipV="1">
          <a:off x="8750300" y="13401433"/>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49975</xdr:rowOff>
    </xdr:from>
    <xdr:to>
      <xdr:col>12</xdr:col>
      <xdr:colOff>511175</xdr:colOff>
      <xdr:row>78</xdr:row>
      <xdr:rowOff>91084</xdr:rowOff>
    </xdr:to>
    <xdr:cxnSp macro="">
      <xdr:nvCxnSpPr>
        <xdr:cNvPr id="407" name="直線コネクタ 406"/>
        <xdr:cNvCxnSpPr/>
      </xdr:nvCxnSpPr>
      <xdr:spPr>
        <a:xfrm>
          <a:off x="7861300" y="13423075"/>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49975</xdr:rowOff>
    </xdr:from>
    <xdr:to>
      <xdr:col>11</xdr:col>
      <xdr:colOff>307975</xdr:colOff>
      <xdr:row>78</xdr:row>
      <xdr:rowOff>155587</xdr:rowOff>
    </xdr:to>
    <xdr:cxnSp macro="">
      <xdr:nvCxnSpPr>
        <xdr:cNvPr id="410" name="直線コネクタ 409"/>
        <xdr:cNvCxnSpPr/>
      </xdr:nvCxnSpPr>
      <xdr:spPr>
        <a:xfrm flipV="1">
          <a:off x="6972300" y="13423075"/>
          <a:ext cx="8890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36131</xdr:rowOff>
    </xdr:from>
    <xdr:to>
      <xdr:col>15</xdr:col>
      <xdr:colOff>231775</xdr:colOff>
      <xdr:row>78</xdr:row>
      <xdr:rowOff>137731</xdr:rowOff>
    </xdr:to>
    <xdr:sp macro="" textlink="">
      <xdr:nvSpPr>
        <xdr:cNvPr id="420" name="円/楕円 419"/>
        <xdr:cNvSpPr/>
      </xdr:nvSpPr>
      <xdr:spPr>
        <a:xfrm>
          <a:off x="10426700" y="134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122508</xdr:rowOff>
    </xdr:from>
    <xdr:ext cx="469744" cy="259045"/>
    <xdr:sp macro="" textlink="">
      <xdr:nvSpPr>
        <xdr:cNvPr id="421" name="商工費該当値テキスト"/>
        <xdr:cNvSpPr txBox="1"/>
      </xdr:nvSpPr>
      <xdr:spPr>
        <a:xfrm>
          <a:off x="10528300" y="1332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148983</xdr:rowOff>
    </xdr:from>
    <xdr:to>
      <xdr:col>14</xdr:col>
      <xdr:colOff>79375</xdr:colOff>
      <xdr:row>78</xdr:row>
      <xdr:rowOff>79133</xdr:rowOff>
    </xdr:to>
    <xdr:sp macro="" textlink="">
      <xdr:nvSpPr>
        <xdr:cNvPr id="422" name="円/楕円 421"/>
        <xdr:cNvSpPr/>
      </xdr:nvSpPr>
      <xdr:spPr>
        <a:xfrm>
          <a:off x="95885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70260</xdr:rowOff>
    </xdr:from>
    <xdr:ext cx="469744" cy="259045"/>
    <xdr:sp macro="" textlink="">
      <xdr:nvSpPr>
        <xdr:cNvPr id="423" name="テキスト ボックス 422"/>
        <xdr:cNvSpPr txBox="1"/>
      </xdr:nvSpPr>
      <xdr:spPr>
        <a:xfrm>
          <a:off x="9404427" y="1344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40284</xdr:rowOff>
    </xdr:from>
    <xdr:to>
      <xdr:col>12</xdr:col>
      <xdr:colOff>561975</xdr:colOff>
      <xdr:row>78</xdr:row>
      <xdr:rowOff>141884</xdr:rowOff>
    </xdr:to>
    <xdr:sp macro="" textlink="">
      <xdr:nvSpPr>
        <xdr:cNvPr id="424" name="円/楕円 423"/>
        <xdr:cNvSpPr/>
      </xdr:nvSpPr>
      <xdr:spPr>
        <a:xfrm>
          <a:off x="8699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133011</xdr:rowOff>
    </xdr:from>
    <xdr:ext cx="469744" cy="259045"/>
    <xdr:sp macro="" textlink="">
      <xdr:nvSpPr>
        <xdr:cNvPr id="425" name="テキスト ボックス 424"/>
        <xdr:cNvSpPr txBox="1"/>
      </xdr:nvSpPr>
      <xdr:spPr>
        <a:xfrm>
          <a:off x="8515427"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170625</xdr:rowOff>
    </xdr:from>
    <xdr:to>
      <xdr:col>11</xdr:col>
      <xdr:colOff>358775</xdr:colOff>
      <xdr:row>78</xdr:row>
      <xdr:rowOff>100775</xdr:rowOff>
    </xdr:to>
    <xdr:sp macro="" textlink="">
      <xdr:nvSpPr>
        <xdr:cNvPr id="426" name="円/楕円 425"/>
        <xdr:cNvSpPr/>
      </xdr:nvSpPr>
      <xdr:spPr>
        <a:xfrm>
          <a:off x="7810500" y="133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91902</xdr:rowOff>
    </xdr:from>
    <xdr:ext cx="469744" cy="259045"/>
    <xdr:sp macro="" textlink="">
      <xdr:nvSpPr>
        <xdr:cNvPr id="427" name="テキスト ボックス 426"/>
        <xdr:cNvSpPr txBox="1"/>
      </xdr:nvSpPr>
      <xdr:spPr>
        <a:xfrm>
          <a:off x="7626427"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104787</xdr:rowOff>
    </xdr:from>
    <xdr:to>
      <xdr:col>10</xdr:col>
      <xdr:colOff>155575</xdr:colOff>
      <xdr:row>79</xdr:row>
      <xdr:rowOff>34937</xdr:rowOff>
    </xdr:to>
    <xdr:sp macro="" textlink="">
      <xdr:nvSpPr>
        <xdr:cNvPr id="428" name="円/楕円 427"/>
        <xdr:cNvSpPr/>
      </xdr:nvSpPr>
      <xdr:spPr>
        <a:xfrm>
          <a:off x="6921500" y="134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26064</xdr:rowOff>
    </xdr:from>
    <xdr:ext cx="469744" cy="259045"/>
    <xdr:sp macro="" textlink="">
      <xdr:nvSpPr>
        <xdr:cNvPr id="429" name="テキスト ボックス 428"/>
        <xdr:cNvSpPr txBox="1"/>
      </xdr:nvSpPr>
      <xdr:spPr>
        <a:xfrm>
          <a:off x="6737427" y="1357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35975</xdr:rowOff>
    </xdr:from>
    <xdr:to>
      <xdr:col>15</xdr:col>
      <xdr:colOff>180975</xdr:colOff>
      <xdr:row>98</xdr:row>
      <xdr:rowOff>41974</xdr:rowOff>
    </xdr:to>
    <xdr:cxnSp macro="">
      <xdr:nvCxnSpPr>
        <xdr:cNvPr id="456" name="直線コネクタ 455"/>
        <xdr:cNvCxnSpPr/>
      </xdr:nvCxnSpPr>
      <xdr:spPr>
        <a:xfrm>
          <a:off x="9639300" y="16838075"/>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21495</xdr:rowOff>
    </xdr:from>
    <xdr:to>
      <xdr:col>14</xdr:col>
      <xdr:colOff>28575</xdr:colOff>
      <xdr:row>98</xdr:row>
      <xdr:rowOff>35975</xdr:rowOff>
    </xdr:to>
    <xdr:cxnSp macro="">
      <xdr:nvCxnSpPr>
        <xdr:cNvPr id="459" name="直線コネクタ 458"/>
        <xdr:cNvCxnSpPr/>
      </xdr:nvCxnSpPr>
      <xdr:spPr>
        <a:xfrm>
          <a:off x="8750300" y="1682359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10843</xdr:rowOff>
    </xdr:from>
    <xdr:to>
      <xdr:col>12</xdr:col>
      <xdr:colOff>511175</xdr:colOff>
      <xdr:row>98</xdr:row>
      <xdr:rowOff>21495</xdr:rowOff>
    </xdr:to>
    <xdr:cxnSp macro="">
      <xdr:nvCxnSpPr>
        <xdr:cNvPr id="462" name="直線コネクタ 461"/>
        <xdr:cNvCxnSpPr/>
      </xdr:nvCxnSpPr>
      <xdr:spPr>
        <a:xfrm>
          <a:off x="7861300" y="16812943"/>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10843</xdr:rowOff>
    </xdr:from>
    <xdr:to>
      <xdr:col>11</xdr:col>
      <xdr:colOff>307975</xdr:colOff>
      <xdr:row>98</xdr:row>
      <xdr:rowOff>14629</xdr:rowOff>
    </xdr:to>
    <xdr:cxnSp macro="">
      <xdr:nvCxnSpPr>
        <xdr:cNvPr id="465" name="直線コネクタ 464"/>
        <xdr:cNvCxnSpPr/>
      </xdr:nvCxnSpPr>
      <xdr:spPr>
        <a:xfrm flipV="1">
          <a:off x="6972300" y="16812943"/>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162624</xdr:rowOff>
    </xdr:from>
    <xdr:to>
      <xdr:col>15</xdr:col>
      <xdr:colOff>231775</xdr:colOff>
      <xdr:row>98</xdr:row>
      <xdr:rowOff>92774</xdr:rowOff>
    </xdr:to>
    <xdr:sp macro="" textlink="">
      <xdr:nvSpPr>
        <xdr:cNvPr id="475" name="円/楕円 474"/>
        <xdr:cNvSpPr/>
      </xdr:nvSpPr>
      <xdr:spPr>
        <a:xfrm>
          <a:off x="10426700" y="16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77551</xdr:rowOff>
    </xdr:from>
    <xdr:ext cx="534377" cy="259045"/>
    <xdr:sp macro="" textlink="">
      <xdr:nvSpPr>
        <xdr:cNvPr id="476" name="土木費該当値テキスト"/>
        <xdr:cNvSpPr txBox="1"/>
      </xdr:nvSpPr>
      <xdr:spPr>
        <a:xfrm>
          <a:off x="10528300" y="167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156625</xdr:rowOff>
    </xdr:from>
    <xdr:to>
      <xdr:col>14</xdr:col>
      <xdr:colOff>79375</xdr:colOff>
      <xdr:row>98</xdr:row>
      <xdr:rowOff>86775</xdr:rowOff>
    </xdr:to>
    <xdr:sp macro="" textlink="">
      <xdr:nvSpPr>
        <xdr:cNvPr id="477" name="円/楕円 476"/>
        <xdr:cNvSpPr/>
      </xdr:nvSpPr>
      <xdr:spPr>
        <a:xfrm>
          <a:off x="95885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77902</xdr:rowOff>
    </xdr:from>
    <xdr:ext cx="534377" cy="259045"/>
    <xdr:sp macro="" textlink="">
      <xdr:nvSpPr>
        <xdr:cNvPr id="478" name="テキスト ボックス 477"/>
        <xdr:cNvSpPr txBox="1"/>
      </xdr:nvSpPr>
      <xdr:spPr>
        <a:xfrm>
          <a:off x="9372111" y="168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142145</xdr:rowOff>
    </xdr:from>
    <xdr:to>
      <xdr:col>12</xdr:col>
      <xdr:colOff>561975</xdr:colOff>
      <xdr:row>98</xdr:row>
      <xdr:rowOff>72295</xdr:rowOff>
    </xdr:to>
    <xdr:sp macro="" textlink="">
      <xdr:nvSpPr>
        <xdr:cNvPr id="479" name="円/楕円 478"/>
        <xdr:cNvSpPr/>
      </xdr:nvSpPr>
      <xdr:spPr>
        <a:xfrm>
          <a:off x="8699500" y="167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63422</xdr:rowOff>
    </xdr:from>
    <xdr:ext cx="534377" cy="259045"/>
    <xdr:sp macro="" textlink="">
      <xdr:nvSpPr>
        <xdr:cNvPr id="480" name="テキスト ボックス 479"/>
        <xdr:cNvSpPr txBox="1"/>
      </xdr:nvSpPr>
      <xdr:spPr>
        <a:xfrm>
          <a:off x="8483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131493</xdr:rowOff>
    </xdr:from>
    <xdr:to>
      <xdr:col>11</xdr:col>
      <xdr:colOff>358775</xdr:colOff>
      <xdr:row>98</xdr:row>
      <xdr:rowOff>61643</xdr:rowOff>
    </xdr:to>
    <xdr:sp macro="" textlink="">
      <xdr:nvSpPr>
        <xdr:cNvPr id="481" name="円/楕円 480"/>
        <xdr:cNvSpPr/>
      </xdr:nvSpPr>
      <xdr:spPr>
        <a:xfrm>
          <a:off x="7810500" y="1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52770</xdr:rowOff>
    </xdr:from>
    <xdr:ext cx="534377" cy="259045"/>
    <xdr:sp macro="" textlink="">
      <xdr:nvSpPr>
        <xdr:cNvPr id="482" name="テキスト ボックス 481"/>
        <xdr:cNvSpPr txBox="1"/>
      </xdr:nvSpPr>
      <xdr:spPr>
        <a:xfrm>
          <a:off x="7594111" y="16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135279</xdr:rowOff>
    </xdr:from>
    <xdr:to>
      <xdr:col>10</xdr:col>
      <xdr:colOff>155575</xdr:colOff>
      <xdr:row>98</xdr:row>
      <xdr:rowOff>65429</xdr:rowOff>
    </xdr:to>
    <xdr:sp macro="" textlink="">
      <xdr:nvSpPr>
        <xdr:cNvPr id="483" name="円/楕円 482"/>
        <xdr:cNvSpPr/>
      </xdr:nvSpPr>
      <xdr:spPr>
        <a:xfrm>
          <a:off x="6921500" y="167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56556</xdr:rowOff>
    </xdr:from>
    <xdr:ext cx="534377" cy="259045"/>
    <xdr:sp macro="" textlink="">
      <xdr:nvSpPr>
        <xdr:cNvPr id="484" name="テキスト ボックス 483"/>
        <xdr:cNvSpPr txBox="1"/>
      </xdr:nvSpPr>
      <xdr:spPr>
        <a:xfrm>
          <a:off x="6705111" y="168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107376</xdr:rowOff>
    </xdr:from>
    <xdr:to>
      <xdr:col>23</xdr:col>
      <xdr:colOff>517525</xdr:colOff>
      <xdr:row>37</xdr:row>
      <xdr:rowOff>132933</xdr:rowOff>
    </xdr:to>
    <xdr:cxnSp macro="">
      <xdr:nvCxnSpPr>
        <xdr:cNvPr id="512" name="直線コネクタ 511"/>
        <xdr:cNvCxnSpPr/>
      </xdr:nvCxnSpPr>
      <xdr:spPr>
        <a:xfrm flipV="1">
          <a:off x="15481300" y="6451026"/>
          <a:ext cx="8382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109159</xdr:rowOff>
    </xdr:from>
    <xdr:to>
      <xdr:col>22</xdr:col>
      <xdr:colOff>365125</xdr:colOff>
      <xdr:row>37</xdr:row>
      <xdr:rowOff>132933</xdr:rowOff>
    </xdr:to>
    <xdr:cxnSp macro="">
      <xdr:nvCxnSpPr>
        <xdr:cNvPr id="515" name="直線コネクタ 514"/>
        <xdr:cNvCxnSpPr/>
      </xdr:nvCxnSpPr>
      <xdr:spPr>
        <a:xfrm>
          <a:off x="14592300" y="645280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109159</xdr:rowOff>
    </xdr:from>
    <xdr:to>
      <xdr:col>21</xdr:col>
      <xdr:colOff>161925</xdr:colOff>
      <xdr:row>37</xdr:row>
      <xdr:rowOff>120406</xdr:rowOff>
    </xdr:to>
    <xdr:cxnSp macro="">
      <xdr:nvCxnSpPr>
        <xdr:cNvPr id="518" name="直線コネクタ 517"/>
        <xdr:cNvCxnSpPr/>
      </xdr:nvCxnSpPr>
      <xdr:spPr>
        <a:xfrm flipV="1">
          <a:off x="13703300" y="6452809"/>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120406</xdr:rowOff>
    </xdr:from>
    <xdr:to>
      <xdr:col>19</xdr:col>
      <xdr:colOff>644525</xdr:colOff>
      <xdr:row>37</xdr:row>
      <xdr:rowOff>158354</xdr:rowOff>
    </xdr:to>
    <xdr:cxnSp macro="">
      <xdr:nvCxnSpPr>
        <xdr:cNvPr id="521" name="直線コネクタ 520"/>
        <xdr:cNvCxnSpPr/>
      </xdr:nvCxnSpPr>
      <xdr:spPr>
        <a:xfrm flipV="1">
          <a:off x="12814300" y="6464056"/>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56576</xdr:rowOff>
    </xdr:from>
    <xdr:to>
      <xdr:col>23</xdr:col>
      <xdr:colOff>568325</xdr:colOff>
      <xdr:row>37</xdr:row>
      <xdr:rowOff>158176</xdr:rowOff>
    </xdr:to>
    <xdr:sp macro="" textlink="">
      <xdr:nvSpPr>
        <xdr:cNvPr id="531" name="円/楕円 530"/>
        <xdr:cNvSpPr/>
      </xdr:nvSpPr>
      <xdr:spPr>
        <a:xfrm>
          <a:off x="16268700" y="64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35003</xdr:rowOff>
    </xdr:from>
    <xdr:ext cx="534377" cy="259045"/>
    <xdr:sp macro="" textlink="">
      <xdr:nvSpPr>
        <xdr:cNvPr id="532" name="消防費該当値テキスト"/>
        <xdr:cNvSpPr txBox="1"/>
      </xdr:nvSpPr>
      <xdr:spPr>
        <a:xfrm>
          <a:off x="16370300" y="637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82133</xdr:rowOff>
    </xdr:from>
    <xdr:to>
      <xdr:col>22</xdr:col>
      <xdr:colOff>415925</xdr:colOff>
      <xdr:row>38</xdr:row>
      <xdr:rowOff>12283</xdr:rowOff>
    </xdr:to>
    <xdr:sp macro="" textlink="">
      <xdr:nvSpPr>
        <xdr:cNvPr id="533" name="円/楕円 532"/>
        <xdr:cNvSpPr/>
      </xdr:nvSpPr>
      <xdr:spPr>
        <a:xfrm>
          <a:off x="15430500" y="64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3411</xdr:rowOff>
    </xdr:from>
    <xdr:ext cx="534377" cy="259045"/>
    <xdr:sp macro="" textlink="">
      <xdr:nvSpPr>
        <xdr:cNvPr id="534" name="テキスト ボックス 533"/>
        <xdr:cNvSpPr txBox="1"/>
      </xdr:nvSpPr>
      <xdr:spPr>
        <a:xfrm>
          <a:off x="15214111" y="65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58359</xdr:rowOff>
    </xdr:from>
    <xdr:to>
      <xdr:col>21</xdr:col>
      <xdr:colOff>212725</xdr:colOff>
      <xdr:row>37</xdr:row>
      <xdr:rowOff>159959</xdr:rowOff>
    </xdr:to>
    <xdr:sp macro="" textlink="">
      <xdr:nvSpPr>
        <xdr:cNvPr id="535" name="円/楕円 534"/>
        <xdr:cNvSpPr/>
      </xdr:nvSpPr>
      <xdr:spPr>
        <a:xfrm>
          <a:off x="14541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151086</xdr:rowOff>
    </xdr:from>
    <xdr:ext cx="534377" cy="259045"/>
    <xdr:sp macro="" textlink="">
      <xdr:nvSpPr>
        <xdr:cNvPr id="536" name="テキスト ボックス 535"/>
        <xdr:cNvSpPr txBox="1"/>
      </xdr:nvSpPr>
      <xdr:spPr>
        <a:xfrm>
          <a:off x="14325111" y="64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69606</xdr:rowOff>
    </xdr:from>
    <xdr:to>
      <xdr:col>20</xdr:col>
      <xdr:colOff>9525</xdr:colOff>
      <xdr:row>37</xdr:row>
      <xdr:rowOff>171207</xdr:rowOff>
    </xdr:to>
    <xdr:sp macro="" textlink="">
      <xdr:nvSpPr>
        <xdr:cNvPr id="537" name="円/楕円 536"/>
        <xdr:cNvSpPr/>
      </xdr:nvSpPr>
      <xdr:spPr>
        <a:xfrm>
          <a:off x="13652500" y="6413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162333</xdr:rowOff>
    </xdr:from>
    <xdr:ext cx="534377" cy="259045"/>
    <xdr:sp macro="" textlink="">
      <xdr:nvSpPr>
        <xdr:cNvPr id="538" name="テキスト ボックス 537"/>
        <xdr:cNvSpPr txBox="1"/>
      </xdr:nvSpPr>
      <xdr:spPr>
        <a:xfrm>
          <a:off x="13436111" y="65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107554</xdr:rowOff>
    </xdr:from>
    <xdr:to>
      <xdr:col>18</xdr:col>
      <xdr:colOff>492125</xdr:colOff>
      <xdr:row>38</xdr:row>
      <xdr:rowOff>37704</xdr:rowOff>
    </xdr:to>
    <xdr:sp macro="" textlink="">
      <xdr:nvSpPr>
        <xdr:cNvPr id="539" name="円/楕円 538"/>
        <xdr:cNvSpPr/>
      </xdr:nvSpPr>
      <xdr:spPr>
        <a:xfrm>
          <a:off x="12763500" y="64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28831</xdr:rowOff>
    </xdr:from>
    <xdr:ext cx="534377" cy="259045"/>
    <xdr:sp macro="" textlink="">
      <xdr:nvSpPr>
        <xdr:cNvPr id="540" name="テキスト ボックス 539"/>
        <xdr:cNvSpPr txBox="1"/>
      </xdr:nvSpPr>
      <xdr:spPr>
        <a:xfrm>
          <a:off x="12547111" y="654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112741</xdr:rowOff>
    </xdr:from>
    <xdr:to>
      <xdr:col>23</xdr:col>
      <xdr:colOff>517525</xdr:colOff>
      <xdr:row>58</xdr:row>
      <xdr:rowOff>118881</xdr:rowOff>
    </xdr:to>
    <xdr:cxnSp macro="">
      <xdr:nvCxnSpPr>
        <xdr:cNvPr id="572" name="直線コネクタ 571"/>
        <xdr:cNvCxnSpPr/>
      </xdr:nvCxnSpPr>
      <xdr:spPr>
        <a:xfrm>
          <a:off x="15481300" y="10056841"/>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83710</xdr:rowOff>
    </xdr:from>
    <xdr:to>
      <xdr:col>22</xdr:col>
      <xdr:colOff>365125</xdr:colOff>
      <xdr:row>58</xdr:row>
      <xdr:rowOff>112741</xdr:rowOff>
    </xdr:to>
    <xdr:cxnSp macro="">
      <xdr:nvCxnSpPr>
        <xdr:cNvPr id="575" name="直線コネクタ 574"/>
        <xdr:cNvCxnSpPr/>
      </xdr:nvCxnSpPr>
      <xdr:spPr>
        <a:xfrm>
          <a:off x="14592300" y="9856360"/>
          <a:ext cx="889000" cy="20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139047</xdr:rowOff>
    </xdr:from>
    <xdr:to>
      <xdr:col>21</xdr:col>
      <xdr:colOff>161925</xdr:colOff>
      <xdr:row>57</xdr:row>
      <xdr:rowOff>83710</xdr:rowOff>
    </xdr:to>
    <xdr:cxnSp macro="">
      <xdr:nvCxnSpPr>
        <xdr:cNvPr id="578" name="直線コネクタ 577"/>
        <xdr:cNvCxnSpPr/>
      </xdr:nvCxnSpPr>
      <xdr:spPr>
        <a:xfrm>
          <a:off x="13703300" y="9568797"/>
          <a:ext cx="889000" cy="28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64262</xdr:rowOff>
    </xdr:from>
    <xdr:to>
      <xdr:col>19</xdr:col>
      <xdr:colOff>644525</xdr:colOff>
      <xdr:row>55</xdr:row>
      <xdr:rowOff>139047</xdr:rowOff>
    </xdr:to>
    <xdr:cxnSp macro="">
      <xdr:nvCxnSpPr>
        <xdr:cNvPr id="581" name="直線コネクタ 580"/>
        <xdr:cNvCxnSpPr/>
      </xdr:nvCxnSpPr>
      <xdr:spPr>
        <a:xfrm>
          <a:off x="12814300" y="9494012"/>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68081</xdr:rowOff>
    </xdr:from>
    <xdr:to>
      <xdr:col>23</xdr:col>
      <xdr:colOff>568325</xdr:colOff>
      <xdr:row>58</xdr:row>
      <xdr:rowOff>169681</xdr:rowOff>
    </xdr:to>
    <xdr:sp macro="" textlink="">
      <xdr:nvSpPr>
        <xdr:cNvPr id="591" name="円/楕円 590"/>
        <xdr:cNvSpPr/>
      </xdr:nvSpPr>
      <xdr:spPr>
        <a:xfrm>
          <a:off x="16268700" y="100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154458</xdr:rowOff>
    </xdr:from>
    <xdr:ext cx="534377" cy="259045"/>
    <xdr:sp macro="" textlink="">
      <xdr:nvSpPr>
        <xdr:cNvPr id="592" name="教育費該当値テキスト"/>
        <xdr:cNvSpPr txBox="1"/>
      </xdr:nvSpPr>
      <xdr:spPr>
        <a:xfrm>
          <a:off x="16370300" y="99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61941</xdr:rowOff>
    </xdr:from>
    <xdr:to>
      <xdr:col>22</xdr:col>
      <xdr:colOff>415925</xdr:colOff>
      <xdr:row>58</xdr:row>
      <xdr:rowOff>163541</xdr:rowOff>
    </xdr:to>
    <xdr:sp macro="" textlink="">
      <xdr:nvSpPr>
        <xdr:cNvPr id="593" name="円/楕円 592"/>
        <xdr:cNvSpPr/>
      </xdr:nvSpPr>
      <xdr:spPr>
        <a:xfrm>
          <a:off x="15430500" y="100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154668</xdr:rowOff>
    </xdr:from>
    <xdr:ext cx="534377" cy="259045"/>
    <xdr:sp macro="" textlink="">
      <xdr:nvSpPr>
        <xdr:cNvPr id="594" name="テキスト ボックス 593"/>
        <xdr:cNvSpPr txBox="1"/>
      </xdr:nvSpPr>
      <xdr:spPr>
        <a:xfrm>
          <a:off x="15214111" y="1009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32910</xdr:rowOff>
    </xdr:from>
    <xdr:to>
      <xdr:col>21</xdr:col>
      <xdr:colOff>212725</xdr:colOff>
      <xdr:row>57</xdr:row>
      <xdr:rowOff>134510</xdr:rowOff>
    </xdr:to>
    <xdr:sp macro="" textlink="">
      <xdr:nvSpPr>
        <xdr:cNvPr id="595" name="円/楕円 594"/>
        <xdr:cNvSpPr/>
      </xdr:nvSpPr>
      <xdr:spPr>
        <a:xfrm>
          <a:off x="14541500" y="98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125637</xdr:rowOff>
    </xdr:from>
    <xdr:ext cx="534377" cy="259045"/>
    <xdr:sp macro="" textlink="">
      <xdr:nvSpPr>
        <xdr:cNvPr id="596" name="テキスト ボックス 595"/>
        <xdr:cNvSpPr txBox="1"/>
      </xdr:nvSpPr>
      <xdr:spPr>
        <a:xfrm>
          <a:off x="14325111" y="98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88247</xdr:rowOff>
    </xdr:from>
    <xdr:to>
      <xdr:col>20</xdr:col>
      <xdr:colOff>9525</xdr:colOff>
      <xdr:row>56</xdr:row>
      <xdr:rowOff>18397</xdr:rowOff>
    </xdr:to>
    <xdr:sp macro="" textlink="">
      <xdr:nvSpPr>
        <xdr:cNvPr id="597" name="円/楕円 596"/>
        <xdr:cNvSpPr/>
      </xdr:nvSpPr>
      <xdr:spPr>
        <a:xfrm>
          <a:off x="13652500" y="95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34924</xdr:rowOff>
    </xdr:from>
    <xdr:ext cx="534377" cy="259045"/>
    <xdr:sp macro="" textlink="">
      <xdr:nvSpPr>
        <xdr:cNvPr id="598" name="テキスト ボックス 597"/>
        <xdr:cNvSpPr txBox="1"/>
      </xdr:nvSpPr>
      <xdr:spPr>
        <a:xfrm>
          <a:off x="13436111" y="92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13462</xdr:rowOff>
    </xdr:from>
    <xdr:to>
      <xdr:col>18</xdr:col>
      <xdr:colOff>492125</xdr:colOff>
      <xdr:row>55</xdr:row>
      <xdr:rowOff>115062</xdr:rowOff>
    </xdr:to>
    <xdr:sp macro="" textlink="">
      <xdr:nvSpPr>
        <xdr:cNvPr id="599" name="円/楕円 598"/>
        <xdr:cNvSpPr/>
      </xdr:nvSpPr>
      <xdr:spPr>
        <a:xfrm>
          <a:off x="12763500" y="94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131589</xdr:rowOff>
    </xdr:from>
    <xdr:ext cx="534377" cy="259045"/>
    <xdr:sp macro="" textlink="">
      <xdr:nvSpPr>
        <xdr:cNvPr id="600" name="テキスト ボックス 599"/>
        <xdr:cNvSpPr txBox="1"/>
      </xdr:nvSpPr>
      <xdr:spPr>
        <a:xfrm>
          <a:off x="12547111" y="92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16514</xdr:rowOff>
    </xdr:from>
    <xdr:to>
      <xdr:col>23</xdr:col>
      <xdr:colOff>517525</xdr:colOff>
      <xdr:row>97</xdr:row>
      <xdr:rowOff>72006</xdr:rowOff>
    </xdr:to>
    <xdr:cxnSp macro="">
      <xdr:nvCxnSpPr>
        <xdr:cNvPr id="688" name="直線コネクタ 687"/>
        <xdr:cNvCxnSpPr/>
      </xdr:nvCxnSpPr>
      <xdr:spPr>
        <a:xfrm flipV="1">
          <a:off x="15481300" y="16647164"/>
          <a:ext cx="8382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72006</xdr:rowOff>
    </xdr:from>
    <xdr:to>
      <xdr:col>22</xdr:col>
      <xdr:colOff>365125</xdr:colOff>
      <xdr:row>97</xdr:row>
      <xdr:rowOff>114697</xdr:rowOff>
    </xdr:to>
    <xdr:cxnSp macro="">
      <xdr:nvCxnSpPr>
        <xdr:cNvPr id="691" name="直線コネクタ 690"/>
        <xdr:cNvCxnSpPr/>
      </xdr:nvCxnSpPr>
      <xdr:spPr>
        <a:xfrm flipV="1">
          <a:off x="14592300" y="16702656"/>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114697</xdr:rowOff>
    </xdr:from>
    <xdr:to>
      <xdr:col>21</xdr:col>
      <xdr:colOff>161925</xdr:colOff>
      <xdr:row>97</xdr:row>
      <xdr:rowOff>145486</xdr:rowOff>
    </xdr:to>
    <xdr:cxnSp macro="">
      <xdr:nvCxnSpPr>
        <xdr:cNvPr id="694" name="直線コネクタ 693"/>
        <xdr:cNvCxnSpPr/>
      </xdr:nvCxnSpPr>
      <xdr:spPr>
        <a:xfrm flipV="1">
          <a:off x="13703300" y="16745347"/>
          <a:ext cx="889000" cy="3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145486</xdr:rowOff>
    </xdr:from>
    <xdr:to>
      <xdr:col>19</xdr:col>
      <xdr:colOff>644525</xdr:colOff>
      <xdr:row>97</xdr:row>
      <xdr:rowOff>152673</xdr:rowOff>
    </xdr:to>
    <xdr:cxnSp macro="">
      <xdr:nvCxnSpPr>
        <xdr:cNvPr id="697" name="直線コネクタ 696"/>
        <xdr:cNvCxnSpPr/>
      </xdr:nvCxnSpPr>
      <xdr:spPr>
        <a:xfrm flipV="1">
          <a:off x="12814300" y="16776136"/>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137164</xdr:rowOff>
    </xdr:from>
    <xdr:to>
      <xdr:col>23</xdr:col>
      <xdr:colOff>568325</xdr:colOff>
      <xdr:row>97</xdr:row>
      <xdr:rowOff>67314</xdr:rowOff>
    </xdr:to>
    <xdr:sp macro="" textlink="">
      <xdr:nvSpPr>
        <xdr:cNvPr id="707" name="円/楕円 706"/>
        <xdr:cNvSpPr/>
      </xdr:nvSpPr>
      <xdr:spPr>
        <a:xfrm>
          <a:off x="16268700" y="165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115591</xdr:rowOff>
    </xdr:from>
    <xdr:ext cx="534377" cy="259045"/>
    <xdr:sp macro="" textlink="">
      <xdr:nvSpPr>
        <xdr:cNvPr id="708" name="公債費該当値テキスト"/>
        <xdr:cNvSpPr txBox="1"/>
      </xdr:nvSpPr>
      <xdr:spPr>
        <a:xfrm>
          <a:off x="16370300" y="165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21206</xdr:rowOff>
    </xdr:from>
    <xdr:to>
      <xdr:col>22</xdr:col>
      <xdr:colOff>415925</xdr:colOff>
      <xdr:row>97</xdr:row>
      <xdr:rowOff>122806</xdr:rowOff>
    </xdr:to>
    <xdr:sp macro="" textlink="">
      <xdr:nvSpPr>
        <xdr:cNvPr id="709" name="円/楕円 708"/>
        <xdr:cNvSpPr/>
      </xdr:nvSpPr>
      <xdr:spPr>
        <a:xfrm>
          <a:off x="15430500" y="166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113933</xdr:rowOff>
    </xdr:from>
    <xdr:ext cx="534377" cy="259045"/>
    <xdr:sp macro="" textlink="">
      <xdr:nvSpPr>
        <xdr:cNvPr id="710" name="テキスト ボックス 709"/>
        <xdr:cNvSpPr txBox="1"/>
      </xdr:nvSpPr>
      <xdr:spPr>
        <a:xfrm>
          <a:off x="15214111" y="167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63897</xdr:rowOff>
    </xdr:from>
    <xdr:to>
      <xdr:col>21</xdr:col>
      <xdr:colOff>212725</xdr:colOff>
      <xdr:row>97</xdr:row>
      <xdr:rowOff>165497</xdr:rowOff>
    </xdr:to>
    <xdr:sp macro="" textlink="">
      <xdr:nvSpPr>
        <xdr:cNvPr id="711" name="円/楕円 710"/>
        <xdr:cNvSpPr/>
      </xdr:nvSpPr>
      <xdr:spPr>
        <a:xfrm>
          <a:off x="14541500" y="166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156624</xdr:rowOff>
    </xdr:from>
    <xdr:ext cx="534377" cy="259045"/>
    <xdr:sp macro="" textlink="">
      <xdr:nvSpPr>
        <xdr:cNvPr id="712" name="テキスト ボックス 711"/>
        <xdr:cNvSpPr txBox="1"/>
      </xdr:nvSpPr>
      <xdr:spPr>
        <a:xfrm>
          <a:off x="14325111" y="1678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94686</xdr:rowOff>
    </xdr:from>
    <xdr:to>
      <xdr:col>20</xdr:col>
      <xdr:colOff>9525</xdr:colOff>
      <xdr:row>98</xdr:row>
      <xdr:rowOff>24836</xdr:rowOff>
    </xdr:to>
    <xdr:sp macro="" textlink="">
      <xdr:nvSpPr>
        <xdr:cNvPr id="713" name="円/楕円 712"/>
        <xdr:cNvSpPr/>
      </xdr:nvSpPr>
      <xdr:spPr>
        <a:xfrm>
          <a:off x="13652500" y="167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15963</xdr:rowOff>
    </xdr:from>
    <xdr:ext cx="534377" cy="259045"/>
    <xdr:sp macro="" textlink="">
      <xdr:nvSpPr>
        <xdr:cNvPr id="714" name="テキスト ボックス 713"/>
        <xdr:cNvSpPr txBox="1"/>
      </xdr:nvSpPr>
      <xdr:spPr>
        <a:xfrm>
          <a:off x="13436111" y="168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101873</xdr:rowOff>
    </xdr:from>
    <xdr:to>
      <xdr:col>18</xdr:col>
      <xdr:colOff>492125</xdr:colOff>
      <xdr:row>98</xdr:row>
      <xdr:rowOff>32023</xdr:rowOff>
    </xdr:to>
    <xdr:sp macro="" textlink="">
      <xdr:nvSpPr>
        <xdr:cNvPr id="715" name="円/楕円 714"/>
        <xdr:cNvSpPr/>
      </xdr:nvSpPr>
      <xdr:spPr>
        <a:xfrm>
          <a:off x="12763500" y="167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23150</xdr:rowOff>
    </xdr:from>
    <xdr:ext cx="534377" cy="259045"/>
    <xdr:sp macro="" textlink="">
      <xdr:nvSpPr>
        <xdr:cNvPr id="716" name="テキスト ボックス 715"/>
        <xdr:cNvSpPr txBox="1"/>
      </xdr:nvSpPr>
      <xdr:spPr>
        <a:xfrm>
          <a:off x="12547111" y="168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平成２８年度の民生費について、住民一人当たりのコストは１２２，００９円となって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障害者扶助の増加等により年々上昇し続けており、</a:t>
          </a:r>
          <a:r>
            <a:rPr kumimoji="1" lang="ja-JP" altLang="ja-JP" sz="1300">
              <a:solidFill>
                <a:schemeClr val="dk1"/>
              </a:solidFill>
              <a:effectLst/>
              <a:latin typeface="+mn-lt"/>
              <a:ea typeface="+mn-ea"/>
              <a:cs typeface="+mn-cs"/>
            </a:rPr>
            <a:t>引き続き増加していくことが見込まれる。また、公債費についても、住民一人当たりのコストは３２，６２２円となっており、</a:t>
          </a:r>
          <a:r>
            <a:rPr kumimoji="1" lang="ja-JP" altLang="en-US" sz="1300">
              <a:solidFill>
                <a:schemeClr val="dk1"/>
              </a:solidFill>
              <a:effectLst/>
              <a:latin typeface="+mn-lt"/>
              <a:ea typeface="+mn-ea"/>
              <a:cs typeface="+mn-cs"/>
            </a:rPr>
            <a:t>平成２４年度から平成２６年度までに実施した</a:t>
          </a:r>
          <a:r>
            <a:rPr kumimoji="1" lang="ja-JP" altLang="ja-JP" sz="1300">
              <a:solidFill>
                <a:schemeClr val="dk1"/>
              </a:solidFill>
              <a:effectLst/>
              <a:latin typeface="+mn-lt"/>
              <a:ea typeface="+mn-ea"/>
              <a:cs typeface="+mn-cs"/>
            </a:rPr>
            <a:t>庁舎建設事業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影響により増加しており、</a:t>
          </a:r>
          <a:r>
            <a:rPr kumimoji="1" lang="ja-JP" altLang="ja-JP" sz="1300">
              <a:solidFill>
                <a:schemeClr val="dk1"/>
              </a:solidFill>
              <a:effectLst/>
              <a:latin typeface="+mn-lt"/>
              <a:ea typeface="+mn-ea"/>
              <a:cs typeface="+mn-cs"/>
            </a:rPr>
            <a:t>今後も高い水準が続くことが見込まれる。</a:t>
          </a:r>
          <a:endParaRPr lang="ja-JP" altLang="ja-JP" sz="1300">
            <a:effectLst/>
          </a:endParaRPr>
        </a:p>
        <a:p>
          <a:r>
            <a:rPr kumimoji="1" lang="ja-JP" altLang="en-US" sz="1300">
              <a:solidFill>
                <a:schemeClr val="dk1"/>
              </a:solidFill>
              <a:effectLst/>
              <a:latin typeface="+mn-lt"/>
              <a:ea typeface="+mn-ea"/>
              <a:cs typeface="+mn-cs"/>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財政調整基金残高については、標準財政規模比が前年度と比較すると３．４６％の減となっている。これは、土地開発公社から公共用地を１６８，７７９千円で取得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基金残高が過度に減ることのないよう管理するとともに、事務事業の見直しや統廃合等により、限られた財源の効果的な活用に努めたい。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一般会計について、平成２８年度は標準財政規模比が５．８４％であり、前年度と比較すると、１．０６％の減となっている。</a:t>
          </a:r>
        </a:p>
        <a:p>
          <a:r>
            <a:rPr kumimoji="1" lang="ja-JP" altLang="en-US" sz="1400">
              <a:latin typeface="ＭＳ ゴシック" pitchFamily="49" charset="-128"/>
              <a:ea typeface="ＭＳ ゴシック" pitchFamily="49" charset="-128"/>
            </a:rPr>
            <a:t>　一方、介護保険特別会計について、平成２８年度は標準財政規模比が０．５９％であり、前年度と比較すると、０．４％の増となっている。また、公共下水道事業特別会計について　平成２８年度は標準財政規模比が０．４２％であり、前年度と比較すると、０．１３％の増となっている。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平成２８年度は全体で黒字額が増加した。ただ、特別会計及び企業会計については、一般会計からの繰出金等によって会計収支の赤字分を補てんしているものもあることから、一般会計の財政負担を抑制するため、それぞれの会計の経営努力による繰出金等の縮減が必要とな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330_&#21271;&#26412;&#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42.4</v>
          </cell>
        </row>
        <row r="53">
          <cell r="N53">
            <v>54.6</v>
          </cell>
        </row>
        <row r="55">
          <cell r="G55" t="str">
            <v>類似団体内平均値</v>
          </cell>
          <cell r="N55">
            <v>33.6</v>
          </cell>
        </row>
        <row r="57">
          <cell r="N57">
            <v>56.8</v>
          </cell>
        </row>
        <row r="72">
          <cell r="K72" t="str">
            <v>H24</v>
          </cell>
          <cell r="L72" t="str">
            <v>H25</v>
          </cell>
          <cell r="M72" t="str">
            <v>H26</v>
          </cell>
          <cell r="N72" t="str">
            <v>H27</v>
          </cell>
          <cell r="O72" t="str">
            <v>H28</v>
          </cell>
        </row>
        <row r="73">
          <cell r="G73" t="str">
            <v>当該団体値</v>
          </cell>
          <cell r="K73">
            <v>22.2</v>
          </cell>
          <cell r="L73">
            <v>33.299999999999997</v>
          </cell>
          <cell r="M73">
            <v>52.5</v>
          </cell>
          <cell r="N73">
            <v>42.4</v>
          </cell>
          <cell r="O73">
            <v>42.5</v>
          </cell>
        </row>
        <row r="75">
          <cell r="K75">
            <v>7.1</v>
          </cell>
          <cell r="L75">
            <v>4.9000000000000004</v>
          </cell>
          <cell r="M75">
            <v>3.9</v>
          </cell>
          <cell r="N75">
            <v>3.5</v>
          </cell>
          <cell r="O75">
            <v>4.5999999999999996</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20482915</v>
      </c>
      <c r="BO4" s="411"/>
      <c r="BP4" s="411"/>
      <c r="BQ4" s="411"/>
      <c r="BR4" s="411"/>
      <c r="BS4" s="411"/>
      <c r="BT4" s="411"/>
      <c r="BU4" s="412"/>
      <c r="BV4" s="410">
        <v>20054990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19643738</v>
      </c>
      <c r="BO5" s="416"/>
      <c r="BP5" s="416"/>
      <c r="BQ5" s="416"/>
      <c r="BR5" s="416"/>
      <c r="BS5" s="416"/>
      <c r="BT5" s="416"/>
      <c r="BU5" s="417"/>
      <c r="BV5" s="415">
        <v>19135907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839177</v>
      </c>
      <c r="BO6" s="416"/>
      <c r="BP6" s="416"/>
      <c r="BQ6" s="416"/>
      <c r="BR6" s="416"/>
      <c r="BS6" s="416"/>
      <c r="BT6" s="416"/>
      <c r="BU6" s="417"/>
      <c r="BV6" s="415">
        <v>919083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96.5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89481</v>
      </c>
      <c r="BO7" s="416"/>
      <c r="BP7" s="416"/>
      <c r="BQ7" s="416"/>
      <c r="BR7" s="416"/>
      <c r="BS7" s="416"/>
      <c r="BT7" s="416"/>
      <c r="BU7" s="417"/>
      <c r="BV7" s="415">
        <v>28000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12623416</v>
      </c>
      <c r="CU7" s="416"/>
      <c r="CV7" s="416"/>
      <c r="CW7" s="416"/>
      <c r="CX7" s="416"/>
      <c r="CY7" s="416"/>
      <c r="CZ7" s="416"/>
      <c r="DA7" s="417"/>
      <c r="DB7" s="415">
        <v>12701606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749696</v>
      </c>
      <c r="BO8" s="416"/>
      <c r="BP8" s="416"/>
      <c r="BQ8" s="416"/>
      <c r="BR8" s="416"/>
      <c r="BS8" s="416"/>
      <c r="BT8" s="416"/>
      <c r="BU8" s="417"/>
      <c r="BV8" s="415">
        <v>891083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67409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-141387</v>
      </c>
      <c r="BO9" s="416"/>
      <c r="BP9" s="416"/>
      <c r="BQ9" s="416"/>
      <c r="BR9" s="416"/>
      <c r="BS9" s="416"/>
      <c r="BT9" s="416"/>
      <c r="BU9" s="417"/>
      <c r="BV9" s="415">
        <v>-6950</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68888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450037</v>
      </c>
      <c r="BO10" s="416"/>
      <c r="BP10" s="416"/>
      <c r="BQ10" s="416"/>
      <c r="BR10" s="416"/>
      <c r="BS10" s="416"/>
      <c r="BT10" s="416"/>
      <c r="BU10" s="417"/>
      <c r="BV10" s="415">
        <v>458711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67593</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896699</v>
      </c>
      <c r="BO12" s="416"/>
      <c r="BP12" s="416"/>
      <c r="BQ12" s="416"/>
      <c r="BR12" s="416"/>
      <c r="BS12" s="416"/>
      <c r="BT12" s="416"/>
      <c r="BU12" s="417"/>
      <c r="BV12" s="415">
        <v>360425</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67174</v>
      </c>
      <c r="S13" s="517"/>
      <c r="T13" s="517"/>
      <c r="U13" s="517"/>
      <c r="V13" s="518"/>
      <c r="W13" s="504" t="s">
        <v>122</v>
      </c>
      <c r="X13" s="428"/>
      <c r="Y13" s="428"/>
      <c r="Z13" s="428"/>
      <c r="AA13" s="428"/>
      <c r="AB13" s="429"/>
      <c r="AC13" s="391">
        <v>469</v>
      </c>
      <c r="AD13" s="392"/>
      <c r="AE13" s="392"/>
      <c r="AF13" s="392"/>
      <c r="AG13" s="393"/>
      <c r="AH13" s="391">
        <v>456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-588049</v>
      </c>
      <c r="BO13" s="416"/>
      <c r="BP13" s="416"/>
      <c r="BQ13" s="416"/>
      <c r="BR13" s="416"/>
      <c r="BS13" s="416"/>
      <c r="BT13" s="416"/>
      <c r="BU13" s="417"/>
      <c r="BV13" s="415">
        <v>91336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4.5999999999999996</v>
      </c>
      <c r="CU13" s="386"/>
      <c r="CV13" s="386"/>
      <c r="CW13" s="386"/>
      <c r="CX13" s="386"/>
      <c r="CY13" s="386"/>
      <c r="CZ13" s="386"/>
      <c r="DA13" s="387"/>
      <c r="DB13" s="385">
        <v>3.5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68154</v>
      </c>
      <c r="S14" s="517"/>
      <c r="T14" s="517"/>
      <c r="U14" s="517"/>
      <c r="V14" s="518"/>
      <c r="W14" s="519"/>
      <c r="X14" s="431"/>
      <c r="Y14" s="431"/>
      <c r="Z14" s="431"/>
      <c r="AA14" s="431"/>
      <c r="AB14" s="432"/>
      <c r="AC14" s="509">
        <v>1.5</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42.5</v>
      </c>
      <c r="CU14" s="488"/>
      <c r="CV14" s="488"/>
      <c r="CW14" s="488"/>
      <c r="CX14" s="488"/>
      <c r="CY14" s="488"/>
      <c r="CZ14" s="488"/>
      <c r="DA14" s="489"/>
      <c r="DB14" s="520">
        <v>42.4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67740</v>
      </c>
      <c r="S15" s="517"/>
      <c r="T15" s="517"/>
      <c r="U15" s="517"/>
      <c r="V15" s="518"/>
      <c r="W15" s="504" t="s">
        <v>129</v>
      </c>
      <c r="X15" s="428"/>
      <c r="Y15" s="428"/>
      <c r="Z15" s="428"/>
      <c r="AA15" s="428"/>
      <c r="AB15" s="429"/>
      <c r="AC15" s="391">
        <v>7587</v>
      </c>
      <c r="AD15" s="392"/>
      <c r="AE15" s="392"/>
      <c r="AF15" s="392"/>
      <c r="AG15" s="393"/>
      <c r="AH15" s="391">
        <v>7419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7945265</v>
      </c>
      <c r="BO15" s="411"/>
      <c r="BP15" s="411"/>
      <c r="BQ15" s="411"/>
      <c r="BR15" s="411"/>
      <c r="BS15" s="411"/>
      <c r="BT15" s="411"/>
      <c r="BU15" s="412"/>
      <c r="BV15" s="410">
        <v>7823176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24.5</v>
      </c>
      <c r="AD16" s="510"/>
      <c r="AE16" s="510"/>
      <c r="AF16" s="510"/>
      <c r="AG16" s="511"/>
      <c r="AH16" s="509">
        <v>24.2</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9648207</v>
      </c>
      <c r="BO16" s="416"/>
      <c r="BP16" s="416"/>
      <c r="BQ16" s="416"/>
      <c r="BR16" s="416"/>
      <c r="BS16" s="416"/>
      <c r="BT16" s="416"/>
      <c r="BU16" s="417"/>
      <c r="BV16" s="415">
        <v>9635028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22861</v>
      </c>
      <c r="AD17" s="392"/>
      <c r="AE17" s="392"/>
      <c r="AF17" s="392"/>
      <c r="AG17" s="393"/>
      <c r="AH17" s="391">
        <v>22781</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10159899</v>
      </c>
      <c r="BO17" s="416"/>
      <c r="BP17" s="416"/>
      <c r="BQ17" s="416"/>
      <c r="BR17" s="416"/>
      <c r="BS17" s="416"/>
      <c r="BT17" s="416"/>
      <c r="BU17" s="417"/>
      <c r="BV17" s="415">
        <v>9988233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19.82</v>
      </c>
      <c r="M18" s="480"/>
      <c r="N18" s="480"/>
      <c r="O18" s="480"/>
      <c r="P18" s="480"/>
      <c r="Q18" s="480"/>
      <c r="R18" s="481"/>
      <c r="S18" s="481"/>
      <c r="T18" s="481"/>
      <c r="U18" s="481"/>
      <c r="V18" s="482"/>
      <c r="W18" s="496"/>
      <c r="X18" s="497"/>
      <c r="Y18" s="497"/>
      <c r="Z18" s="497"/>
      <c r="AA18" s="497"/>
      <c r="AB18" s="505"/>
      <c r="AC18" s="379">
        <v>73.900000000000006</v>
      </c>
      <c r="AD18" s="380"/>
      <c r="AE18" s="380"/>
      <c r="AF18" s="380"/>
      <c r="AG18" s="483"/>
      <c r="AH18" s="379">
        <v>74.3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11555528</v>
      </c>
      <c r="BO18" s="416"/>
      <c r="BP18" s="416"/>
      <c r="BQ18" s="416"/>
      <c r="BR18" s="416"/>
      <c r="BS18" s="416"/>
      <c r="BT18" s="416"/>
      <c r="BU18" s="417"/>
      <c r="BV18" s="415">
        <v>11620497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3401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15330248</v>
      </c>
      <c r="BO19" s="416"/>
      <c r="BP19" s="416"/>
      <c r="BQ19" s="416"/>
      <c r="BR19" s="416"/>
      <c r="BS19" s="416"/>
      <c r="BT19" s="416"/>
      <c r="BU19" s="417"/>
      <c r="BV19" s="415">
        <v>15120711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26845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23608288</v>
      </c>
      <c r="BO23" s="416"/>
      <c r="BP23" s="416"/>
      <c r="BQ23" s="416"/>
      <c r="BR23" s="416"/>
      <c r="BS23" s="416"/>
      <c r="BT23" s="416"/>
      <c r="BU23" s="417"/>
      <c r="BV23" s="415">
        <v>24220393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9000</v>
      </c>
      <c r="R24" s="392"/>
      <c r="S24" s="392"/>
      <c r="T24" s="392"/>
      <c r="U24" s="392"/>
      <c r="V24" s="393"/>
      <c r="W24" s="457"/>
      <c r="X24" s="448"/>
      <c r="Y24" s="449"/>
      <c r="Z24" s="388" t="s">
        <v>152</v>
      </c>
      <c r="AA24" s="389"/>
      <c r="AB24" s="389"/>
      <c r="AC24" s="389"/>
      <c r="AD24" s="389"/>
      <c r="AE24" s="389"/>
      <c r="AF24" s="389"/>
      <c r="AG24" s="390"/>
      <c r="AH24" s="391">
        <v>360</v>
      </c>
      <c r="AI24" s="392"/>
      <c r="AJ24" s="392"/>
      <c r="AK24" s="392"/>
      <c r="AL24" s="393"/>
      <c r="AM24" s="391">
        <v>1077840</v>
      </c>
      <c r="AN24" s="392"/>
      <c r="AO24" s="392"/>
      <c r="AP24" s="392"/>
      <c r="AQ24" s="392"/>
      <c r="AR24" s="393"/>
      <c r="AS24" s="391">
        <v>2994</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20949377</v>
      </c>
      <c r="BO24" s="416"/>
      <c r="BP24" s="416"/>
      <c r="BQ24" s="416"/>
      <c r="BR24" s="416"/>
      <c r="BS24" s="416"/>
      <c r="BT24" s="416"/>
      <c r="BU24" s="417"/>
      <c r="BV24" s="415">
        <v>21507637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7600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4888352</v>
      </c>
      <c r="BO25" s="411"/>
      <c r="BP25" s="411"/>
      <c r="BQ25" s="411"/>
      <c r="BR25" s="411"/>
      <c r="BS25" s="411"/>
      <c r="BT25" s="411"/>
      <c r="BU25" s="412"/>
      <c r="BV25" s="410">
        <v>4376896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7030</v>
      </c>
      <c r="R26" s="392"/>
      <c r="S26" s="392"/>
      <c r="T26" s="392"/>
      <c r="U26" s="392"/>
      <c r="V26" s="393"/>
      <c r="W26" s="457"/>
      <c r="X26" s="448"/>
      <c r="Y26" s="449"/>
      <c r="Z26" s="388" t="s">
        <v>158</v>
      </c>
      <c r="AA26" s="470"/>
      <c r="AB26" s="470"/>
      <c r="AC26" s="470"/>
      <c r="AD26" s="470"/>
      <c r="AE26" s="470"/>
      <c r="AF26" s="470"/>
      <c r="AG26" s="471"/>
      <c r="AH26" s="391">
        <v>26</v>
      </c>
      <c r="AI26" s="392"/>
      <c r="AJ26" s="392"/>
      <c r="AK26" s="392"/>
      <c r="AL26" s="393"/>
      <c r="AM26" s="391">
        <v>70330</v>
      </c>
      <c r="AN26" s="392"/>
      <c r="AO26" s="392"/>
      <c r="AP26" s="392"/>
      <c r="AQ26" s="392"/>
      <c r="AR26" s="393"/>
      <c r="AS26" s="391">
        <v>2705</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4290</v>
      </c>
      <c r="R27" s="392"/>
      <c r="S27" s="392"/>
      <c r="T27" s="392"/>
      <c r="U27" s="392"/>
      <c r="V27" s="393"/>
      <c r="W27" s="457"/>
      <c r="X27" s="448"/>
      <c r="Y27" s="449"/>
      <c r="Z27" s="388" t="s">
        <v>161</v>
      </c>
      <c r="AA27" s="389"/>
      <c r="AB27" s="389"/>
      <c r="AC27" s="389"/>
      <c r="AD27" s="389"/>
      <c r="AE27" s="389"/>
      <c r="AF27" s="389"/>
      <c r="AG27" s="390"/>
      <c r="AH27" s="391">
        <v>11</v>
      </c>
      <c r="AI27" s="392"/>
      <c r="AJ27" s="392"/>
      <c r="AK27" s="392"/>
      <c r="AL27" s="393"/>
      <c r="AM27" s="391">
        <v>44286</v>
      </c>
      <c r="AN27" s="392"/>
      <c r="AO27" s="392"/>
      <c r="AP27" s="392"/>
      <c r="AQ27" s="392"/>
      <c r="AR27" s="393"/>
      <c r="AS27" s="391">
        <v>4026</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3690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1135614</v>
      </c>
      <c r="BO28" s="411"/>
      <c r="BP28" s="411"/>
      <c r="BQ28" s="411"/>
      <c r="BR28" s="411"/>
      <c r="BS28" s="411"/>
      <c r="BT28" s="411"/>
      <c r="BU28" s="412"/>
      <c r="BV28" s="410">
        <v>1582276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18</v>
      </c>
      <c r="M29" s="392"/>
      <c r="N29" s="392"/>
      <c r="O29" s="392"/>
      <c r="P29" s="393"/>
      <c r="Q29" s="391">
        <v>3520</v>
      </c>
      <c r="R29" s="392"/>
      <c r="S29" s="392"/>
      <c r="T29" s="392"/>
      <c r="U29" s="392"/>
      <c r="V29" s="393"/>
      <c r="W29" s="458"/>
      <c r="X29" s="459"/>
      <c r="Y29" s="460"/>
      <c r="Z29" s="388" t="s">
        <v>168</v>
      </c>
      <c r="AA29" s="389"/>
      <c r="AB29" s="389"/>
      <c r="AC29" s="389"/>
      <c r="AD29" s="389"/>
      <c r="AE29" s="389"/>
      <c r="AF29" s="389"/>
      <c r="AG29" s="390"/>
      <c r="AH29" s="391">
        <v>371</v>
      </c>
      <c r="AI29" s="392"/>
      <c r="AJ29" s="392"/>
      <c r="AK29" s="392"/>
      <c r="AL29" s="393"/>
      <c r="AM29" s="391">
        <v>1122126</v>
      </c>
      <c r="AN29" s="392"/>
      <c r="AO29" s="392"/>
      <c r="AP29" s="392"/>
      <c r="AQ29" s="392"/>
      <c r="AR29" s="393"/>
      <c r="AS29" s="391">
        <v>3025</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708730</v>
      </c>
      <c r="BO29" s="416"/>
      <c r="BP29" s="416"/>
      <c r="BQ29" s="416"/>
      <c r="BR29" s="416"/>
      <c r="BS29" s="416"/>
      <c r="BT29" s="416"/>
      <c r="BU29" s="417"/>
      <c r="BV29" s="415">
        <v>708574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1243717</v>
      </c>
      <c r="BO30" s="419"/>
      <c r="BP30" s="419"/>
      <c r="BQ30" s="419"/>
      <c r="BR30" s="419"/>
      <c r="BS30" s="419"/>
      <c r="BT30" s="419"/>
      <c r="BU30" s="420"/>
      <c r="BV30" s="418">
        <v>986102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北本市公共下水道事業特別会計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埼玉県央広域事務組合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北本市土地開発公社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北本都市計画事業久保特定土地区画整理事業特別会計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埼玉県央広域事務組合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埼玉県央広域公平委員会特別会計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埼玉中部環境保全組合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北本地区衛生組合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桶川北本水道企業団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埼玉県後期高齢者医療広域連合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埼玉県後期高齢者医療広域連合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彩の国さいたま人づくり広域連合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埼玉県市町村総合事務組合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埼玉県市町村総合事務組合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7" t="s">
        <v>530</v>
      </c>
      <c r="D34" s="1187"/>
      <c r="E34" s="1188"/>
      <c r="F34" s="32">
        <v>6.6</v>
      </c>
      <c r="G34" s="33">
        <v>6.69</v>
      </c>
      <c r="H34" s="33">
        <v>7.21</v>
      </c>
      <c r="I34" s="33">
        <v>6.9</v>
      </c>
      <c r="J34" s="34">
        <v>5.84</v>
      </c>
      <c r="K34" s="22"/>
      <c r="L34" s="22"/>
      <c r="M34" s="22"/>
      <c r="N34" s="22"/>
      <c r="O34" s="22"/>
      <c r="P34" s="22"/>
    </row>
    <row r="35" spans="1:16" ht="39" customHeight="1">
      <c r="A35" s="22"/>
      <c r="B35" s="35"/>
      <c r="C35" s="1181" t="s">
        <v>531</v>
      </c>
      <c r="D35" s="1182"/>
      <c r="E35" s="1183"/>
      <c r="F35" s="36">
        <v>3.85</v>
      </c>
      <c r="G35" s="37">
        <v>3.12</v>
      </c>
      <c r="H35" s="37">
        <v>3.33</v>
      </c>
      <c r="I35" s="37">
        <v>3.98</v>
      </c>
      <c r="J35" s="38">
        <v>4.7300000000000004</v>
      </c>
      <c r="K35" s="22"/>
      <c r="L35" s="22"/>
      <c r="M35" s="22"/>
      <c r="N35" s="22"/>
      <c r="O35" s="22"/>
      <c r="P35" s="22"/>
    </row>
    <row r="36" spans="1:16" ht="39" customHeight="1">
      <c r="A36" s="22"/>
      <c r="B36" s="35"/>
      <c r="C36" s="1181" t="s">
        <v>532</v>
      </c>
      <c r="D36" s="1182"/>
      <c r="E36" s="1183"/>
      <c r="F36" s="36">
        <v>0.48</v>
      </c>
      <c r="G36" s="37">
        <v>0.28000000000000003</v>
      </c>
      <c r="H36" s="37">
        <v>0.77</v>
      </c>
      <c r="I36" s="37">
        <v>0.19</v>
      </c>
      <c r="J36" s="38">
        <v>0.59</v>
      </c>
      <c r="K36" s="22"/>
      <c r="L36" s="22"/>
      <c r="M36" s="22"/>
      <c r="N36" s="22"/>
      <c r="O36" s="22"/>
      <c r="P36" s="22"/>
    </row>
    <row r="37" spans="1:16" ht="39" customHeight="1">
      <c r="A37" s="22"/>
      <c r="B37" s="35"/>
      <c r="C37" s="1181" t="s">
        <v>533</v>
      </c>
      <c r="D37" s="1182"/>
      <c r="E37" s="1183"/>
      <c r="F37" s="36">
        <v>0.24</v>
      </c>
      <c r="G37" s="37">
        <v>0.13</v>
      </c>
      <c r="H37" s="37">
        <v>0.22</v>
      </c>
      <c r="I37" s="37">
        <v>0.28999999999999998</v>
      </c>
      <c r="J37" s="38">
        <v>0.42</v>
      </c>
      <c r="K37" s="22"/>
      <c r="L37" s="22"/>
      <c r="M37" s="22"/>
      <c r="N37" s="22"/>
      <c r="O37" s="22"/>
      <c r="P37" s="22"/>
    </row>
    <row r="38" spans="1:16" ht="39" customHeight="1">
      <c r="A38" s="22"/>
      <c r="B38" s="35"/>
      <c r="C38" s="1181" t="s">
        <v>534</v>
      </c>
      <c r="D38" s="1182"/>
      <c r="E38" s="1183"/>
      <c r="F38" s="36">
        <v>0.17</v>
      </c>
      <c r="G38" s="37">
        <v>0.17</v>
      </c>
      <c r="H38" s="37">
        <v>0.18</v>
      </c>
      <c r="I38" s="37">
        <v>0.18</v>
      </c>
      <c r="J38" s="38">
        <v>0.22</v>
      </c>
      <c r="K38" s="22"/>
      <c r="L38" s="22"/>
      <c r="M38" s="22"/>
      <c r="N38" s="22"/>
      <c r="O38" s="22"/>
      <c r="P38" s="22"/>
    </row>
    <row r="39" spans="1:16" ht="39" customHeight="1">
      <c r="A39" s="22"/>
      <c r="B39" s="35"/>
      <c r="C39" s="1181" t="s">
        <v>535</v>
      </c>
      <c r="D39" s="1182"/>
      <c r="E39" s="1183"/>
      <c r="F39" s="36">
        <v>0.12</v>
      </c>
      <c r="G39" s="37">
        <v>0.06</v>
      </c>
      <c r="H39" s="37">
        <v>0.08</v>
      </c>
      <c r="I39" s="37">
        <v>0.1</v>
      </c>
      <c r="J39" s="38">
        <v>0.09</v>
      </c>
      <c r="K39" s="22"/>
      <c r="L39" s="22"/>
      <c r="M39" s="22"/>
      <c r="N39" s="22"/>
      <c r="O39" s="22"/>
      <c r="P39" s="22"/>
    </row>
    <row r="40" spans="1:16" ht="39" customHeight="1">
      <c r="A40" s="22"/>
      <c r="B40" s="35"/>
      <c r="C40" s="1181" t="s">
        <v>536</v>
      </c>
      <c r="D40" s="1182"/>
      <c r="E40" s="1183"/>
      <c r="F40" s="36">
        <v>0</v>
      </c>
      <c r="G40" s="37">
        <v>0</v>
      </c>
      <c r="H40" s="37">
        <v>0</v>
      </c>
      <c r="I40" s="37">
        <v>0</v>
      </c>
      <c r="J40" s="38">
        <v>0</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537</v>
      </c>
      <c r="D42" s="1182"/>
      <c r="E42" s="1183"/>
      <c r="F42" s="36" t="s">
        <v>483</v>
      </c>
      <c r="G42" s="37" t="s">
        <v>483</v>
      </c>
      <c r="H42" s="37" t="s">
        <v>483</v>
      </c>
      <c r="I42" s="37" t="s">
        <v>483</v>
      </c>
      <c r="J42" s="38" t="s">
        <v>483</v>
      </c>
      <c r="K42" s="22"/>
      <c r="L42" s="22"/>
      <c r="M42" s="22"/>
      <c r="N42" s="22"/>
      <c r="O42" s="22"/>
      <c r="P42" s="22"/>
    </row>
    <row r="43" spans="1:16" ht="39" customHeight="1" thickBot="1">
      <c r="A43" s="22"/>
      <c r="B43" s="40"/>
      <c r="C43" s="1184" t="s">
        <v>538</v>
      </c>
      <c r="D43" s="1185"/>
      <c r="E43" s="1186"/>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7" t="s">
        <v>11</v>
      </c>
      <c r="C45" s="1198"/>
      <c r="D45" s="58"/>
      <c r="E45" s="1203" t="s">
        <v>12</v>
      </c>
      <c r="F45" s="1203"/>
      <c r="G45" s="1203"/>
      <c r="H45" s="1203"/>
      <c r="I45" s="1203"/>
      <c r="J45" s="1204"/>
      <c r="K45" s="59">
        <v>1597</v>
      </c>
      <c r="L45" s="60">
        <v>1625</v>
      </c>
      <c r="M45" s="60">
        <v>1736</v>
      </c>
      <c r="N45" s="60">
        <v>1929</v>
      </c>
      <c r="O45" s="61">
        <v>2175</v>
      </c>
      <c r="P45" s="48"/>
      <c r="Q45" s="48"/>
      <c r="R45" s="48"/>
      <c r="S45" s="48"/>
      <c r="T45" s="48"/>
      <c r="U45" s="48"/>
    </row>
    <row r="46" spans="1:21" ht="30.75" customHeight="1">
      <c r="A46" s="48"/>
      <c r="B46" s="1199"/>
      <c r="C46" s="1200"/>
      <c r="D46" s="62"/>
      <c r="E46" s="1191" t="s">
        <v>13</v>
      </c>
      <c r="F46" s="1191"/>
      <c r="G46" s="1191"/>
      <c r="H46" s="1191"/>
      <c r="I46" s="1191"/>
      <c r="J46" s="1192"/>
      <c r="K46" s="63" t="s">
        <v>483</v>
      </c>
      <c r="L46" s="64" t="s">
        <v>483</v>
      </c>
      <c r="M46" s="64" t="s">
        <v>483</v>
      </c>
      <c r="N46" s="64" t="s">
        <v>483</v>
      </c>
      <c r="O46" s="65" t="s">
        <v>483</v>
      </c>
      <c r="P46" s="48"/>
      <c r="Q46" s="48"/>
      <c r="R46" s="48"/>
      <c r="S46" s="48"/>
      <c r="T46" s="48"/>
      <c r="U46" s="48"/>
    </row>
    <row r="47" spans="1:21" ht="30.75" customHeight="1">
      <c r="A47" s="48"/>
      <c r="B47" s="1199"/>
      <c r="C47" s="1200"/>
      <c r="D47" s="62"/>
      <c r="E47" s="1191" t="s">
        <v>14</v>
      </c>
      <c r="F47" s="1191"/>
      <c r="G47" s="1191"/>
      <c r="H47" s="1191"/>
      <c r="I47" s="1191"/>
      <c r="J47" s="1192"/>
      <c r="K47" s="63" t="s">
        <v>483</v>
      </c>
      <c r="L47" s="64" t="s">
        <v>483</v>
      </c>
      <c r="M47" s="64">
        <v>2</v>
      </c>
      <c r="N47" s="64">
        <v>5</v>
      </c>
      <c r="O47" s="65">
        <v>5</v>
      </c>
      <c r="P47" s="48"/>
      <c r="Q47" s="48"/>
      <c r="R47" s="48"/>
      <c r="S47" s="48"/>
      <c r="T47" s="48"/>
      <c r="U47" s="48"/>
    </row>
    <row r="48" spans="1:21" ht="30.75" customHeight="1">
      <c r="A48" s="48"/>
      <c r="B48" s="1199"/>
      <c r="C48" s="1200"/>
      <c r="D48" s="62"/>
      <c r="E48" s="1191" t="s">
        <v>15</v>
      </c>
      <c r="F48" s="1191"/>
      <c r="G48" s="1191"/>
      <c r="H48" s="1191"/>
      <c r="I48" s="1191"/>
      <c r="J48" s="1192"/>
      <c r="K48" s="63">
        <v>207</v>
      </c>
      <c r="L48" s="64">
        <v>225</v>
      </c>
      <c r="M48" s="64">
        <v>239</v>
      </c>
      <c r="N48" s="64">
        <v>211</v>
      </c>
      <c r="O48" s="65">
        <v>227</v>
      </c>
      <c r="P48" s="48"/>
      <c r="Q48" s="48"/>
      <c r="R48" s="48"/>
      <c r="S48" s="48"/>
      <c r="T48" s="48"/>
      <c r="U48" s="48"/>
    </row>
    <row r="49" spans="1:21" ht="30.75" customHeight="1">
      <c r="A49" s="48"/>
      <c r="B49" s="1199"/>
      <c r="C49" s="1200"/>
      <c r="D49" s="62"/>
      <c r="E49" s="1191" t="s">
        <v>16</v>
      </c>
      <c r="F49" s="1191"/>
      <c r="G49" s="1191"/>
      <c r="H49" s="1191"/>
      <c r="I49" s="1191"/>
      <c r="J49" s="1192"/>
      <c r="K49" s="63">
        <v>119</v>
      </c>
      <c r="L49" s="64">
        <v>72</v>
      </c>
      <c r="M49" s="64">
        <v>94</v>
      </c>
      <c r="N49" s="64">
        <v>106</v>
      </c>
      <c r="O49" s="65">
        <v>110</v>
      </c>
      <c r="P49" s="48"/>
      <c r="Q49" s="48"/>
      <c r="R49" s="48"/>
      <c r="S49" s="48"/>
      <c r="T49" s="48"/>
      <c r="U49" s="48"/>
    </row>
    <row r="50" spans="1:21" ht="30.75" customHeight="1">
      <c r="A50" s="48"/>
      <c r="B50" s="1199"/>
      <c r="C50" s="1200"/>
      <c r="D50" s="62"/>
      <c r="E50" s="1191" t="s">
        <v>17</v>
      </c>
      <c r="F50" s="1191"/>
      <c r="G50" s="1191"/>
      <c r="H50" s="1191"/>
      <c r="I50" s="1191"/>
      <c r="J50" s="1192"/>
      <c r="K50" s="63">
        <v>197</v>
      </c>
      <c r="L50" s="64">
        <v>42</v>
      </c>
      <c r="M50" s="64">
        <v>59</v>
      </c>
      <c r="N50" s="64">
        <v>39</v>
      </c>
      <c r="O50" s="65">
        <v>36</v>
      </c>
      <c r="P50" s="48"/>
      <c r="Q50" s="48"/>
      <c r="R50" s="48"/>
      <c r="S50" s="48"/>
      <c r="T50" s="48"/>
      <c r="U50" s="48"/>
    </row>
    <row r="51" spans="1:21" ht="30.75" customHeight="1">
      <c r="A51" s="48"/>
      <c r="B51" s="1201"/>
      <c r="C51" s="1202"/>
      <c r="D51" s="66"/>
      <c r="E51" s="1191" t="s">
        <v>18</v>
      </c>
      <c r="F51" s="1191"/>
      <c r="G51" s="1191"/>
      <c r="H51" s="1191"/>
      <c r="I51" s="1191"/>
      <c r="J51" s="1192"/>
      <c r="K51" s="63">
        <v>0</v>
      </c>
      <c r="L51" s="64">
        <v>0</v>
      </c>
      <c r="M51" s="64" t="s">
        <v>483</v>
      </c>
      <c r="N51" s="64">
        <v>0</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1498</v>
      </c>
      <c r="L52" s="64">
        <v>1607</v>
      </c>
      <c r="M52" s="64">
        <v>1828</v>
      </c>
      <c r="N52" s="64">
        <v>1765</v>
      </c>
      <c r="O52" s="65">
        <v>1815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622</v>
      </c>
      <c r="L53" s="69">
        <v>357</v>
      </c>
      <c r="M53" s="69">
        <v>302</v>
      </c>
      <c r="N53" s="69">
        <v>525</v>
      </c>
      <c r="O53" s="70">
        <v>738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7" t="s">
        <v>24</v>
      </c>
      <c r="C41" s="1218"/>
      <c r="D41" s="81"/>
      <c r="E41" s="1219" t="s">
        <v>25</v>
      </c>
      <c r="F41" s="1219"/>
      <c r="G41" s="1219"/>
      <c r="H41" s="1220"/>
      <c r="I41" s="82">
        <v>20609</v>
      </c>
      <c r="J41" s="83">
        <v>22833</v>
      </c>
      <c r="K41" s="83">
        <v>24422</v>
      </c>
      <c r="L41" s="83">
        <v>24280</v>
      </c>
      <c r="M41" s="84">
        <v>23698</v>
      </c>
    </row>
    <row r="42" spans="2:13" ht="27.75" customHeight="1">
      <c r="B42" s="1207"/>
      <c r="C42" s="1208"/>
      <c r="D42" s="85"/>
      <c r="E42" s="1211" t="s">
        <v>26</v>
      </c>
      <c r="F42" s="1211"/>
      <c r="G42" s="1211"/>
      <c r="H42" s="1212"/>
      <c r="I42" s="86">
        <v>300</v>
      </c>
      <c r="J42" s="87">
        <v>240</v>
      </c>
      <c r="K42" s="87">
        <v>186</v>
      </c>
      <c r="L42" s="87">
        <v>151</v>
      </c>
      <c r="M42" s="88">
        <v>119</v>
      </c>
    </row>
    <row r="43" spans="2:13" ht="27.75" customHeight="1">
      <c r="B43" s="1207"/>
      <c r="C43" s="1208"/>
      <c r="D43" s="85"/>
      <c r="E43" s="1211" t="s">
        <v>27</v>
      </c>
      <c r="F43" s="1211"/>
      <c r="G43" s="1211"/>
      <c r="H43" s="1212"/>
      <c r="I43" s="86">
        <v>2182</v>
      </c>
      <c r="J43" s="87">
        <v>2071</v>
      </c>
      <c r="K43" s="87">
        <v>2275</v>
      </c>
      <c r="L43" s="87">
        <v>2194</v>
      </c>
      <c r="M43" s="88">
        <v>2122</v>
      </c>
    </row>
    <row r="44" spans="2:13" ht="27.75" customHeight="1">
      <c r="B44" s="1207"/>
      <c r="C44" s="1208"/>
      <c r="D44" s="85"/>
      <c r="E44" s="1211" t="s">
        <v>28</v>
      </c>
      <c r="F44" s="1211"/>
      <c r="G44" s="1211"/>
      <c r="H44" s="1212"/>
      <c r="I44" s="86">
        <v>363</v>
      </c>
      <c r="J44" s="87">
        <v>294</v>
      </c>
      <c r="K44" s="87">
        <v>317</v>
      </c>
      <c r="L44" s="87">
        <v>246</v>
      </c>
      <c r="M44" s="88">
        <v>157</v>
      </c>
    </row>
    <row r="45" spans="2:13" ht="27.75" customHeight="1">
      <c r="B45" s="1207"/>
      <c r="C45" s="1208"/>
      <c r="D45" s="85"/>
      <c r="E45" s="1211" t="s">
        <v>29</v>
      </c>
      <c r="F45" s="1211"/>
      <c r="G45" s="1211"/>
      <c r="H45" s="1212"/>
      <c r="I45" s="86">
        <v>2768</v>
      </c>
      <c r="J45" s="87">
        <v>2534</v>
      </c>
      <c r="K45" s="87">
        <v>2241</v>
      </c>
      <c r="L45" s="87">
        <v>2005</v>
      </c>
      <c r="M45" s="88">
        <v>2205</v>
      </c>
    </row>
    <row r="46" spans="2:13" ht="27.75" customHeight="1">
      <c r="B46" s="1207"/>
      <c r="C46" s="1208"/>
      <c r="D46" s="89"/>
      <c r="E46" s="1211" t="s">
        <v>30</v>
      </c>
      <c r="F46" s="1211"/>
      <c r="G46" s="1211"/>
      <c r="H46" s="1212"/>
      <c r="I46" s="86">
        <v>7</v>
      </c>
      <c r="J46" s="87" t="s">
        <v>483</v>
      </c>
      <c r="K46" s="87" t="s">
        <v>483</v>
      </c>
      <c r="L46" s="87" t="s">
        <v>483</v>
      </c>
      <c r="M46" s="88">
        <v>27</v>
      </c>
    </row>
    <row r="47" spans="2:13" ht="27.75" customHeight="1">
      <c r="B47" s="1207"/>
      <c r="C47" s="1208"/>
      <c r="D47" s="90"/>
      <c r="E47" s="1221" t="s">
        <v>31</v>
      </c>
      <c r="F47" s="1222"/>
      <c r="G47" s="1222"/>
      <c r="H47" s="1223"/>
      <c r="I47" s="86" t="s">
        <v>483</v>
      </c>
      <c r="J47" s="87" t="s">
        <v>483</v>
      </c>
      <c r="K47" s="87" t="s">
        <v>483</v>
      </c>
      <c r="L47" s="87" t="s">
        <v>483</v>
      </c>
      <c r="M47" s="88" t="s">
        <v>483</v>
      </c>
    </row>
    <row r="48" spans="2:13" ht="27.75" customHeight="1">
      <c r="B48" s="1207"/>
      <c r="C48" s="1208"/>
      <c r="D48" s="85"/>
      <c r="E48" s="1211" t="s">
        <v>32</v>
      </c>
      <c r="F48" s="1211"/>
      <c r="G48" s="1211"/>
      <c r="H48" s="1212"/>
      <c r="I48" s="86" t="s">
        <v>483</v>
      </c>
      <c r="J48" s="87" t="s">
        <v>483</v>
      </c>
      <c r="K48" s="87" t="s">
        <v>483</v>
      </c>
      <c r="L48" s="87" t="s">
        <v>483</v>
      </c>
      <c r="M48" s="88" t="s">
        <v>483</v>
      </c>
    </row>
    <row r="49" spans="2:13" ht="27.75" customHeight="1">
      <c r="B49" s="1209"/>
      <c r="C49" s="1210"/>
      <c r="D49" s="85"/>
      <c r="E49" s="1211" t="s">
        <v>33</v>
      </c>
      <c r="F49" s="1211"/>
      <c r="G49" s="1211"/>
      <c r="H49" s="1212"/>
      <c r="I49" s="86" t="s">
        <v>483</v>
      </c>
      <c r="J49" s="87" t="s">
        <v>483</v>
      </c>
      <c r="K49" s="87" t="s">
        <v>483</v>
      </c>
      <c r="L49" s="87" t="s">
        <v>483</v>
      </c>
      <c r="M49" s="88" t="s">
        <v>483</v>
      </c>
    </row>
    <row r="50" spans="2:13" ht="27.75" customHeight="1">
      <c r="B50" s="1205" t="s">
        <v>34</v>
      </c>
      <c r="C50" s="1206"/>
      <c r="D50" s="91"/>
      <c r="E50" s="1211" t="s">
        <v>35</v>
      </c>
      <c r="F50" s="1211"/>
      <c r="G50" s="1211"/>
      <c r="H50" s="1212"/>
      <c r="I50" s="86">
        <v>4691</v>
      </c>
      <c r="J50" s="87">
        <v>3976</v>
      </c>
      <c r="K50" s="87">
        <v>3473</v>
      </c>
      <c r="L50" s="87">
        <v>3871</v>
      </c>
      <c r="M50" s="88">
        <v>3753</v>
      </c>
    </row>
    <row r="51" spans="2:13" ht="27.75" customHeight="1">
      <c r="B51" s="1207"/>
      <c r="C51" s="1208"/>
      <c r="D51" s="85"/>
      <c r="E51" s="1211" t="s">
        <v>36</v>
      </c>
      <c r="F51" s="1211"/>
      <c r="G51" s="1211"/>
      <c r="H51" s="1212"/>
      <c r="I51" s="86">
        <v>2700</v>
      </c>
      <c r="J51" s="87">
        <v>2677</v>
      </c>
      <c r="K51" s="87">
        <v>2749</v>
      </c>
      <c r="L51" s="87">
        <v>2954</v>
      </c>
      <c r="M51" s="88">
        <v>2970</v>
      </c>
    </row>
    <row r="52" spans="2:13" ht="27.75" customHeight="1">
      <c r="B52" s="1209"/>
      <c r="C52" s="1210"/>
      <c r="D52" s="85"/>
      <c r="E52" s="1211" t="s">
        <v>37</v>
      </c>
      <c r="F52" s="1211"/>
      <c r="G52" s="1211"/>
      <c r="H52" s="1212"/>
      <c r="I52" s="86">
        <v>16452</v>
      </c>
      <c r="J52" s="87">
        <v>17738</v>
      </c>
      <c r="K52" s="87">
        <v>17575</v>
      </c>
      <c r="L52" s="87">
        <v>17293</v>
      </c>
      <c r="M52" s="88">
        <v>16885</v>
      </c>
    </row>
    <row r="53" spans="2:13" ht="27.75" customHeight="1" thickBot="1">
      <c r="B53" s="1213" t="s">
        <v>21</v>
      </c>
      <c r="C53" s="1214"/>
      <c r="D53" s="92"/>
      <c r="E53" s="1215" t="s">
        <v>38</v>
      </c>
      <c r="F53" s="1215"/>
      <c r="G53" s="1215"/>
      <c r="H53" s="1216"/>
      <c r="I53" s="93">
        <v>2385</v>
      </c>
      <c r="J53" s="94">
        <v>3580</v>
      </c>
      <c r="K53" s="94">
        <v>5644</v>
      </c>
      <c r="L53" s="94">
        <v>4759</v>
      </c>
      <c r="M53" s="95">
        <v>4721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51" t="s">
        <v>573</v>
      </c>
      <c r="H43" s="1252"/>
      <c r="I43" s="1252"/>
      <c r="J43" s="1252"/>
      <c r="K43" s="1252"/>
      <c r="L43" s="1252"/>
      <c r="M43" s="1252"/>
      <c r="N43" s="1252"/>
      <c r="O43" s="1253"/>
    </row>
    <row r="44" spans="2:17">
      <c r="B44" s="250"/>
      <c r="C44" s="246"/>
      <c r="D44" s="246"/>
      <c r="E44" s="246"/>
      <c r="F44" s="246"/>
      <c r="G44" s="1254"/>
      <c r="H44" s="1255"/>
      <c r="I44" s="1255"/>
      <c r="J44" s="1255"/>
      <c r="K44" s="1255"/>
      <c r="L44" s="1255"/>
      <c r="M44" s="1255"/>
      <c r="N44" s="1255"/>
      <c r="O44" s="1256"/>
    </row>
    <row r="45" spans="2:17">
      <c r="B45" s="250"/>
      <c r="C45" s="246"/>
      <c r="D45" s="246"/>
      <c r="E45" s="246"/>
      <c r="F45" s="246"/>
      <c r="G45" s="1254"/>
      <c r="H45" s="1255"/>
      <c r="I45" s="1255"/>
      <c r="J45" s="1255"/>
      <c r="K45" s="1255"/>
      <c r="L45" s="1255"/>
      <c r="M45" s="1255"/>
      <c r="N45" s="1255"/>
      <c r="O45" s="1256"/>
    </row>
    <row r="46" spans="2:17">
      <c r="B46" s="250"/>
      <c r="C46" s="246"/>
      <c r="D46" s="246"/>
      <c r="E46" s="246"/>
      <c r="F46" s="246"/>
      <c r="G46" s="1254"/>
      <c r="H46" s="1255"/>
      <c r="I46" s="1255"/>
      <c r="J46" s="1255"/>
      <c r="K46" s="1255"/>
      <c r="L46" s="1255"/>
      <c r="M46" s="1255"/>
      <c r="N46" s="1255"/>
      <c r="O46" s="1256"/>
    </row>
    <row r="47" spans="2:17">
      <c r="B47" s="250"/>
      <c r="C47" s="246"/>
      <c r="D47" s="246"/>
      <c r="E47" s="246"/>
      <c r="F47" s="246"/>
      <c r="G47" s="1257"/>
      <c r="H47" s="1258"/>
      <c r="I47" s="1258"/>
      <c r="J47" s="1258"/>
      <c r="K47" s="1258"/>
      <c r="L47" s="1258"/>
      <c r="M47" s="1258"/>
      <c r="N47" s="1258"/>
      <c r="O47" s="1259"/>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24"/>
      <c r="H50" s="1225"/>
      <c r="I50" s="1225"/>
      <c r="J50" s="1226"/>
      <c r="K50" s="356" t="s">
        <v>523</v>
      </c>
      <c r="L50" s="356" t="s">
        <v>524</v>
      </c>
      <c r="M50" s="356" t="s">
        <v>525</v>
      </c>
      <c r="N50" s="356" t="s">
        <v>526</v>
      </c>
      <c r="O50" s="356" t="s">
        <v>527</v>
      </c>
    </row>
    <row r="51" spans="1:17">
      <c r="B51" s="250"/>
      <c r="C51" s="246"/>
      <c r="D51" s="246"/>
      <c r="E51" s="246"/>
      <c r="F51" s="246"/>
      <c r="G51" s="1227" t="s">
        <v>567</v>
      </c>
      <c r="H51" s="1228"/>
      <c r="I51" s="1233" t="s">
        <v>568</v>
      </c>
      <c r="J51" s="1233"/>
      <c r="K51" s="1235"/>
      <c r="L51" s="1235"/>
      <c r="M51" s="1235"/>
      <c r="N51" s="1236">
        <v>42.4</v>
      </c>
      <c r="O51" s="1235"/>
    </row>
    <row r="52" spans="1:17">
      <c r="B52" s="250"/>
      <c r="C52" s="246"/>
      <c r="D52" s="246"/>
      <c r="E52" s="246"/>
      <c r="F52" s="246"/>
      <c r="G52" s="1229"/>
      <c r="H52" s="1230"/>
      <c r="I52" s="1234"/>
      <c r="J52" s="1234"/>
      <c r="K52" s="1236"/>
      <c r="L52" s="1236"/>
      <c r="M52" s="1236"/>
      <c r="N52" s="1236"/>
      <c r="O52" s="1236"/>
    </row>
    <row r="53" spans="1:17">
      <c r="A53" s="357"/>
      <c r="B53" s="250"/>
      <c r="C53" s="246"/>
      <c r="D53" s="246"/>
      <c r="E53" s="246"/>
      <c r="F53" s="246"/>
      <c r="G53" s="1229"/>
      <c r="H53" s="1230"/>
      <c r="I53" s="1237" t="s">
        <v>574</v>
      </c>
      <c r="J53" s="1237"/>
      <c r="K53" s="1238"/>
      <c r="L53" s="1238"/>
      <c r="M53" s="1238"/>
      <c r="N53" s="1240">
        <v>54.6</v>
      </c>
      <c r="O53" s="1238"/>
    </row>
    <row r="54" spans="1:17">
      <c r="A54" s="357"/>
      <c r="B54" s="250"/>
      <c r="C54" s="246"/>
      <c r="D54" s="246"/>
      <c r="E54" s="246"/>
      <c r="F54" s="246"/>
      <c r="G54" s="1231"/>
      <c r="H54" s="1232"/>
      <c r="I54" s="1237"/>
      <c r="J54" s="1237"/>
      <c r="K54" s="1239"/>
      <c r="L54" s="1239"/>
      <c r="M54" s="1239"/>
      <c r="N54" s="1239"/>
      <c r="O54" s="1239"/>
    </row>
    <row r="55" spans="1:17">
      <c r="A55" s="357"/>
      <c r="B55" s="250"/>
      <c r="C55" s="246"/>
      <c r="D55" s="246"/>
      <c r="E55" s="246"/>
      <c r="F55" s="246"/>
      <c r="G55" s="1241" t="s">
        <v>569</v>
      </c>
      <c r="H55" s="1242"/>
      <c r="I55" s="1237" t="s">
        <v>568</v>
      </c>
      <c r="J55" s="1237"/>
      <c r="K55" s="1235"/>
      <c r="L55" s="1235"/>
      <c r="M55" s="1235"/>
      <c r="N55" s="1236">
        <v>33.6</v>
      </c>
      <c r="O55" s="1235"/>
    </row>
    <row r="56" spans="1:17">
      <c r="A56" s="357"/>
      <c r="B56" s="250"/>
      <c r="C56" s="246"/>
      <c r="D56" s="246"/>
      <c r="E56" s="246"/>
      <c r="F56" s="246"/>
      <c r="G56" s="1243"/>
      <c r="H56" s="1244"/>
      <c r="I56" s="1237"/>
      <c r="J56" s="1237"/>
      <c r="K56" s="1236"/>
      <c r="L56" s="1236"/>
      <c r="M56" s="1236"/>
      <c r="N56" s="1236"/>
      <c r="O56" s="1236"/>
    </row>
    <row r="57" spans="1:17" s="357" customFormat="1">
      <c r="B57" s="358"/>
      <c r="C57" s="354"/>
      <c r="D57" s="354"/>
      <c r="E57" s="354"/>
      <c r="F57" s="354"/>
      <c r="G57" s="1243"/>
      <c r="H57" s="1244"/>
      <c r="I57" s="1247" t="s">
        <v>574</v>
      </c>
      <c r="J57" s="1247"/>
      <c r="K57" s="1238"/>
      <c r="L57" s="1238"/>
      <c r="M57" s="1238"/>
      <c r="N57" s="1240">
        <v>56.8</v>
      </c>
      <c r="O57" s="1238"/>
      <c r="P57" s="359"/>
      <c r="Q57" s="358"/>
    </row>
    <row r="58" spans="1:17" s="357" customFormat="1">
      <c r="A58" s="245"/>
      <c r="B58" s="358"/>
      <c r="C58" s="354"/>
      <c r="D58" s="354"/>
      <c r="E58" s="354"/>
      <c r="F58" s="354"/>
      <c r="G58" s="1245"/>
      <c r="H58" s="1246"/>
      <c r="I58" s="1247"/>
      <c r="J58" s="1247"/>
      <c r="K58" s="1239"/>
      <c r="L58" s="1239"/>
      <c r="M58" s="1239"/>
      <c r="N58" s="1239"/>
      <c r="O58" s="123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51" t="s">
        <v>575</v>
      </c>
      <c r="H65" s="1252"/>
      <c r="I65" s="1252"/>
      <c r="J65" s="1252"/>
      <c r="K65" s="1252"/>
      <c r="L65" s="1252"/>
      <c r="M65" s="1252"/>
      <c r="N65" s="1252"/>
      <c r="O65" s="1253"/>
    </row>
    <row r="66" spans="2:30">
      <c r="B66" s="250"/>
      <c r="C66" s="246"/>
      <c r="D66" s="246"/>
      <c r="E66" s="246"/>
      <c r="F66" s="246"/>
      <c r="G66" s="1254"/>
      <c r="H66" s="1255"/>
      <c r="I66" s="1255"/>
      <c r="J66" s="1255"/>
      <c r="K66" s="1255"/>
      <c r="L66" s="1255"/>
      <c r="M66" s="1255"/>
      <c r="N66" s="1255"/>
      <c r="O66" s="1256"/>
    </row>
    <row r="67" spans="2:30">
      <c r="B67" s="250"/>
      <c r="C67" s="246"/>
      <c r="D67" s="246"/>
      <c r="E67" s="246"/>
      <c r="F67" s="246"/>
      <c r="G67" s="1254"/>
      <c r="H67" s="1255"/>
      <c r="I67" s="1255"/>
      <c r="J67" s="1255"/>
      <c r="K67" s="1255"/>
      <c r="L67" s="1255"/>
      <c r="M67" s="1255"/>
      <c r="N67" s="1255"/>
      <c r="O67" s="1256"/>
    </row>
    <row r="68" spans="2:30">
      <c r="B68" s="250"/>
      <c r="C68" s="246"/>
      <c r="D68" s="246"/>
      <c r="E68" s="246"/>
      <c r="F68" s="246"/>
      <c r="G68" s="1254"/>
      <c r="H68" s="1255"/>
      <c r="I68" s="1255"/>
      <c r="J68" s="1255"/>
      <c r="K68" s="1255"/>
      <c r="L68" s="1255"/>
      <c r="M68" s="1255"/>
      <c r="N68" s="1255"/>
      <c r="O68" s="1256"/>
    </row>
    <row r="69" spans="2:30">
      <c r="B69" s="250"/>
      <c r="C69" s="246"/>
      <c r="D69" s="246"/>
      <c r="E69" s="246"/>
      <c r="F69" s="246"/>
      <c r="G69" s="1257"/>
      <c r="H69" s="1258"/>
      <c r="I69" s="1258"/>
      <c r="J69" s="1258"/>
      <c r="K69" s="1258"/>
      <c r="L69" s="1258"/>
      <c r="M69" s="1258"/>
      <c r="N69" s="1258"/>
      <c r="O69" s="125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24"/>
      <c r="H72" s="1225"/>
      <c r="I72" s="1225"/>
      <c r="J72" s="1226"/>
      <c r="K72" s="356" t="s">
        <v>523</v>
      </c>
      <c r="L72" s="356" t="s">
        <v>524</v>
      </c>
      <c r="M72" s="356" t="s">
        <v>525</v>
      </c>
      <c r="N72" s="356" t="s">
        <v>526</v>
      </c>
      <c r="O72" s="356" t="s">
        <v>527</v>
      </c>
    </row>
    <row r="73" spans="2:30">
      <c r="B73" s="250"/>
      <c r="C73" s="246"/>
      <c r="D73" s="246"/>
      <c r="E73" s="246"/>
      <c r="F73" s="246"/>
      <c r="G73" s="1227" t="s">
        <v>567</v>
      </c>
      <c r="H73" s="1228"/>
      <c r="I73" s="1233" t="s">
        <v>568</v>
      </c>
      <c r="J73" s="1233"/>
      <c r="K73" s="1248">
        <v>22.2</v>
      </c>
      <c r="L73" s="1248">
        <v>33.299999999999997</v>
      </c>
      <c r="M73" s="1236">
        <v>52.5</v>
      </c>
      <c r="N73" s="1236">
        <v>42.4</v>
      </c>
      <c r="O73" s="1236">
        <v>42.5</v>
      </c>
      <c r="S73" s="245">
        <v>9.9</v>
      </c>
    </row>
    <row r="74" spans="2:30">
      <c r="B74" s="250"/>
      <c r="C74" s="246"/>
      <c r="D74" s="246"/>
      <c r="E74" s="246"/>
      <c r="F74" s="246"/>
      <c r="G74" s="1229"/>
      <c r="H74" s="1230"/>
      <c r="I74" s="1234"/>
      <c r="J74" s="1234"/>
      <c r="K74" s="1248"/>
      <c r="L74" s="1248"/>
      <c r="M74" s="1236"/>
      <c r="N74" s="1236"/>
      <c r="O74" s="1236"/>
    </row>
    <row r="75" spans="2:30">
      <c r="B75" s="250"/>
      <c r="C75" s="246"/>
      <c r="D75" s="246"/>
      <c r="E75" s="246"/>
      <c r="F75" s="246"/>
      <c r="G75" s="1229"/>
      <c r="H75" s="1230"/>
      <c r="I75" s="1237" t="s">
        <v>572</v>
      </c>
      <c r="J75" s="1237"/>
      <c r="K75" s="1240">
        <v>7.1</v>
      </c>
      <c r="L75" s="1240">
        <v>4.9000000000000004</v>
      </c>
      <c r="M75" s="1240">
        <v>3.9</v>
      </c>
      <c r="N75" s="1240">
        <v>3.5</v>
      </c>
      <c r="O75" s="1240">
        <v>4.5999999999999996</v>
      </c>
      <c r="U75" s="245">
        <v>81.2</v>
      </c>
      <c r="W75" s="245">
        <v>87.2</v>
      </c>
      <c r="Y75" s="245">
        <v>99.8</v>
      </c>
      <c r="AA75" s="245">
        <v>109.5</v>
      </c>
      <c r="AC75" s="245">
        <v>115.2</v>
      </c>
    </row>
    <row r="76" spans="2:30">
      <c r="B76" s="250"/>
      <c r="C76" s="246"/>
      <c r="D76" s="246"/>
      <c r="E76" s="246"/>
      <c r="F76" s="246"/>
      <c r="G76" s="1231"/>
      <c r="H76" s="1232"/>
      <c r="I76" s="1237"/>
      <c r="J76" s="1237"/>
      <c r="K76" s="1239"/>
      <c r="L76" s="1239"/>
      <c r="M76" s="1239"/>
      <c r="N76" s="1239"/>
      <c r="O76" s="1239"/>
    </row>
    <row r="77" spans="2:30">
      <c r="B77" s="250"/>
      <c r="C77" s="246"/>
      <c r="D77" s="246"/>
      <c r="E77" s="246"/>
      <c r="F77" s="246"/>
      <c r="G77" s="1241" t="s">
        <v>569</v>
      </c>
      <c r="H77" s="1242"/>
      <c r="I77" s="1237" t="s">
        <v>568</v>
      </c>
      <c r="J77" s="1237"/>
      <c r="K77" s="1248">
        <v>58.2</v>
      </c>
      <c r="L77" s="1248">
        <v>50.3</v>
      </c>
      <c r="M77" s="1236">
        <v>45.9</v>
      </c>
      <c r="N77" s="1236">
        <v>33.6</v>
      </c>
      <c r="O77" s="1236">
        <v>35.299999999999997</v>
      </c>
      <c r="R77" s="245">
        <v>12.3</v>
      </c>
      <c r="T77" s="245">
        <v>11.1</v>
      </c>
    </row>
    <row r="78" spans="2:30">
      <c r="B78" s="250"/>
      <c r="C78" s="246"/>
      <c r="D78" s="246"/>
      <c r="E78" s="246"/>
      <c r="F78" s="246"/>
      <c r="G78" s="1243"/>
      <c r="H78" s="1244"/>
      <c r="I78" s="1237"/>
      <c r="J78" s="1237"/>
      <c r="K78" s="1248"/>
      <c r="L78" s="1248"/>
      <c r="M78" s="1236"/>
      <c r="N78" s="1236"/>
      <c r="O78" s="1236"/>
    </row>
    <row r="79" spans="2:30">
      <c r="B79" s="250"/>
      <c r="C79" s="246"/>
      <c r="D79" s="246"/>
      <c r="E79" s="246"/>
      <c r="F79" s="246"/>
      <c r="G79" s="1243"/>
      <c r="H79" s="1244"/>
      <c r="I79" s="1249" t="s">
        <v>572</v>
      </c>
      <c r="J79" s="1247"/>
      <c r="K79" s="1250">
        <v>10.3</v>
      </c>
      <c r="L79" s="1250">
        <v>9.6</v>
      </c>
      <c r="M79" s="1250">
        <v>8.8000000000000007</v>
      </c>
      <c r="N79" s="1250">
        <v>7</v>
      </c>
      <c r="O79" s="1250">
        <v>6.9</v>
      </c>
      <c r="V79" s="245">
        <v>53.5</v>
      </c>
      <c r="X79" s="245">
        <v>48.2</v>
      </c>
      <c r="Z79" s="245">
        <v>34.200000000000003</v>
      </c>
      <c r="AB79" s="245">
        <v>30.3</v>
      </c>
      <c r="AD79" s="245">
        <v>28.9</v>
      </c>
    </row>
    <row r="80" spans="2:30">
      <c r="B80" s="250"/>
      <c r="C80" s="246"/>
      <c r="D80" s="246"/>
      <c r="E80" s="246"/>
      <c r="F80" s="246"/>
      <c r="G80" s="1245"/>
      <c r="H80" s="1246"/>
      <c r="I80" s="1247"/>
      <c r="J80" s="1247"/>
      <c r="K80" s="1250"/>
      <c r="L80" s="1250"/>
      <c r="M80" s="1250"/>
      <c r="N80" s="1250"/>
      <c r="O80" s="125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58594</v>
      </c>
      <c r="E3" s="118"/>
      <c r="F3" s="119">
        <v>50880</v>
      </c>
      <c r="G3" s="120"/>
      <c r="H3" s="121"/>
    </row>
    <row r="4" spans="1:8">
      <c r="A4" s="122"/>
      <c r="B4" s="123"/>
      <c r="C4" s="124"/>
      <c r="D4" s="125">
        <v>30641</v>
      </c>
      <c r="E4" s="126"/>
      <c r="F4" s="127">
        <v>26879</v>
      </c>
      <c r="G4" s="128"/>
      <c r="H4" s="129"/>
    </row>
    <row r="5" spans="1:8">
      <c r="A5" s="110" t="s">
        <v>517</v>
      </c>
      <c r="B5" s="115"/>
      <c r="C5" s="116"/>
      <c r="D5" s="117">
        <v>78129</v>
      </c>
      <c r="E5" s="118"/>
      <c r="F5" s="119">
        <v>63956</v>
      </c>
      <c r="G5" s="120"/>
      <c r="H5" s="121"/>
    </row>
    <row r="6" spans="1:8">
      <c r="A6" s="122"/>
      <c r="B6" s="123"/>
      <c r="C6" s="124"/>
      <c r="D6" s="125">
        <v>44207</v>
      </c>
      <c r="E6" s="126"/>
      <c r="F6" s="127">
        <v>29239</v>
      </c>
      <c r="G6" s="128"/>
      <c r="H6" s="129"/>
    </row>
    <row r="7" spans="1:8">
      <c r="A7" s="110" t="s">
        <v>518</v>
      </c>
      <c r="B7" s="115"/>
      <c r="C7" s="116"/>
      <c r="D7" s="117">
        <v>58214</v>
      </c>
      <c r="E7" s="118"/>
      <c r="F7" s="119">
        <v>66255</v>
      </c>
      <c r="G7" s="120"/>
      <c r="H7" s="121"/>
    </row>
    <row r="8" spans="1:8">
      <c r="A8" s="122"/>
      <c r="B8" s="123"/>
      <c r="C8" s="124"/>
      <c r="D8" s="125">
        <v>51365</v>
      </c>
      <c r="E8" s="126"/>
      <c r="F8" s="127">
        <v>31822</v>
      </c>
      <c r="G8" s="128"/>
      <c r="H8" s="129"/>
    </row>
    <row r="9" spans="1:8">
      <c r="A9" s="110" t="s">
        <v>519</v>
      </c>
      <c r="B9" s="115"/>
      <c r="C9" s="116"/>
      <c r="D9" s="117">
        <v>16058</v>
      </c>
      <c r="E9" s="118"/>
      <c r="F9" s="119">
        <v>47278</v>
      </c>
      <c r="G9" s="120"/>
      <c r="H9" s="121"/>
    </row>
    <row r="10" spans="1:8">
      <c r="A10" s="122"/>
      <c r="B10" s="123"/>
      <c r="C10" s="124"/>
      <c r="D10" s="125">
        <v>11283</v>
      </c>
      <c r="E10" s="126"/>
      <c r="F10" s="127">
        <v>24096</v>
      </c>
      <c r="G10" s="128"/>
      <c r="H10" s="129"/>
    </row>
    <row r="11" spans="1:8">
      <c r="A11" s="110" t="s">
        <v>520</v>
      </c>
      <c r="B11" s="115"/>
      <c r="C11" s="116"/>
      <c r="D11" s="117">
        <v>17228</v>
      </c>
      <c r="E11" s="118"/>
      <c r="F11" s="119">
        <v>44504</v>
      </c>
      <c r="G11" s="120"/>
      <c r="H11" s="121"/>
    </row>
    <row r="12" spans="1:8">
      <c r="A12" s="122"/>
      <c r="B12" s="123"/>
      <c r="C12" s="130"/>
      <c r="D12" s="125">
        <v>13636</v>
      </c>
      <c r="E12" s="126"/>
      <c r="F12" s="127">
        <v>25876</v>
      </c>
      <c r="G12" s="128"/>
      <c r="H12" s="129"/>
    </row>
    <row r="13" spans="1:8">
      <c r="A13" s="110"/>
      <c r="B13" s="115"/>
      <c r="C13" s="131"/>
      <c r="D13" s="132">
        <v>45645</v>
      </c>
      <c r="E13" s="133"/>
      <c r="F13" s="134">
        <v>54575</v>
      </c>
      <c r="G13" s="135"/>
      <c r="H13" s="121"/>
    </row>
    <row r="14" spans="1:8">
      <c r="A14" s="122"/>
      <c r="B14" s="123"/>
      <c r="C14" s="124"/>
      <c r="D14" s="125">
        <v>30226</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6.73</v>
      </c>
      <c r="C19" s="136">
        <f>ROUND(VALUE(SUBSTITUTE(実質収支比率等に係る経年分析!G$48,"▲","-")),2)</f>
        <v>6.76</v>
      </c>
      <c r="D19" s="136">
        <f>ROUND(VALUE(SUBSTITUTE(実質収支比率等に係る経年分析!H$48,"▲","-")),2)</f>
        <v>7.3</v>
      </c>
      <c r="E19" s="136">
        <f>ROUND(VALUE(SUBSTITUTE(実質収支比率等に係る経年分析!I$48,"▲","-")),2)</f>
        <v>7.02</v>
      </c>
      <c r="F19" s="136">
        <f>ROUND(VALUE(SUBSTITUTE(実質収支比率等に係る経年分析!J$48,"▲","-")),2)</f>
        <v>5.94</v>
      </c>
    </row>
    <row r="20" spans="1:11">
      <c r="A20" s="136" t="s">
        <v>43</v>
      </c>
      <c r="B20" s="136">
        <f>ROUND(VALUE(SUBSTITUTE(実質収支比率等に係る経年分析!F$47,"▲","-")),2)</f>
        <v>7.5</v>
      </c>
      <c r="C20" s="136">
        <f>ROUND(VALUE(SUBSTITUTE(実質収支比率等に係る経年分析!G$47,"▲","-")),2)</f>
        <v>10.26</v>
      </c>
      <c r="D20" s="136">
        <f>ROUND(VALUE(SUBSTITUTE(実質収支比率等に係る経年分析!H$47,"▲","-")),2)</f>
        <v>12.07</v>
      </c>
      <c r="E20" s="136">
        <f>ROUND(VALUE(SUBSTITUTE(実質収支比率等に係る経年分析!I$47,"▲","-")),2)</f>
        <v>12.46</v>
      </c>
      <c r="F20" s="136">
        <f>ROUND(VALUE(SUBSTITUTE(実質収支比率等に係る経年分析!J$47,"▲","-")),2)</f>
        <v>9</v>
      </c>
    </row>
    <row r="21" spans="1:11">
      <c r="A21" s="136" t="s">
        <v>44</v>
      </c>
      <c r="B21" s="136">
        <f>IF(ISNUMBER(VALUE(SUBSTITUTE(実質収支比率等に係る経年分析!F$49,"▲","-"))),ROUND(VALUE(SUBSTITUTE(実質収支比率等に係る経年分析!F$49,"▲","-")),2),NA())</f>
        <v>-1.35</v>
      </c>
      <c r="C21" s="136">
        <f>IF(ISNUMBER(VALUE(SUBSTITUTE(実質収支比率等に係る経年分析!G$49,"▲","-"))),ROUND(VALUE(SUBSTITUTE(実質収支比率等に係る経年分析!G$49,"▲","-")),2),NA())</f>
        <v>2.91</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-4.66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埼玉県央広域公平委員会特別会計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北本都市計画事業久保特定土地区画整理事業特別会計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c r="A33" s="137" t="str">
        <f>IF(連結実質赤字比率に係る赤字・黒字の構成分析!C$37="",NA(),連結実質赤字比率に係る赤字・黒字の構成分析!C$37)</f>
        <v>北本市公共下水道事業特別会計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0.59</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4.7300000000000004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1498</v>
      </c>
      <c r="E42" s="138"/>
      <c r="F42" s="138"/>
      <c r="G42" s="138">
        <f>'実質公債費比率（分子）の構造'!L$52</f>
        <v>1607</v>
      </c>
      <c r="H42" s="138"/>
      <c r="I42" s="138"/>
      <c r="J42" s="138">
        <f>'実質公債費比率（分子）の構造'!M$52</f>
        <v>1828</v>
      </c>
      <c r="K42" s="138"/>
      <c r="L42" s="138"/>
      <c r="M42" s="138">
        <f>'実質公債費比率（分子）の構造'!N$52</f>
        <v>1765</v>
      </c>
      <c r="N42" s="138"/>
      <c r="O42" s="138"/>
      <c r="P42" s="138">
        <f>'実質公債費比率（分子）の構造'!O$52</f>
        <v>1815</v>
      </c>
    </row>
    <row r="43" spans="1:16">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197</v>
      </c>
      <c r="C44" s="138"/>
      <c r="D44" s="138"/>
      <c r="E44" s="138">
        <f>'実質公債費比率（分子）の構造'!L$50</f>
        <v>42</v>
      </c>
      <c r="F44" s="138"/>
      <c r="G44" s="138"/>
      <c r="H44" s="138">
        <f>'実質公債費比率（分子）の構造'!M$50</f>
        <v>59</v>
      </c>
      <c r="I44" s="138"/>
      <c r="J44" s="138"/>
      <c r="K44" s="138">
        <f>'実質公債費比率（分子）の構造'!N$50</f>
        <v>39</v>
      </c>
      <c r="L44" s="138"/>
      <c r="M44" s="138"/>
      <c r="N44" s="138">
        <f>'実質公債費比率（分子）の構造'!O$50</f>
        <v>36</v>
      </c>
      <c r="O44" s="138"/>
      <c r="P44" s="138"/>
    </row>
    <row r="45" spans="1:16">
      <c r="A45" s="138" t="s">
        <v>54</v>
      </c>
      <c r="B45" s="138">
        <f>'実質公債費比率（分子）の構造'!K$49</f>
        <v>119</v>
      </c>
      <c r="C45" s="138"/>
      <c r="D45" s="138"/>
      <c r="E45" s="138">
        <f>'実質公債費比率（分子）の構造'!L$49</f>
        <v>72</v>
      </c>
      <c r="F45" s="138"/>
      <c r="G45" s="138"/>
      <c r="H45" s="138">
        <f>'実質公債費比率（分子）の構造'!M$49</f>
        <v>94</v>
      </c>
      <c r="I45" s="138"/>
      <c r="J45" s="138"/>
      <c r="K45" s="138">
        <f>'実質公債費比率（分子）の構造'!N$49</f>
        <v>106</v>
      </c>
      <c r="L45" s="138"/>
      <c r="M45" s="138"/>
      <c r="N45" s="138">
        <f>'実質公債費比率（分子）の構造'!O$49</f>
        <v>110</v>
      </c>
      <c r="O45" s="138"/>
      <c r="P45" s="138"/>
    </row>
    <row r="46" spans="1:16">
      <c r="A46" s="138" t="s">
        <v>55</v>
      </c>
      <c r="B46" s="138">
        <f>'実質公債費比率（分子）の構造'!K$48</f>
        <v>207</v>
      </c>
      <c r="C46" s="138"/>
      <c r="D46" s="138"/>
      <c r="E46" s="138">
        <f>'実質公債費比率（分子）の構造'!L$48</f>
        <v>225</v>
      </c>
      <c r="F46" s="138"/>
      <c r="G46" s="138"/>
      <c r="H46" s="138">
        <f>'実質公債費比率（分子）の構造'!M$48</f>
        <v>239</v>
      </c>
      <c r="I46" s="138"/>
      <c r="J46" s="138"/>
      <c r="K46" s="138">
        <f>'実質公債費比率（分子）の構造'!N$48</f>
        <v>211</v>
      </c>
      <c r="L46" s="138"/>
      <c r="M46" s="138"/>
      <c r="N46" s="138">
        <f>'実質公債費比率（分子）の構造'!O$48</f>
        <v>227</v>
      </c>
      <c r="O46" s="138"/>
      <c r="P46" s="138"/>
    </row>
    <row r="47" spans="1:16">
      <c r="A47" s="138" t="s">
        <v>56</v>
      </c>
      <c r="B47" s="138" t="str">
        <f>'実質公債費比率（分子）の構造'!K$47</f>
        <v>-</v>
      </c>
      <c r="C47" s="138"/>
      <c r="D47" s="138"/>
      <c r="E47" s="138" t="str">
        <f>'実質公債費比率（分子）の構造'!L$47</f>
        <v>-</v>
      </c>
      <c r="F47" s="138"/>
      <c r="G47" s="138"/>
      <c r="H47" s="138">
        <f>'実質公債費比率（分子）の構造'!M$47</f>
        <v>2</v>
      </c>
      <c r="I47" s="138"/>
      <c r="J47" s="138"/>
      <c r="K47" s="138">
        <f>'実質公債費比率（分子）の構造'!N$47</f>
        <v>5</v>
      </c>
      <c r="L47" s="138"/>
      <c r="M47" s="138"/>
      <c r="N47" s="138">
        <f>'実質公債費比率（分子）の構造'!O$47</f>
        <v>5</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1597</v>
      </c>
      <c r="C49" s="138"/>
      <c r="D49" s="138"/>
      <c r="E49" s="138">
        <f>'実質公債費比率（分子）の構造'!L$45</f>
        <v>1625</v>
      </c>
      <c r="F49" s="138"/>
      <c r="G49" s="138"/>
      <c r="H49" s="138">
        <f>'実質公債費比率（分子）の構造'!M$45</f>
        <v>1736</v>
      </c>
      <c r="I49" s="138"/>
      <c r="J49" s="138"/>
      <c r="K49" s="138">
        <f>'実質公債費比率（分子）の構造'!N$45</f>
        <v>1929</v>
      </c>
      <c r="L49" s="138"/>
      <c r="M49" s="138"/>
      <c r="N49" s="138">
        <f>'実質公債費比率（分子）の構造'!O$45</f>
        <v>2175</v>
      </c>
      <c r="O49" s="138"/>
      <c r="P49" s="138"/>
    </row>
    <row r="50" spans="1:16">
      <c r="A50" s="138" t="s">
        <v>59</v>
      </c>
      <c r="B50" s="138" t="e">
        <f>NA()</f>
        <v>#N/A</v>
      </c>
      <c r="C50" s="138">
        <f>IF(ISNUMBER('実質公債費比率（分子）の構造'!K$53),'実質公債費比率（分子）の構造'!K$53,NA())</f>
        <v>622</v>
      </c>
      <c r="D50" s="138" t="e">
        <f>NA()</f>
        <v>#N/A</v>
      </c>
      <c r="E50" s="138" t="e">
        <f>NA()</f>
        <v>#N/A</v>
      </c>
      <c r="F50" s="138">
        <f>IF(ISNUMBER('実質公債費比率（分子）の構造'!L$53),'実質公債費比率（分子）の構造'!L$53,NA())</f>
        <v>357</v>
      </c>
      <c r="G50" s="138" t="e">
        <f>NA()</f>
        <v>#N/A</v>
      </c>
      <c r="H50" s="138" t="e">
        <f>NA()</f>
        <v>#N/A</v>
      </c>
      <c r="I50" s="138">
        <f>IF(ISNUMBER('実質公債費比率（分子）の構造'!M$53),'実質公債費比率（分子）の構造'!M$53,NA())</f>
        <v>302</v>
      </c>
      <c r="J50" s="138" t="e">
        <f>NA()</f>
        <v>#N/A</v>
      </c>
      <c r="K50" s="138" t="e">
        <f>NA()</f>
        <v>#N/A</v>
      </c>
      <c r="L50" s="138">
        <f>IF(ISNUMBER('実質公債費比率（分子）の構造'!N$53),'実質公債費比率（分子）の構造'!N$53,NA())</f>
        <v>525</v>
      </c>
      <c r="M50" s="138" t="e">
        <f>NA()</f>
        <v>#N/A</v>
      </c>
      <c r="N50" s="138" t="e">
        <f>NA()</f>
        <v>#N/A</v>
      </c>
      <c r="O50" s="138">
        <f>IF(ISNUMBER('実質公債費比率（分子）の構造'!O$53),'実質公債費比率（分子）の構造'!O$53,NA())</f>
        <v>738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16452</v>
      </c>
      <c r="E56" s="137"/>
      <c r="F56" s="137"/>
      <c r="G56" s="137">
        <f>'将来負担比率（分子）の構造'!J$52</f>
        <v>17738</v>
      </c>
      <c r="H56" s="137"/>
      <c r="I56" s="137"/>
      <c r="J56" s="137">
        <f>'将来負担比率（分子）の構造'!K$52</f>
        <v>17575</v>
      </c>
      <c r="K56" s="137"/>
      <c r="L56" s="137"/>
      <c r="M56" s="137">
        <f>'将来負担比率（分子）の構造'!L$52</f>
        <v>17293</v>
      </c>
      <c r="N56" s="137"/>
      <c r="O56" s="137"/>
      <c r="P56" s="137">
        <f>'将来負担比率（分子）の構造'!M$52</f>
        <v>16885</v>
      </c>
    </row>
    <row r="57" spans="1:16">
      <c r="A57" s="137" t="s">
        <v>36</v>
      </c>
      <c r="B57" s="137"/>
      <c r="C57" s="137"/>
      <c r="D57" s="137">
        <f>'将来負担比率（分子）の構造'!I$51</f>
        <v>2700</v>
      </c>
      <c r="E57" s="137"/>
      <c r="F57" s="137"/>
      <c r="G57" s="137">
        <f>'将来負担比率（分子）の構造'!J$51</f>
        <v>2677</v>
      </c>
      <c r="H57" s="137"/>
      <c r="I57" s="137"/>
      <c r="J57" s="137">
        <f>'将来負担比率（分子）の構造'!K$51</f>
        <v>2749</v>
      </c>
      <c r="K57" s="137"/>
      <c r="L57" s="137"/>
      <c r="M57" s="137">
        <f>'将来負担比率（分子）の構造'!L$51</f>
        <v>2954</v>
      </c>
      <c r="N57" s="137"/>
      <c r="O57" s="137"/>
      <c r="P57" s="137">
        <f>'将来負担比率（分子）の構造'!M$51</f>
        <v>2970</v>
      </c>
    </row>
    <row r="58" spans="1:16">
      <c r="A58" s="137" t="s">
        <v>35</v>
      </c>
      <c r="B58" s="137"/>
      <c r="C58" s="137"/>
      <c r="D58" s="137">
        <f>'将来負担比率（分子）の構造'!I$50</f>
        <v>4691</v>
      </c>
      <c r="E58" s="137"/>
      <c r="F58" s="137"/>
      <c r="G58" s="137">
        <f>'将来負担比率（分子）の構造'!J$50</f>
        <v>3976</v>
      </c>
      <c r="H58" s="137"/>
      <c r="I58" s="137"/>
      <c r="J58" s="137">
        <f>'将来負担比率（分子）の構造'!K$50</f>
        <v>3473</v>
      </c>
      <c r="K58" s="137"/>
      <c r="L58" s="137"/>
      <c r="M58" s="137">
        <f>'将来負担比率（分子）の構造'!L$50</f>
        <v>3871</v>
      </c>
      <c r="N58" s="137"/>
      <c r="O58" s="137"/>
      <c r="P58" s="137">
        <f>'将来負担比率（分子）の構造'!M$50</f>
        <v>3753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27</v>
      </c>
      <c r="O61" s="137"/>
      <c r="P61" s="137"/>
    </row>
    <row r="62" spans="1:16">
      <c r="A62" s="137" t="s">
        <v>29</v>
      </c>
      <c r="B62" s="137">
        <f>'将来負担比率（分子）の構造'!I$45</f>
        <v>2768</v>
      </c>
      <c r="C62" s="137"/>
      <c r="D62" s="137"/>
      <c r="E62" s="137">
        <f>'将来負担比率（分子）の構造'!J$45</f>
        <v>2534</v>
      </c>
      <c r="F62" s="137"/>
      <c r="G62" s="137"/>
      <c r="H62" s="137">
        <f>'将来負担比率（分子）の構造'!K$45</f>
        <v>2241</v>
      </c>
      <c r="I62" s="137"/>
      <c r="J62" s="137"/>
      <c r="K62" s="137">
        <f>'将来負担比率（分子）の構造'!L$45</f>
        <v>2005</v>
      </c>
      <c r="L62" s="137"/>
      <c r="M62" s="137"/>
      <c r="N62" s="137">
        <f>'将来負担比率（分子）の構造'!M$45</f>
        <v>2205</v>
      </c>
      <c r="O62" s="137"/>
      <c r="P62" s="137"/>
    </row>
    <row r="63" spans="1:16">
      <c r="A63" s="137" t="s">
        <v>28</v>
      </c>
      <c r="B63" s="137">
        <f>'将来負担比率（分子）の構造'!I$44</f>
        <v>363</v>
      </c>
      <c r="C63" s="137"/>
      <c r="D63" s="137"/>
      <c r="E63" s="137">
        <f>'将来負担比率（分子）の構造'!J$44</f>
        <v>294</v>
      </c>
      <c r="F63" s="137"/>
      <c r="G63" s="137"/>
      <c r="H63" s="137">
        <f>'将来負担比率（分子）の構造'!K$44</f>
        <v>317</v>
      </c>
      <c r="I63" s="137"/>
      <c r="J63" s="137"/>
      <c r="K63" s="137">
        <f>'将来負担比率（分子）の構造'!L$44</f>
        <v>246</v>
      </c>
      <c r="L63" s="137"/>
      <c r="M63" s="137"/>
      <c r="N63" s="137">
        <f>'将来負担比率（分子）の構造'!M$44</f>
        <v>157</v>
      </c>
      <c r="O63" s="137"/>
      <c r="P63" s="137"/>
    </row>
    <row r="64" spans="1:16">
      <c r="A64" s="137" t="s">
        <v>27</v>
      </c>
      <c r="B64" s="137">
        <f>'将来負担比率（分子）の構造'!I$43</f>
        <v>2182</v>
      </c>
      <c r="C64" s="137"/>
      <c r="D64" s="137"/>
      <c r="E64" s="137">
        <f>'将来負担比率（分子）の構造'!J$43</f>
        <v>2071</v>
      </c>
      <c r="F64" s="137"/>
      <c r="G64" s="137"/>
      <c r="H64" s="137">
        <f>'将来負担比率（分子）の構造'!K$43</f>
        <v>2275</v>
      </c>
      <c r="I64" s="137"/>
      <c r="J64" s="137"/>
      <c r="K64" s="137">
        <f>'将来負担比率（分子）の構造'!L$43</f>
        <v>2194</v>
      </c>
      <c r="L64" s="137"/>
      <c r="M64" s="137"/>
      <c r="N64" s="137">
        <f>'将来負担比率（分子）の構造'!M$43</f>
        <v>2122</v>
      </c>
      <c r="O64" s="137"/>
      <c r="P64" s="137"/>
    </row>
    <row r="65" spans="1:16">
      <c r="A65" s="137" t="s">
        <v>26</v>
      </c>
      <c r="B65" s="137">
        <f>'将来負担比率（分子）の構造'!I$42</f>
        <v>300</v>
      </c>
      <c r="C65" s="137"/>
      <c r="D65" s="137"/>
      <c r="E65" s="137">
        <f>'将来負担比率（分子）の構造'!J$42</f>
        <v>240</v>
      </c>
      <c r="F65" s="137"/>
      <c r="G65" s="137"/>
      <c r="H65" s="137">
        <f>'将来負担比率（分子）の構造'!K$42</f>
        <v>186</v>
      </c>
      <c r="I65" s="137"/>
      <c r="J65" s="137"/>
      <c r="K65" s="137">
        <f>'将来負担比率（分子）の構造'!L$42</f>
        <v>151</v>
      </c>
      <c r="L65" s="137"/>
      <c r="M65" s="137"/>
      <c r="N65" s="137">
        <f>'将来負担比率（分子）の構造'!M$42</f>
        <v>119</v>
      </c>
      <c r="O65" s="137"/>
      <c r="P65" s="137"/>
    </row>
    <row r="66" spans="1:16">
      <c r="A66" s="137" t="s">
        <v>25</v>
      </c>
      <c r="B66" s="137">
        <f>'将来負担比率（分子）の構造'!I$41</f>
        <v>20609</v>
      </c>
      <c r="C66" s="137"/>
      <c r="D66" s="137"/>
      <c r="E66" s="137">
        <f>'将来負担比率（分子）の構造'!J$41</f>
        <v>22833</v>
      </c>
      <c r="F66" s="137"/>
      <c r="G66" s="137"/>
      <c r="H66" s="137">
        <f>'将来負担比率（分子）の構造'!K$41</f>
        <v>24422</v>
      </c>
      <c r="I66" s="137"/>
      <c r="J66" s="137"/>
      <c r="K66" s="137">
        <f>'将来負担比率（分子）の構造'!L$41</f>
        <v>24280</v>
      </c>
      <c r="L66" s="137"/>
      <c r="M66" s="137"/>
      <c r="N66" s="137">
        <f>'将来負担比率（分子）の構造'!M$41</f>
        <v>23698</v>
      </c>
      <c r="O66" s="137"/>
      <c r="P66" s="137"/>
    </row>
    <row r="67" spans="1:16">
      <c r="A67" s="137" t="s">
        <v>63</v>
      </c>
      <c r="B67" s="137" t="e">
        <f>NA()</f>
        <v>#N/A</v>
      </c>
      <c r="C67" s="137">
        <f>IF(ISNUMBER('将来負担比率（分子）の構造'!I$53), IF('将来負担比率（分子）の構造'!I$53 &lt; 0, 0, '将来負担比率（分子）の構造'!I$53), NA())</f>
        <v>2385</v>
      </c>
      <c r="D67" s="137" t="e">
        <f>NA()</f>
        <v>#N/A</v>
      </c>
      <c r="E67" s="137" t="e">
        <f>NA()</f>
        <v>#N/A</v>
      </c>
      <c r="F67" s="137">
        <f>IF(ISNUMBER('将来負担比率（分子）の構造'!J$53), IF('将来負担比率（分子）の構造'!J$53 &lt; 0, 0, '将来負担比率（分子）の構造'!J$53), NA())</f>
        <v>3580</v>
      </c>
      <c r="G67" s="137" t="e">
        <f>NA()</f>
        <v>#N/A</v>
      </c>
      <c r="H67" s="137" t="e">
        <f>NA()</f>
        <v>#N/A</v>
      </c>
      <c r="I67" s="137">
        <f>IF(ISNUMBER('将来負担比率（分子）の構造'!K$53), IF('将来負担比率（分子）の構造'!K$53 &lt; 0, 0, '将来負担比率（分子）の構造'!K$53), NA())</f>
        <v>5644</v>
      </c>
      <c r="J67" s="137" t="e">
        <f>NA()</f>
        <v>#N/A</v>
      </c>
      <c r="K67" s="137" t="e">
        <f>NA()</f>
        <v>#N/A</v>
      </c>
      <c r="L67" s="137">
        <f>IF(ISNUMBER('将来負担比率（分子）の構造'!L$53), IF('将来負担比率（分子）の構造'!L$53 &lt; 0, 0, '将来負担比率（分子）の構造'!L$53), NA())</f>
        <v>4759</v>
      </c>
      <c r="M67" s="137" t="e">
        <f>NA()</f>
        <v>#N/A</v>
      </c>
      <c r="N67" s="137" t="e">
        <f>NA()</f>
        <v>#N/A</v>
      </c>
      <c r="O67" s="137">
        <f>IF(ISNUMBER('将来負担比率（分子）の構造'!M$53), IF('将来負担比率（分子）の構造'!M$53 &lt; 0, 0, '将来負担比率（分子）の構造'!M$53), NA())</f>
        <v>4721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9373294</v>
      </c>
      <c r="S5" s="671"/>
      <c r="T5" s="671"/>
      <c r="U5" s="671"/>
      <c r="V5" s="671"/>
      <c r="W5" s="671"/>
      <c r="X5" s="671"/>
      <c r="Y5" s="718"/>
      <c r="Z5" s="731">
        <v>45.8</v>
      </c>
      <c r="AA5" s="731"/>
      <c r="AB5" s="731"/>
      <c r="AC5" s="731"/>
      <c r="AD5" s="732">
        <v>8981520</v>
      </c>
      <c r="AE5" s="732"/>
      <c r="AF5" s="732"/>
      <c r="AG5" s="732"/>
      <c r="AH5" s="732"/>
      <c r="AI5" s="732"/>
      <c r="AJ5" s="732"/>
      <c r="AK5" s="732"/>
      <c r="AL5" s="719">
        <v>74.900000000000006</v>
      </c>
      <c r="AM5" s="688"/>
      <c r="AN5" s="688"/>
      <c r="AO5" s="720"/>
      <c r="AP5" s="707" t="s">
        <v>207</v>
      </c>
      <c r="AQ5" s="708"/>
      <c r="AR5" s="708"/>
      <c r="AS5" s="708"/>
      <c r="AT5" s="708"/>
      <c r="AU5" s="708"/>
      <c r="AV5" s="708"/>
      <c r="AW5" s="708"/>
      <c r="AX5" s="708"/>
      <c r="AY5" s="708"/>
      <c r="AZ5" s="708"/>
      <c r="BA5" s="708"/>
      <c r="BB5" s="708"/>
      <c r="BC5" s="708"/>
      <c r="BD5" s="708"/>
      <c r="BE5" s="708"/>
      <c r="BF5" s="709"/>
      <c r="BG5" s="620">
        <v>8981521</v>
      </c>
      <c r="BH5" s="621"/>
      <c r="BI5" s="621"/>
      <c r="BJ5" s="621"/>
      <c r="BK5" s="621"/>
      <c r="BL5" s="621"/>
      <c r="BM5" s="621"/>
      <c r="BN5" s="622"/>
      <c r="BO5" s="673">
        <v>95.8</v>
      </c>
      <c r="BP5" s="673"/>
      <c r="BQ5" s="673"/>
      <c r="BR5" s="673"/>
      <c r="BS5" s="674">
        <v>118033</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139810</v>
      </c>
      <c r="S6" s="621"/>
      <c r="T6" s="621"/>
      <c r="U6" s="621"/>
      <c r="V6" s="621"/>
      <c r="W6" s="621"/>
      <c r="X6" s="621"/>
      <c r="Y6" s="622"/>
      <c r="Z6" s="673">
        <v>0.7</v>
      </c>
      <c r="AA6" s="673"/>
      <c r="AB6" s="673"/>
      <c r="AC6" s="673"/>
      <c r="AD6" s="674">
        <v>139810</v>
      </c>
      <c r="AE6" s="674"/>
      <c r="AF6" s="674"/>
      <c r="AG6" s="674"/>
      <c r="AH6" s="674"/>
      <c r="AI6" s="674"/>
      <c r="AJ6" s="674"/>
      <c r="AK6" s="674"/>
      <c r="AL6" s="643">
        <v>1.2</v>
      </c>
      <c r="AM6" s="675"/>
      <c r="AN6" s="675"/>
      <c r="AO6" s="676"/>
      <c r="AP6" s="617" t="s">
        <v>212</v>
      </c>
      <c r="AQ6" s="618"/>
      <c r="AR6" s="618"/>
      <c r="AS6" s="618"/>
      <c r="AT6" s="618"/>
      <c r="AU6" s="618"/>
      <c r="AV6" s="618"/>
      <c r="AW6" s="618"/>
      <c r="AX6" s="618"/>
      <c r="AY6" s="618"/>
      <c r="AZ6" s="618"/>
      <c r="BA6" s="618"/>
      <c r="BB6" s="618"/>
      <c r="BC6" s="618"/>
      <c r="BD6" s="618"/>
      <c r="BE6" s="618"/>
      <c r="BF6" s="619"/>
      <c r="BG6" s="620">
        <v>8981521</v>
      </c>
      <c r="BH6" s="621"/>
      <c r="BI6" s="621"/>
      <c r="BJ6" s="621"/>
      <c r="BK6" s="621"/>
      <c r="BL6" s="621"/>
      <c r="BM6" s="621"/>
      <c r="BN6" s="622"/>
      <c r="BO6" s="673">
        <v>95.8</v>
      </c>
      <c r="BP6" s="673"/>
      <c r="BQ6" s="673"/>
      <c r="BR6" s="673"/>
      <c r="BS6" s="674">
        <v>118033</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230021</v>
      </c>
      <c r="CS6" s="621"/>
      <c r="CT6" s="621"/>
      <c r="CU6" s="621"/>
      <c r="CV6" s="621"/>
      <c r="CW6" s="621"/>
      <c r="CX6" s="621"/>
      <c r="CY6" s="622"/>
      <c r="CZ6" s="673">
        <v>1.2</v>
      </c>
      <c r="DA6" s="673"/>
      <c r="DB6" s="673"/>
      <c r="DC6" s="673"/>
      <c r="DD6" s="626" t="s">
        <v>214</v>
      </c>
      <c r="DE6" s="621"/>
      <c r="DF6" s="621"/>
      <c r="DG6" s="621"/>
      <c r="DH6" s="621"/>
      <c r="DI6" s="621"/>
      <c r="DJ6" s="621"/>
      <c r="DK6" s="621"/>
      <c r="DL6" s="621"/>
      <c r="DM6" s="621"/>
      <c r="DN6" s="621"/>
      <c r="DO6" s="621"/>
      <c r="DP6" s="622"/>
      <c r="DQ6" s="626">
        <v>230021</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8488</v>
      </c>
      <c r="S7" s="621"/>
      <c r="T7" s="621"/>
      <c r="U7" s="621"/>
      <c r="V7" s="621"/>
      <c r="W7" s="621"/>
      <c r="X7" s="621"/>
      <c r="Y7" s="622"/>
      <c r="Z7" s="673">
        <v>0</v>
      </c>
      <c r="AA7" s="673"/>
      <c r="AB7" s="673"/>
      <c r="AC7" s="673"/>
      <c r="AD7" s="674">
        <v>8488</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4648848</v>
      </c>
      <c r="BH7" s="621"/>
      <c r="BI7" s="621"/>
      <c r="BJ7" s="621"/>
      <c r="BK7" s="621"/>
      <c r="BL7" s="621"/>
      <c r="BM7" s="621"/>
      <c r="BN7" s="622"/>
      <c r="BO7" s="673">
        <v>49.6</v>
      </c>
      <c r="BP7" s="673"/>
      <c r="BQ7" s="673"/>
      <c r="BR7" s="673"/>
      <c r="BS7" s="674">
        <v>118033</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2711794</v>
      </c>
      <c r="CS7" s="621"/>
      <c r="CT7" s="621"/>
      <c r="CU7" s="621"/>
      <c r="CV7" s="621"/>
      <c r="CW7" s="621"/>
      <c r="CX7" s="621"/>
      <c r="CY7" s="622"/>
      <c r="CZ7" s="673">
        <v>13.8</v>
      </c>
      <c r="DA7" s="673"/>
      <c r="DB7" s="673"/>
      <c r="DC7" s="673"/>
      <c r="DD7" s="626">
        <v>218849</v>
      </c>
      <c r="DE7" s="621"/>
      <c r="DF7" s="621"/>
      <c r="DG7" s="621"/>
      <c r="DH7" s="621"/>
      <c r="DI7" s="621"/>
      <c r="DJ7" s="621"/>
      <c r="DK7" s="621"/>
      <c r="DL7" s="621"/>
      <c r="DM7" s="621"/>
      <c r="DN7" s="621"/>
      <c r="DO7" s="621"/>
      <c r="DP7" s="622"/>
      <c r="DQ7" s="626">
        <v>2450070</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35229</v>
      </c>
      <c r="S8" s="621"/>
      <c r="T8" s="621"/>
      <c r="U8" s="621"/>
      <c r="V8" s="621"/>
      <c r="W8" s="621"/>
      <c r="X8" s="621"/>
      <c r="Y8" s="622"/>
      <c r="Z8" s="673">
        <v>0.2</v>
      </c>
      <c r="AA8" s="673"/>
      <c r="AB8" s="673"/>
      <c r="AC8" s="673"/>
      <c r="AD8" s="674">
        <v>35229</v>
      </c>
      <c r="AE8" s="674"/>
      <c r="AF8" s="674"/>
      <c r="AG8" s="674"/>
      <c r="AH8" s="674"/>
      <c r="AI8" s="674"/>
      <c r="AJ8" s="674"/>
      <c r="AK8" s="674"/>
      <c r="AL8" s="643">
        <v>0.3</v>
      </c>
      <c r="AM8" s="675"/>
      <c r="AN8" s="675"/>
      <c r="AO8" s="676"/>
      <c r="AP8" s="617" t="s">
        <v>219</v>
      </c>
      <c r="AQ8" s="618"/>
      <c r="AR8" s="618"/>
      <c r="AS8" s="618"/>
      <c r="AT8" s="618"/>
      <c r="AU8" s="618"/>
      <c r="AV8" s="618"/>
      <c r="AW8" s="618"/>
      <c r="AX8" s="618"/>
      <c r="AY8" s="618"/>
      <c r="AZ8" s="618"/>
      <c r="BA8" s="618"/>
      <c r="BB8" s="618"/>
      <c r="BC8" s="618"/>
      <c r="BD8" s="618"/>
      <c r="BE8" s="618"/>
      <c r="BF8" s="619"/>
      <c r="BG8" s="620">
        <v>120856</v>
      </c>
      <c r="BH8" s="621"/>
      <c r="BI8" s="621"/>
      <c r="BJ8" s="621"/>
      <c r="BK8" s="621"/>
      <c r="BL8" s="621"/>
      <c r="BM8" s="621"/>
      <c r="BN8" s="622"/>
      <c r="BO8" s="673">
        <v>1.3</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8246931</v>
      </c>
      <c r="CS8" s="621"/>
      <c r="CT8" s="621"/>
      <c r="CU8" s="621"/>
      <c r="CV8" s="621"/>
      <c r="CW8" s="621"/>
      <c r="CX8" s="621"/>
      <c r="CY8" s="622"/>
      <c r="CZ8" s="673">
        <v>42</v>
      </c>
      <c r="DA8" s="673"/>
      <c r="DB8" s="673"/>
      <c r="DC8" s="673"/>
      <c r="DD8" s="626">
        <v>102036</v>
      </c>
      <c r="DE8" s="621"/>
      <c r="DF8" s="621"/>
      <c r="DG8" s="621"/>
      <c r="DH8" s="621"/>
      <c r="DI8" s="621"/>
      <c r="DJ8" s="621"/>
      <c r="DK8" s="621"/>
      <c r="DL8" s="621"/>
      <c r="DM8" s="621"/>
      <c r="DN8" s="621"/>
      <c r="DO8" s="621"/>
      <c r="DP8" s="622"/>
      <c r="DQ8" s="626">
        <v>4306708</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21382</v>
      </c>
      <c r="S9" s="621"/>
      <c r="T9" s="621"/>
      <c r="U9" s="621"/>
      <c r="V9" s="621"/>
      <c r="W9" s="621"/>
      <c r="X9" s="621"/>
      <c r="Y9" s="622"/>
      <c r="Z9" s="673">
        <v>0.1</v>
      </c>
      <c r="AA9" s="673"/>
      <c r="AB9" s="673"/>
      <c r="AC9" s="673"/>
      <c r="AD9" s="674">
        <v>21382</v>
      </c>
      <c r="AE9" s="674"/>
      <c r="AF9" s="674"/>
      <c r="AG9" s="674"/>
      <c r="AH9" s="674"/>
      <c r="AI9" s="674"/>
      <c r="AJ9" s="674"/>
      <c r="AK9" s="674"/>
      <c r="AL9" s="643">
        <v>0.2</v>
      </c>
      <c r="AM9" s="675"/>
      <c r="AN9" s="675"/>
      <c r="AO9" s="676"/>
      <c r="AP9" s="617" t="s">
        <v>222</v>
      </c>
      <c r="AQ9" s="618"/>
      <c r="AR9" s="618"/>
      <c r="AS9" s="618"/>
      <c r="AT9" s="618"/>
      <c r="AU9" s="618"/>
      <c r="AV9" s="618"/>
      <c r="AW9" s="618"/>
      <c r="AX9" s="618"/>
      <c r="AY9" s="618"/>
      <c r="AZ9" s="618"/>
      <c r="BA9" s="618"/>
      <c r="BB9" s="618"/>
      <c r="BC9" s="618"/>
      <c r="BD9" s="618"/>
      <c r="BE9" s="618"/>
      <c r="BF9" s="619"/>
      <c r="BG9" s="620">
        <v>3677911</v>
      </c>
      <c r="BH9" s="621"/>
      <c r="BI9" s="621"/>
      <c r="BJ9" s="621"/>
      <c r="BK9" s="621"/>
      <c r="BL9" s="621"/>
      <c r="BM9" s="621"/>
      <c r="BN9" s="622"/>
      <c r="BO9" s="673">
        <v>39.200000000000003</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1492383</v>
      </c>
      <c r="CS9" s="621"/>
      <c r="CT9" s="621"/>
      <c r="CU9" s="621"/>
      <c r="CV9" s="621"/>
      <c r="CW9" s="621"/>
      <c r="CX9" s="621"/>
      <c r="CY9" s="622"/>
      <c r="CZ9" s="673">
        <v>7.6</v>
      </c>
      <c r="DA9" s="673"/>
      <c r="DB9" s="673"/>
      <c r="DC9" s="673"/>
      <c r="DD9" s="626">
        <v>18403</v>
      </c>
      <c r="DE9" s="621"/>
      <c r="DF9" s="621"/>
      <c r="DG9" s="621"/>
      <c r="DH9" s="621"/>
      <c r="DI9" s="621"/>
      <c r="DJ9" s="621"/>
      <c r="DK9" s="621"/>
      <c r="DL9" s="621"/>
      <c r="DM9" s="621"/>
      <c r="DN9" s="621"/>
      <c r="DO9" s="621"/>
      <c r="DP9" s="622"/>
      <c r="DQ9" s="626">
        <v>1385069</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943033</v>
      </c>
      <c r="S10" s="621"/>
      <c r="T10" s="621"/>
      <c r="U10" s="621"/>
      <c r="V10" s="621"/>
      <c r="W10" s="621"/>
      <c r="X10" s="621"/>
      <c r="Y10" s="622"/>
      <c r="Z10" s="673">
        <v>4.5999999999999996</v>
      </c>
      <c r="AA10" s="673"/>
      <c r="AB10" s="673"/>
      <c r="AC10" s="673"/>
      <c r="AD10" s="674">
        <v>943033</v>
      </c>
      <c r="AE10" s="674"/>
      <c r="AF10" s="674"/>
      <c r="AG10" s="674"/>
      <c r="AH10" s="674"/>
      <c r="AI10" s="674"/>
      <c r="AJ10" s="674"/>
      <c r="AK10" s="674"/>
      <c r="AL10" s="643">
        <v>7.9</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165988</v>
      </c>
      <c r="BH10" s="621"/>
      <c r="BI10" s="621"/>
      <c r="BJ10" s="621"/>
      <c r="BK10" s="621"/>
      <c r="BL10" s="621"/>
      <c r="BM10" s="621"/>
      <c r="BN10" s="622"/>
      <c r="BO10" s="673">
        <v>1.8</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19566</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10107</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684093</v>
      </c>
      <c r="BH11" s="621"/>
      <c r="BI11" s="621"/>
      <c r="BJ11" s="621"/>
      <c r="BK11" s="621"/>
      <c r="BL11" s="621"/>
      <c r="BM11" s="621"/>
      <c r="BN11" s="622"/>
      <c r="BO11" s="673">
        <v>7.3</v>
      </c>
      <c r="BP11" s="673"/>
      <c r="BQ11" s="673"/>
      <c r="BR11" s="673"/>
      <c r="BS11" s="626">
        <v>118033</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108414</v>
      </c>
      <c r="CS11" s="621"/>
      <c r="CT11" s="621"/>
      <c r="CU11" s="621"/>
      <c r="CV11" s="621"/>
      <c r="CW11" s="621"/>
      <c r="CX11" s="621"/>
      <c r="CY11" s="622"/>
      <c r="CZ11" s="673">
        <v>0.6</v>
      </c>
      <c r="DA11" s="673"/>
      <c r="DB11" s="673"/>
      <c r="DC11" s="673"/>
      <c r="DD11" s="626">
        <v>41122</v>
      </c>
      <c r="DE11" s="621"/>
      <c r="DF11" s="621"/>
      <c r="DG11" s="621"/>
      <c r="DH11" s="621"/>
      <c r="DI11" s="621"/>
      <c r="DJ11" s="621"/>
      <c r="DK11" s="621"/>
      <c r="DL11" s="621"/>
      <c r="DM11" s="621"/>
      <c r="DN11" s="621"/>
      <c r="DO11" s="621"/>
      <c r="DP11" s="622"/>
      <c r="DQ11" s="626">
        <v>90942</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3824178</v>
      </c>
      <c r="BH12" s="621"/>
      <c r="BI12" s="621"/>
      <c r="BJ12" s="621"/>
      <c r="BK12" s="621"/>
      <c r="BL12" s="621"/>
      <c r="BM12" s="621"/>
      <c r="BN12" s="622"/>
      <c r="BO12" s="673">
        <v>40.799999999999997</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228771</v>
      </c>
      <c r="CS12" s="621"/>
      <c r="CT12" s="621"/>
      <c r="CU12" s="621"/>
      <c r="CV12" s="621"/>
      <c r="CW12" s="621"/>
      <c r="CX12" s="621"/>
      <c r="CY12" s="622"/>
      <c r="CZ12" s="673">
        <v>1.2</v>
      </c>
      <c r="DA12" s="673"/>
      <c r="DB12" s="673"/>
      <c r="DC12" s="673"/>
      <c r="DD12" s="626">
        <v>1830</v>
      </c>
      <c r="DE12" s="621"/>
      <c r="DF12" s="621"/>
      <c r="DG12" s="621"/>
      <c r="DH12" s="621"/>
      <c r="DI12" s="621"/>
      <c r="DJ12" s="621"/>
      <c r="DK12" s="621"/>
      <c r="DL12" s="621"/>
      <c r="DM12" s="621"/>
      <c r="DN12" s="621"/>
      <c r="DO12" s="621"/>
      <c r="DP12" s="622"/>
      <c r="DQ12" s="626">
        <v>150590</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43988</v>
      </c>
      <c r="S13" s="621"/>
      <c r="T13" s="621"/>
      <c r="U13" s="621"/>
      <c r="V13" s="621"/>
      <c r="W13" s="621"/>
      <c r="X13" s="621"/>
      <c r="Y13" s="622"/>
      <c r="Z13" s="673">
        <v>0.2</v>
      </c>
      <c r="AA13" s="673"/>
      <c r="AB13" s="673"/>
      <c r="AC13" s="673"/>
      <c r="AD13" s="674">
        <v>43988</v>
      </c>
      <c r="AE13" s="674"/>
      <c r="AF13" s="674"/>
      <c r="AG13" s="674"/>
      <c r="AH13" s="674"/>
      <c r="AI13" s="674"/>
      <c r="AJ13" s="674"/>
      <c r="AK13" s="674"/>
      <c r="AL13" s="643">
        <v>0.4</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3814996</v>
      </c>
      <c r="BH13" s="621"/>
      <c r="BI13" s="621"/>
      <c r="BJ13" s="621"/>
      <c r="BK13" s="621"/>
      <c r="BL13" s="621"/>
      <c r="BM13" s="621"/>
      <c r="BN13" s="622"/>
      <c r="BO13" s="673">
        <v>40.700000000000003</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1444813</v>
      </c>
      <c r="CS13" s="621"/>
      <c r="CT13" s="621"/>
      <c r="CU13" s="621"/>
      <c r="CV13" s="621"/>
      <c r="CW13" s="621"/>
      <c r="CX13" s="621"/>
      <c r="CY13" s="622"/>
      <c r="CZ13" s="673">
        <v>7.4</v>
      </c>
      <c r="DA13" s="673"/>
      <c r="DB13" s="673"/>
      <c r="DC13" s="673"/>
      <c r="DD13" s="626">
        <v>584002</v>
      </c>
      <c r="DE13" s="621"/>
      <c r="DF13" s="621"/>
      <c r="DG13" s="621"/>
      <c r="DH13" s="621"/>
      <c r="DI13" s="621"/>
      <c r="DJ13" s="621"/>
      <c r="DK13" s="621"/>
      <c r="DL13" s="621"/>
      <c r="DM13" s="621"/>
      <c r="DN13" s="621"/>
      <c r="DO13" s="621"/>
      <c r="DP13" s="622"/>
      <c r="DQ13" s="626">
        <v>953022</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109202</v>
      </c>
      <c r="BH14" s="621"/>
      <c r="BI14" s="621"/>
      <c r="BJ14" s="621"/>
      <c r="BK14" s="621"/>
      <c r="BL14" s="621"/>
      <c r="BM14" s="621"/>
      <c r="BN14" s="622"/>
      <c r="BO14" s="673">
        <v>1.2</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977222</v>
      </c>
      <c r="CS14" s="621"/>
      <c r="CT14" s="621"/>
      <c r="CU14" s="621"/>
      <c r="CV14" s="621"/>
      <c r="CW14" s="621"/>
      <c r="CX14" s="621"/>
      <c r="CY14" s="622"/>
      <c r="CZ14" s="673">
        <v>5</v>
      </c>
      <c r="DA14" s="673"/>
      <c r="DB14" s="673"/>
      <c r="DC14" s="673"/>
      <c r="DD14" s="626">
        <v>30013</v>
      </c>
      <c r="DE14" s="621"/>
      <c r="DF14" s="621"/>
      <c r="DG14" s="621"/>
      <c r="DH14" s="621"/>
      <c r="DI14" s="621"/>
      <c r="DJ14" s="621"/>
      <c r="DK14" s="621"/>
      <c r="DL14" s="621"/>
      <c r="DM14" s="621"/>
      <c r="DN14" s="621"/>
      <c r="DO14" s="621"/>
      <c r="DP14" s="622"/>
      <c r="DQ14" s="626">
        <v>941769</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33702</v>
      </c>
      <c r="S15" s="621"/>
      <c r="T15" s="621"/>
      <c r="U15" s="621"/>
      <c r="V15" s="621"/>
      <c r="W15" s="621"/>
      <c r="X15" s="621"/>
      <c r="Y15" s="622"/>
      <c r="Z15" s="673">
        <v>0.2</v>
      </c>
      <c r="AA15" s="673"/>
      <c r="AB15" s="673"/>
      <c r="AC15" s="673"/>
      <c r="AD15" s="674">
        <v>33702</v>
      </c>
      <c r="AE15" s="674"/>
      <c r="AF15" s="674"/>
      <c r="AG15" s="674"/>
      <c r="AH15" s="674"/>
      <c r="AI15" s="674"/>
      <c r="AJ15" s="674"/>
      <c r="AK15" s="674"/>
      <c r="AL15" s="643">
        <v>0.3</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399293</v>
      </c>
      <c r="BH15" s="621"/>
      <c r="BI15" s="621"/>
      <c r="BJ15" s="621"/>
      <c r="BK15" s="621"/>
      <c r="BL15" s="621"/>
      <c r="BM15" s="621"/>
      <c r="BN15" s="622"/>
      <c r="BO15" s="673">
        <v>4.3</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1978797</v>
      </c>
      <c r="CS15" s="621"/>
      <c r="CT15" s="621"/>
      <c r="CU15" s="621"/>
      <c r="CV15" s="621"/>
      <c r="CW15" s="621"/>
      <c r="CX15" s="621"/>
      <c r="CY15" s="622"/>
      <c r="CZ15" s="673">
        <v>10.1</v>
      </c>
      <c r="DA15" s="673"/>
      <c r="DB15" s="673"/>
      <c r="DC15" s="673"/>
      <c r="DD15" s="626">
        <v>168227</v>
      </c>
      <c r="DE15" s="621"/>
      <c r="DF15" s="621"/>
      <c r="DG15" s="621"/>
      <c r="DH15" s="621"/>
      <c r="DI15" s="621"/>
      <c r="DJ15" s="621"/>
      <c r="DK15" s="621"/>
      <c r="DL15" s="621"/>
      <c r="DM15" s="621"/>
      <c r="DN15" s="621"/>
      <c r="DO15" s="621"/>
      <c r="DP15" s="622"/>
      <c r="DQ15" s="626">
        <v>1768061</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1902432</v>
      </c>
      <c r="S16" s="621"/>
      <c r="T16" s="621"/>
      <c r="U16" s="621"/>
      <c r="V16" s="621"/>
      <c r="W16" s="621"/>
      <c r="X16" s="621"/>
      <c r="Y16" s="622"/>
      <c r="Z16" s="673">
        <v>9.3000000000000007</v>
      </c>
      <c r="AA16" s="673"/>
      <c r="AB16" s="673"/>
      <c r="AC16" s="673"/>
      <c r="AD16" s="674">
        <v>1695005</v>
      </c>
      <c r="AE16" s="674"/>
      <c r="AF16" s="674"/>
      <c r="AG16" s="674"/>
      <c r="AH16" s="674"/>
      <c r="AI16" s="674"/>
      <c r="AJ16" s="674"/>
      <c r="AK16" s="674"/>
      <c r="AL16" s="643">
        <v>14.1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1695005</v>
      </c>
      <c r="S17" s="621"/>
      <c r="T17" s="621"/>
      <c r="U17" s="621"/>
      <c r="V17" s="621"/>
      <c r="W17" s="621"/>
      <c r="X17" s="621"/>
      <c r="Y17" s="622"/>
      <c r="Z17" s="673">
        <v>8.3000000000000007</v>
      </c>
      <c r="AA17" s="673"/>
      <c r="AB17" s="673"/>
      <c r="AC17" s="673"/>
      <c r="AD17" s="674">
        <v>1695005</v>
      </c>
      <c r="AE17" s="674"/>
      <c r="AF17" s="674"/>
      <c r="AG17" s="674"/>
      <c r="AH17" s="674"/>
      <c r="AI17" s="674"/>
      <c r="AJ17" s="674"/>
      <c r="AK17" s="674"/>
      <c r="AL17" s="643">
        <v>14.1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2205026</v>
      </c>
      <c r="CS17" s="621"/>
      <c r="CT17" s="621"/>
      <c r="CU17" s="621"/>
      <c r="CV17" s="621"/>
      <c r="CW17" s="621"/>
      <c r="CX17" s="621"/>
      <c r="CY17" s="622"/>
      <c r="CZ17" s="673">
        <v>11.2</v>
      </c>
      <c r="DA17" s="673"/>
      <c r="DB17" s="673"/>
      <c r="DC17" s="673"/>
      <c r="DD17" s="626" t="s">
        <v>110</v>
      </c>
      <c r="DE17" s="621"/>
      <c r="DF17" s="621"/>
      <c r="DG17" s="621"/>
      <c r="DH17" s="621"/>
      <c r="DI17" s="621"/>
      <c r="DJ17" s="621"/>
      <c r="DK17" s="621"/>
      <c r="DL17" s="621"/>
      <c r="DM17" s="621"/>
      <c r="DN17" s="621"/>
      <c r="DO17" s="621"/>
      <c r="DP17" s="622"/>
      <c r="DQ17" s="626">
        <v>2204712</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207394</v>
      </c>
      <c r="S18" s="621"/>
      <c r="T18" s="621"/>
      <c r="U18" s="621"/>
      <c r="V18" s="621"/>
      <c r="W18" s="621"/>
      <c r="X18" s="621"/>
      <c r="Y18" s="622"/>
      <c r="Z18" s="673">
        <v>1</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v>33</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391773</v>
      </c>
      <c r="BH19" s="621"/>
      <c r="BI19" s="621"/>
      <c r="BJ19" s="621"/>
      <c r="BK19" s="621"/>
      <c r="BL19" s="621"/>
      <c r="BM19" s="621"/>
      <c r="BN19" s="622"/>
      <c r="BO19" s="673">
        <v>4.2</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12501358</v>
      </c>
      <c r="S20" s="621"/>
      <c r="T20" s="621"/>
      <c r="U20" s="621"/>
      <c r="V20" s="621"/>
      <c r="W20" s="621"/>
      <c r="X20" s="621"/>
      <c r="Y20" s="622"/>
      <c r="Z20" s="673">
        <v>61</v>
      </c>
      <c r="AA20" s="673"/>
      <c r="AB20" s="673"/>
      <c r="AC20" s="673"/>
      <c r="AD20" s="674">
        <v>11902157</v>
      </c>
      <c r="AE20" s="674"/>
      <c r="AF20" s="674"/>
      <c r="AG20" s="674"/>
      <c r="AH20" s="674"/>
      <c r="AI20" s="674"/>
      <c r="AJ20" s="674"/>
      <c r="AK20" s="674"/>
      <c r="AL20" s="643">
        <v>99.3</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391773</v>
      </c>
      <c r="BH20" s="621"/>
      <c r="BI20" s="621"/>
      <c r="BJ20" s="621"/>
      <c r="BK20" s="621"/>
      <c r="BL20" s="621"/>
      <c r="BM20" s="621"/>
      <c r="BN20" s="622"/>
      <c r="BO20" s="673">
        <v>4.2</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19643738</v>
      </c>
      <c r="CS20" s="621"/>
      <c r="CT20" s="621"/>
      <c r="CU20" s="621"/>
      <c r="CV20" s="621"/>
      <c r="CW20" s="621"/>
      <c r="CX20" s="621"/>
      <c r="CY20" s="622"/>
      <c r="CZ20" s="673">
        <v>100</v>
      </c>
      <c r="DA20" s="673"/>
      <c r="DB20" s="673"/>
      <c r="DC20" s="673"/>
      <c r="DD20" s="626">
        <v>1164482</v>
      </c>
      <c r="DE20" s="621"/>
      <c r="DF20" s="621"/>
      <c r="DG20" s="621"/>
      <c r="DH20" s="621"/>
      <c r="DI20" s="621"/>
      <c r="DJ20" s="621"/>
      <c r="DK20" s="621"/>
      <c r="DL20" s="621"/>
      <c r="DM20" s="621"/>
      <c r="DN20" s="621"/>
      <c r="DO20" s="621"/>
      <c r="DP20" s="622"/>
      <c r="DQ20" s="626">
        <v>14491071</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8296</v>
      </c>
      <c r="S21" s="621"/>
      <c r="T21" s="621"/>
      <c r="U21" s="621"/>
      <c r="V21" s="621"/>
      <c r="W21" s="621"/>
      <c r="X21" s="621"/>
      <c r="Y21" s="622"/>
      <c r="Z21" s="673">
        <v>0</v>
      </c>
      <c r="AA21" s="673"/>
      <c r="AB21" s="673"/>
      <c r="AC21" s="673"/>
      <c r="AD21" s="674">
        <v>8296</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130161</v>
      </c>
      <c r="S22" s="621"/>
      <c r="T22" s="621"/>
      <c r="U22" s="621"/>
      <c r="V22" s="621"/>
      <c r="W22" s="621"/>
      <c r="X22" s="621"/>
      <c r="Y22" s="622"/>
      <c r="Z22" s="673">
        <v>0.6</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210871</v>
      </c>
      <c r="S23" s="621"/>
      <c r="T23" s="621"/>
      <c r="U23" s="621"/>
      <c r="V23" s="621"/>
      <c r="W23" s="621"/>
      <c r="X23" s="621"/>
      <c r="Y23" s="622"/>
      <c r="Z23" s="673">
        <v>1</v>
      </c>
      <c r="AA23" s="673"/>
      <c r="AB23" s="673"/>
      <c r="AC23" s="673"/>
      <c r="AD23" s="674">
        <v>66496</v>
      </c>
      <c r="AE23" s="674"/>
      <c r="AF23" s="674"/>
      <c r="AG23" s="674"/>
      <c r="AH23" s="674"/>
      <c r="AI23" s="674"/>
      <c r="AJ23" s="674"/>
      <c r="AK23" s="674"/>
      <c r="AL23" s="643">
        <v>0.6</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391773</v>
      </c>
      <c r="BH23" s="621"/>
      <c r="BI23" s="621"/>
      <c r="BJ23" s="621"/>
      <c r="BK23" s="621"/>
      <c r="BL23" s="621"/>
      <c r="BM23" s="621"/>
      <c r="BN23" s="622"/>
      <c r="BO23" s="673">
        <v>4.2</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38052</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10114658</v>
      </c>
      <c r="CS24" s="671"/>
      <c r="CT24" s="671"/>
      <c r="CU24" s="671"/>
      <c r="CV24" s="671"/>
      <c r="CW24" s="671"/>
      <c r="CX24" s="671"/>
      <c r="CY24" s="718"/>
      <c r="CZ24" s="722">
        <v>51.5</v>
      </c>
      <c r="DA24" s="723"/>
      <c r="DB24" s="723"/>
      <c r="DC24" s="724"/>
      <c r="DD24" s="717">
        <v>6630060</v>
      </c>
      <c r="DE24" s="671"/>
      <c r="DF24" s="671"/>
      <c r="DG24" s="671"/>
      <c r="DH24" s="671"/>
      <c r="DI24" s="671"/>
      <c r="DJ24" s="671"/>
      <c r="DK24" s="718"/>
      <c r="DL24" s="717">
        <v>6476724</v>
      </c>
      <c r="DM24" s="671"/>
      <c r="DN24" s="671"/>
      <c r="DO24" s="671"/>
      <c r="DP24" s="671"/>
      <c r="DQ24" s="671"/>
      <c r="DR24" s="671"/>
      <c r="DS24" s="671"/>
      <c r="DT24" s="671"/>
      <c r="DU24" s="671"/>
      <c r="DV24" s="718"/>
      <c r="DW24" s="719">
        <v>50.8</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2928476</v>
      </c>
      <c r="S25" s="621"/>
      <c r="T25" s="621"/>
      <c r="U25" s="621"/>
      <c r="V25" s="621"/>
      <c r="W25" s="621"/>
      <c r="X25" s="621"/>
      <c r="Y25" s="622"/>
      <c r="Z25" s="673">
        <v>14.3</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3398725</v>
      </c>
      <c r="CS25" s="639"/>
      <c r="CT25" s="639"/>
      <c r="CU25" s="639"/>
      <c r="CV25" s="639"/>
      <c r="CW25" s="639"/>
      <c r="CX25" s="639"/>
      <c r="CY25" s="640"/>
      <c r="CZ25" s="623">
        <v>17.3</v>
      </c>
      <c r="DA25" s="641"/>
      <c r="DB25" s="641"/>
      <c r="DC25" s="642"/>
      <c r="DD25" s="626">
        <v>3147838</v>
      </c>
      <c r="DE25" s="639"/>
      <c r="DF25" s="639"/>
      <c r="DG25" s="639"/>
      <c r="DH25" s="639"/>
      <c r="DI25" s="639"/>
      <c r="DJ25" s="639"/>
      <c r="DK25" s="640"/>
      <c r="DL25" s="626">
        <v>3072540</v>
      </c>
      <c r="DM25" s="639"/>
      <c r="DN25" s="639"/>
      <c r="DO25" s="639"/>
      <c r="DP25" s="639"/>
      <c r="DQ25" s="639"/>
      <c r="DR25" s="639"/>
      <c r="DS25" s="639"/>
      <c r="DT25" s="639"/>
      <c r="DU25" s="639"/>
      <c r="DV25" s="640"/>
      <c r="DW25" s="643">
        <v>24.1</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2211967</v>
      </c>
      <c r="CS26" s="621"/>
      <c r="CT26" s="621"/>
      <c r="CU26" s="621"/>
      <c r="CV26" s="621"/>
      <c r="CW26" s="621"/>
      <c r="CX26" s="621"/>
      <c r="CY26" s="622"/>
      <c r="CZ26" s="623">
        <v>11.3</v>
      </c>
      <c r="DA26" s="641"/>
      <c r="DB26" s="641"/>
      <c r="DC26" s="642"/>
      <c r="DD26" s="626">
        <v>1983735</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1125108</v>
      </c>
      <c r="S27" s="621"/>
      <c r="T27" s="621"/>
      <c r="U27" s="621"/>
      <c r="V27" s="621"/>
      <c r="W27" s="621"/>
      <c r="X27" s="621"/>
      <c r="Y27" s="622"/>
      <c r="Z27" s="673">
        <v>5.5</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9373294</v>
      </c>
      <c r="BH27" s="621"/>
      <c r="BI27" s="621"/>
      <c r="BJ27" s="621"/>
      <c r="BK27" s="621"/>
      <c r="BL27" s="621"/>
      <c r="BM27" s="621"/>
      <c r="BN27" s="622"/>
      <c r="BO27" s="673">
        <v>100</v>
      </c>
      <c r="BP27" s="673"/>
      <c r="BQ27" s="673"/>
      <c r="BR27" s="673"/>
      <c r="BS27" s="626">
        <v>118033</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4510908</v>
      </c>
      <c r="CS27" s="639"/>
      <c r="CT27" s="639"/>
      <c r="CU27" s="639"/>
      <c r="CV27" s="639"/>
      <c r="CW27" s="639"/>
      <c r="CX27" s="639"/>
      <c r="CY27" s="640"/>
      <c r="CZ27" s="623">
        <v>23</v>
      </c>
      <c r="DA27" s="641"/>
      <c r="DB27" s="641"/>
      <c r="DC27" s="642"/>
      <c r="DD27" s="626">
        <v>1277511</v>
      </c>
      <c r="DE27" s="639"/>
      <c r="DF27" s="639"/>
      <c r="DG27" s="639"/>
      <c r="DH27" s="639"/>
      <c r="DI27" s="639"/>
      <c r="DJ27" s="639"/>
      <c r="DK27" s="640"/>
      <c r="DL27" s="626">
        <v>1229473</v>
      </c>
      <c r="DM27" s="639"/>
      <c r="DN27" s="639"/>
      <c r="DO27" s="639"/>
      <c r="DP27" s="639"/>
      <c r="DQ27" s="639"/>
      <c r="DR27" s="639"/>
      <c r="DS27" s="639"/>
      <c r="DT27" s="639"/>
      <c r="DU27" s="639"/>
      <c r="DV27" s="640"/>
      <c r="DW27" s="643">
        <v>9.6</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27212</v>
      </c>
      <c r="S28" s="621"/>
      <c r="T28" s="621"/>
      <c r="U28" s="621"/>
      <c r="V28" s="621"/>
      <c r="W28" s="621"/>
      <c r="X28" s="621"/>
      <c r="Y28" s="622"/>
      <c r="Z28" s="673">
        <v>0.1</v>
      </c>
      <c r="AA28" s="673"/>
      <c r="AB28" s="673"/>
      <c r="AC28" s="673"/>
      <c r="AD28" s="674">
        <v>5317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2205025</v>
      </c>
      <c r="CS28" s="621"/>
      <c r="CT28" s="621"/>
      <c r="CU28" s="621"/>
      <c r="CV28" s="621"/>
      <c r="CW28" s="621"/>
      <c r="CX28" s="621"/>
      <c r="CY28" s="622"/>
      <c r="CZ28" s="623">
        <v>11.2</v>
      </c>
      <c r="DA28" s="641"/>
      <c r="DB28" s="641"/>
      <c r="DC28" s="642"/>
      <c r="DD28" s="626">
        <v>2204711</v>
      </c>
      <c r="DE28" s="621"/>
      <c r="DF28" s="621"/>
      <c r="DG28" s="621"/>
      <c r="DH28" s="621"/>
      <c r="DI28" s="621"/>
      <c r="DJ28" s="621"/>
      <c r="DK28" s="622"/>
      <c r="DL28" s="626">
        <v>2174711</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7744</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2204863</v>
      </c>
      <c r="CS29" s="639"/>
      <c r="CT29" s="639"/>
      <c r="CU29" s="639"/>
      <c r="CV29" s="639"/>
      <c r="CW29" s="639"/>
      <c r="CX29" s="639"/>
      <c r="CY29" s="640"/>
      <c r="CZ29" s="623">
        <v>11.2</v>
      </c>
      <c r="DA29" s="641"/>
      <c r="DB29" s="641"/>
      <c r="DC29" s="642"/>
      <c r="DD29" s="626">
        <v>2204549</v>
      </c>
      <c r="DE29" s="639"/>
      <c r="DF29" s="639"/>
      <c r="DG29" s="639"/>
      <c r="DH29" s="639"/>
      <c r="DI29" s="639"/>
      <c r="DJ29" s="639"/>
      <c r="DK29" s="640"/>
      <c r="DL29" s="626">
        <v>2174549</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922485</v>
      </c>
      <c r="S30" s="621"/>
      <c r="T30" s="621"/>
      <c r="U30" s="621"/>
      <c r="V30" s="621"/>
      <c r="W30" s="621"/>
      <c r="X30" s="621"/>
      <c r="Y30" s="622"/>
      <c r="Z30" s="673">
        <v>4.5</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98.9</v>
      </c>
      <c r="BH30" s="687"/>
      <c r="BI30" s="687"/>
      <c r="BJ30" s="687"/>
      <c r="BK30" s="687"/>
      <c r="BL30" s="687"/>
      <c r="BM30" s="688">
        <v>96.3</v>
      </c>
      <c r="BN30" s="687"/>
      <c r="BO30" s="687"/>
      <c r="BP30" s="687"/>
      <c r="BQ30" s="689"/>
      <c r="BR30" s="686">
        <v>98.9</v>
      </c>
      <c r="BS30" s="687"/>
      <c r="BT30" s="687"/>
      <c r="BU30" s="687"/>
      <c r="BV30" s="687"/>
      <c r="BW30" s="687"/>
      <c r="BX30" s="688">
        <v>95.9</v>
      </c>
      <c r="BY30" s="687"/>
      <c r="BZ30" s="687"/>
      <c r="CA30" s="687"/>
      <c r="CB30" s="689"/>
      <c r="CD30" s="692"/>
      <c r="CE30" s="693"/>
      <c r="CF30" s="657" t="s">
        <v>290</v>
      </c>
      <c r="CG30" s="654"/>
      <c r="CH30" s="654"/>
      <c r="CI30" s="654"/>
      <c r="CJ30" s="654"/>
      <c r="CK30" s="654"/>
      <c r="CL30" s="654"/>
      <c r="CM30" s="654"/>
      <c r="CN30" s="654"/>
      <c r="CO30" s="654"/>
      <c r="CP30" s="654"/>
      <c r="CQ30" s="655"/>
      <c r="CR30" s="620">
        <v>1992505</v>
      </c>
      <c r="CS30" s="621"/>
      <c r="CT30" s="621"/>
      <c r="CU30" s="621"/>
      <c r="CV30" s="621"/>
      <c r="CW30" s="621"/>
      <c r="CX30" s="621"/>
      <c r="CY30" s="622"/>
      <c r="CZ30" s="623">
        <v>10.1</v>
      </c>
      <c r="DA30" s="641"/>
      <c r="DB30" s="641"/>
      <c r="DC30" s="642"/>
      <c r="DD30" s="626">
        <v>1992505</v>
      </c>
      <c r="DE30" s="621"/>
      <c r="DF30" s="621"/>
      <c r="DG30" s="621"/>
      <c r="DH30" s="621"/>
      <c r="DI30" s="621"/>
      <c r="DJ30" s="621"/>
      <c r="DK30" s="622"/>
      <c r="DL30" s="626">
        <v>1962505</v>
      </c>
      <c r="DM30" s="621"/>
      <c r="DN30" s="621"/>
      <c r="DO30" s="621"/>
      <c r="DP30" s="621"/>
      <c r="DQ30" s="621"/>
      <c r="DR30" s="621"/>
      <c r="DS30" s="621"/>
      <c r="DT30" s="621"/>
      <c r="DU30" s="621"/>
      <c r="DV30" s="622"/>
      <c r="DW30" s="643">
        <v>15.4</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919083</v>
      </c>
      <c r="S31" s="621"/>
      <c r="T31" s="621"/>
      <c r="U31" s="621"/>
      <c r="V31" s="621"/>
      <c r="W31" s="621"/>
      <c r="X31" s="621"/>
      <c r="Y31" s="622"/>
      <c r="Z31" s="673">
        <v>4.5</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98.7</v>
      </c>
      <c r="BH31" s="639"/>
      <c r="BI31" s="639"/>
      <c r="BJ31" s="639"/>
      <c r="BK31" s="639"/>
      <c r="BL31" s="639"/>
      <c r="BM31" s="675">
        <v>96.5</v>
      </c>
      <c r="BN31" s="685"/>
      <c r="BO31" s="685"/>
      <c r="BP31" s="685"/>
      <c r="BQ31" s="649"/>
      <c r="BR31" s="684">
        <v>98.7</v>
      </c>
      <c r="BS31" s="639"/>
      <c r="BT31" s="639"/>
      <c r="BU31" s="639"/>
      <c r="BV31" s="639"/>
      <c r="BW31" s="639"/>
      <c r="BX31" s="675">
        <v>95.9</v>
      </c>
      <c r="BY31" s="685"/>
      <c r="BZ31" s="685"/>
      <c r="CA31" s="685"/>
      <c r="CB31" s="649"/>
      <c r="CD31" s="692"/>
      <c r="CE31" s="693"/>
      <c r="CF31" s="657" t="s">
        <v>294</v>
      </c>
      <c r="CG31" s="654"/>
      <c r="CH31" s="654"/>
      <c r="CI31" s="654"/>
      <c r="CJ31" s="654"/>
      <c r="CK31" s="654"/>
      <c r="CL31" s="654"/>
      <c r="CM31" s="654"/>
      <c r="CN31" s="654"/>
      <c r="CO31" s="654"/>
      <c r="CP31" s="654"/>
      <c r="CQ31" s="655"/>
      <c r="CR31" s="620">
        <v>212358</v>
      </c>
      <c r="CS31" s="639"/>
      <c r="CT31" s="639"/>
      <c r="CU31" s="639"/>
      <c r="CV31" s="639"/>
      <c r="CW31" s="639"/>
      <c r="CX31" s="639"/>
      <c r="CY31" s="640"/>
      <c r="CZ31" s="623">
        <v>1.1000000000000001</v>
      </c>
      <c r="DA31" s="641"/>
      <c r="DB31" s="641"/>
      <c r="DC31" s="642"/>
      <c r="DD31" s="626">
        <v>212044</v>
      </c>
      <c r="DE31" s="639"/>
      <c r="DF31" s="639"/>
      <c r="DG31" s="639"/>
      <c r="DH31" s="639"/>
      <c r="DI31" s="639"/>
      <c r="DJ31" s="639"/>
      <c r="DK31" s="640"/>
      <c r="DL31" s="626">
        <v>212044</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283669</v>
      </c>
      <c r="S32" s="621"/>
      <c r="T32" s="621"/>
      <c r="U32" s="621"/>
      <c r="V32" s="621"/>
      <c r="W32" s="621"/>
      <c r="X32" s="621"/>
      <c r="Y32" s="622"/>
      <c r="Z32" s="673">
        <v>1.4</v>
      </c>
      <c r="AA32" s="673"/>
      <c r="AB32" s="673"/>
      <c r="AC32" s="673"/>
      <c r="AD32" s="674">
        <v>2722</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99.1</v>
      </c>
      <c r="BH32" s="605"/>
      <c r="BI32" s="605"/>
      <c r="BJ32" s="605"/>
      <c r="BK32" s="605"/>
      <c r="BL32" s="605"/>
      <c r="BM32" s="668">
        <v>95.9</v>
      </c>
      <c r="BN32" s="605"/>
      <c r="BO32" s="605"/>
      <c r="BP32" s="605"/>
      <c r="BQ32" s="662"/>
      <c r="BR32" s="683">
        <v>99</v>
      </c>
      <c r="BS32" s="605"/>
      <c r="BT32" s="605"/>
      <c r="BU32" s="605"/>
      <c r="BV32" s="605"/>
      <c r="BW32" s="605"/>
      <c r="BX32" s="668">
        <v>95.6</v>
      </c>
      <c r="BY32" s="605"/>
      <c r="BZ32" s="605"/>
      <c r="CA32" s="605"/>
      <c r="CB32" s="662"/>
      <c r="CD32" s="694"/>
      <c r="CE32" s="695"/>
      <c r="CF32" s="657" t="s">
        <v>297</v>
      </c>
      <c r="CG32" s="654"/>
      <c r="CH32" s="654"/>
      <c r="CI32" s="654"/>
      <c r="CJ32" s="654"/>
      <c r="CK32" s="654"/>
      <c r="CL32" s="654"/>
      <c r="CM32" s="654"/>
      <c r="CN32" s="654"/>
      <c r="CO32" s="654"/>
      <c r="CP32" s="654"/>
      <c r="CQ32" s="655"/>
      <c r="CR32" s="620">
        <v>162</v>
      </c>
      <c r="CS32" s="621"/>
      <c r="CT32" s="621"/>
      <c r="CU32" s="621"/>
      <c r="CV32" s="621"/>
      <c r="CW32" s="621"/>
      <c r="CX32" s="621"/>
      <c r="CY32" s="622"/>
      <c r="CZ32" s="623">
        <v>0</v>
      </c>
      <c r="DA32" s="641"/>
      <c r="DB32" s="641"/>
      <c r="DC32" s="642"/>
      <c r="DD32" s="626">
        <v>162</v>
      </c>
      <c r="DE32" s="621"/>
      <c r="DF32" s="621"/>
      <c r="DG32" s="621"/>
      <c r="DH32" s="621"/>
      <c r="DI32" s="621"/>
      <c r="DJ32" s="621"/>
      <c r="DK32" s="622"/>
      <c r="DL32" s="626">
        <v>162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1380400</v>
      </c>
      <c r="S33" s="621"/>
      <c r="T33" s="621"/>
      <c r="U33" s="621"/>
      <c r="V33" s="621"/>
      <c r="W33" s="621"/>
      <c r="X33" s="621"/>
      <c r="Y33" s="622"/>
      <c r="Z33" s="673">
        <v>6.7</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8364598</v>
      </c>
      <c r="CS33" s="639"/>
      <c r="CT33" s="639"/>
      <c r="CU33" s="639"/>
      <c r="CV33" s="639"/>
      <c r="CW33" s="639"/>
      <c r="CX33" s="639"/>
      <c r="CY33" s="640"/>
      <c r="CZ33" s="623">
        <v>42.6</v>
      </c>
      <c r="DA33" s="641"/>
      <c r="DB33" s="641"/>
      <c r="DC33" s="642"/>
      <c r="DD33" s="626">
        <v>7484176</v>
      </c>
      <c r="DE33" s="639"/>
      <c r="DF33" s="639"/>
      <c r="DG33" s="639"/>
      <c r="DH33" s="639"/>
      <c r="DI33" s="639"/>
      <c r="DJ33" s="639"/>
      <c r="DK33" s="640"/>
      <c r="DL33" s="626">
        <v>5078804</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3323981</v>
      </c>
      <c r="CS34" s="621"/>
      <c r="CT34" s="621"/>
      <c r="CU34" s="621"/>
      <c r="CV34" s="621"/>
      <c r="CW34" s="621"/>
      <c r="CX34" s="621"/>
      <c r="CY34" s="622"/>
      <c r="CZ34" s="623">
        <v>16.899999999999999</v>
      </c>
      <c r="DA34" s="641"/>
      <c r="DB34" s="641"/>
      <c r="DC34" s="642"/>
      <c r="DD34" s="626">
        <v>2881448</v>
      </c>
      <c r="DE34" s="621"/>
      <c r="DF34" s="621"/>
      <c r="DG34" s="621"/>
      <c r="DH34" s="621"/>
      <c r="DI34" s="621"/>
      <c r="DJ34" s="621"/>
      <c r="DK34" s="622"/>
      <c r="DL34" s="626">
        <v>2251739</v>
      </c>
      <c r="DM34" s="621"/>
      <c r="DN34" s="621"/>
      <c r="DO34" s="621"/>
      <c r="DP34" s="621"/>
      <c r="DQ34" s="621"/>
      <c r="DR34" s="621"/>
      <c r="DS34" s="621"/>
      <c r="DT34" s="621"/>
      <c r="DU34" s="621"/>
      <c r="DV34" s="622"/>
      <c r="DW34" s="643">
        <v>17.7</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768500</v>
      </c>
      <c r="S35" s="621"/>
      <c r="T35" s="621"/>
      <c r="U35" s="621"/>
      <c r="V35" s="621"/>
      <c r="W35" s="621"/>
      <c r="X35" s="621"/>
      <c r="Y35" s="622"/>
      <c r="Z35" s="673">
        <v>3.8</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2299412</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597677</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25372</v>
      </c>
      <c r="CS35" s="639"/>
      <c r="CT35" s="639"/>
      <c r="CU35" s="639"/>
      <c r="CV35" s="639"/>
      <c r="CW35" s="639"/>
      <c r="CX35" s="639"/>
      <c r="CY35" s="640"/>
      <c r="CZ35" s="623">
        <v>0.1</v>
      </c>
      <c r="DA35" s="641"/>
      <c r="DB35" s="641"/>
      <c r="DC35" s="642"/>
      <c r="DD35" s="626">
        <v>23226</v>
      </c>
      <c r="DE35" s="639"/>
      <c r="DF35" s="639"/>
      <c r="DG35" s="639"/>
      <c r="DH35" s="639"/>
      <c r="DI35" s="639"/>
      <c r="DJ35" s="639"/>
      <c r="DK35" s="640"/>
      <c r="DL35" s="626">
        <v>22785</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20482915</v>
      </c>
      <c r="S36" s="661"/>
      <c r="T36" s="661"/>
      <c r="U36" s="661"/>
      <c r="V36" s="661"/>
      <c r="W36" s="661"/>
      <c r="X36" s="661"/>
      <c r="Y36" s="664"/>
      <c r="Z36" s="665">
        <v>100</v>
      </c>
      <c r="AA36" s="665"/>
      <c r="AB36" s="665"/>
      <c r="AC36" s="665"/>
      <c r="AD36" s="666">
        <v>11984988</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356177</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170673</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1940376</v>
      </c>
      <c r="CS36" s="621"/>
      <c r="CT36" s="621"/>
      <c r="CU36" s="621"/>
      <c r="CV36" s="621"/>
      <c r="CW36" s="621"/>
      <c r="CX36" s="621"/>
      <c r="CY36" s="622"/>
      <c r="CZ36" s="623">
        <v>9.9</v>
      </c>
      <c r="DA36" s="641"/>
      <c r="DB36" s="641"/>
      <c r="DC36" s="642"/>
      <c r="DD36" s="626">
        <v>1796741</v>
      </c>
      <c r="DE36" s="621"/>
      <c r="DF36" s="621"/>
      <c r="DG36" s="621"/>
      <c r="DH36" s="621"/>
      <c r="DI36" s="621"/>
      <c r="DJ36" s="621"/>
      <c r="DK36" s="622"/>
      <c r="DL36" s="626">
        <v>1499678</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312</v>
      </c>
      <c r="AR37" s="647"/>
      <c r="AS37" s="647"/>
      <c r="AT37" s="647"/>
      <c r="AU37" s="647"/>
      <c r="AV37" s="647"/>
      <c r="AW37" s="647"/>
      <c r="AX37" s="647"/>
      <c r="AY37" s="648"/>
      <c r="AZ37" s="620">
        <v>11247</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10620</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1198226</v>
      </c>
      <c r="CS37" s="639"/>
      <c r="CT37" s="639"/>
      <c r="CU37" s="639"/>
      <c r="CV37" s="639"/>
      <c r="CW37" s="639"/>
      <c r="CX37" s="639"/>
      <c r="CY37" s="640"/>
      <c r="CZ37" s="623">
        <v>6.1</v>
      </c>
      <c r="DA37" s="641"/>
      <c r="DB37" s="641"/>
      <c r="DC37" s="642"/>
      <c r="DD37" s="626">
        <v>1198226</v>
      </c>
      <c r="DE37" s="639"/>
      <c r="DF37" s="639"/>
      <c r="DG37" s="639"/>
      <c r="DH37" s="639"/>
      <c r="DI37" s="639"/>
      <c r="DJ37" s="639"/>
      <c r="DK37" s="640"/>
      <c r="DL37" s="626">
        <v>1106182</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17402</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2288165</v>
      </c>
      <c r="CS38" s="621"/>
      <c r="CT38" s="621"/>
      <c r="CU38" s="621"/>
      <c r="CV38" s="621"/>
      <c r="CW38" s="621"/>
      <c r="CX38" s="621"/>
      <c r="CY38" s="622"/>
      <c r="CZ38" s="623">
        <v>11.6</v>
      </c>
      <c r="DA38" s="641"/>
      <c r="DB38" s="641"/>
      <c r="DC38" s="642"/>
      <c r="DD38" s="626">
        <v>2072351</v>
      </c>
      <c r="DE38" s="621"/>
      <c r="DF38" s="621"/>
      <c r="DG38" s="621"/>
      <c r="DH38" s="621"/>
      <c r="DI38" s="621"/>
      <c r="DJ38" s="621"/>
      <c r="DK38" s="622"/>
      <c r="DL38" s="626">
        <v>1304602</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733594</v>
      </c>
      <c r="CS39" s="639"/>
      <c r="CT39" s="639"/>
      <c r="CU39" s="639"/>
      <c r="CV39" s="639"/>
      <c r="CW39" s="639"/>
      <c r="CX39" s="639"/>
      <c r="CY39" s="640"/>
      <c r="CZ39" s="623">
        <v>3.7</v>
      </c>
      <c r="DA39" s="641"/>
      <c r="DB39" s="641"/>
      <c r="DC39" s="642"/>
      <c r="DD39" s="626">
        <v>710410</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700592</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99</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53110</v>
      </c>
      <c r="CS40" s="621"/>
      <c r="CT40" s="621"/>
      <c r="CU40" s="621"/>
      <c r="CV40" s="621"/>
      <c r="CW40" s="621"/>
      <c r="CX40" s="621"/>
      <c r="CY40" s="622"/>
      <c r="CZ40" s="623">
        <v>0.3</v>
      </c>
      <c r="DA40" s="641"/>
      <c r="DB40" s="641"/>
      <c r="DC40" s="642"/>
      <c r="DD40" s="626" t="s">
        <v>316</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1231396</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309</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1164482</v>
      </c>
      <c r="CS42" s="621"/>
      <c r="CT42" s="621"/>
      <c r="CU42" s="621"/>
      <c r="CV42" s="621"/>
      <c r="CW42" s="621"/>
      <c r="CX42" s="621"/>
      <c r="CY42" s="622"/>
      <c r="CZ42" s="623">
        <v>5.9</v>
      </c>
      <c r="DA42" s="624"/>
      <c r="DB42" s="624"/>
      <c r="DC42" s="625"/>
      <c r="DD42" s="626">
        <v>376835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141945</v>
      </c>
      <c r="CS43" s="639"/>
      <c r="CT43" s="639"/>
      <c r="CU43" s="639"/>
      <c r="CV43" s="639"/>
      <c r="CW43" s="639"/>
      <c r="CX43" s="639"/>
      <c r="CY43" s="640"/>
      <c r="CZ43" s="623">
        <v>0.7</v>
      </c>
      <c r="DA43" s="641"/>
      <c r="DB43" s="641"/>
      <c r="DC43" s="642"/>
      <c r="DD43" s="626">
        <v>39745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1164482</v>
      </c>
      <c r="CS44" s="621"/>
      <c r="CT44" s="621"/>
      <c r="CU44" s="621"/>
      <c r="CV44" s="621"/>
      <c r="CW44" s="621"/>
      <c r="CX44" s="621"/>
      <c r="CY44" s="622"/>
      <c r="CZ44" s="623">
        <v>5.9</v>
      </c>
      <c r="DA44" s="624"/>
      <c r="DB44" s="624"/>
      <c r="DC44" s="625"/>
      <c r="DD44" s="626">
        <v>376835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238604</v>
      </c>
      <c r="CS45" s="639"/>
      <c r="CT45" s="639"/>
      <c r="CU45" s="639"/>
      <c r="CV45" s="639"/>
      <c r="CW45" s="639"/>
      <c r="CX45" s="639"/>
      <c r="CY45" s="640"/>
      <c r="CZ45" s="623">
        <v>1.2</v>
      </c>
      <c r="DA45" s="641"/>
      <c r="DB45" s="641"/>
      <c r="DC45" s="642"/>
      <c r="DD45" s="626">
        <v>15665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921671</v>
      </c>
      <c r="CS46" s="621"/>
      <c r="CT46" s="621"/>
      <c r="CU46" s="621"/>
      <c r="CV46" s="621"/>
      <c r="CW46" s="621"/>
      <c r="CX46" s="621"/>
      <c r="CY46" s="622"/>
      <c r="CZ46" s="623">
        <v>4.7</v>
      </c>
      <c r="DA46" s="624"/>
      <c r="DB46" s="624"/>
      <c r="DC46" s="625"/>
      <c r="DD46" s="626">
        <v>360663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19643738</v>
      </c>
      <c r="CS49" s="605"/>
      <c r="CT49" s="605"/>
      <c r="CU49" s="605"/>
      <c r="CV49" s="605"/>
      <c r="CW49" s="605"/>
      <c r="CX49" s="605"/>
      <c r="CY49" s="606"/>
      <c r="CZ49" s="607">
        <v>100</v>
      </c>
      <c r="DA49" s="608"/>
      <c r="DB49" s="608"/>
      <c r="DC49" s="609"/>
      <c r="DD49" s="610">
        <v>14491071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342</v>
      </c>
      <c r="DK2" s="1143"/>
      <c r="DL2" s="1143"/>
      <c r="DM2" s="1143"/>
      <c r="DN2" s="1143"/>
      <c r="DO2" s="1144"/>
      <c r="DP2" s="202"/>
      <c r="DQ2" s="1142" t="s">
        <v>343</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5" t="s">
        <v>344</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346</v>
      </c>
      <c r="B5" s="1028"/>
      <c r="C5" s="1028"/>
      <c r="D5" s="1028"/>
      <c r="E5" s="1028"/>
      <c r="F5" s="1028"/>
      <c r="G5" s="1028"/>
      <c r="H5" s="1028"/>
      <c r="I5" s="1028"/>
      <c r="J5" s="1028"/>
      <c r="K5" s="1028"/>
      <c r="L5" s="1028"/>
      <c r="M5" s="1028"/>
      <c r="N5" s="1028"/>
      <c r="O5" s="1028"/>
      <c r="P5" s="1029"/>
      <c r="Q5" s="1033" t="s">
        <v>347</v>
      </c>
      <c r="R5" s="1034"/>
      <c r="S5" s="1034"/>
      <c r="T5" s="1034"/>
      <c r="U5" s="1035"/>
      <c r="V5" s="1033" t="s">
        <v>348</v>
      </c>
      <c r="W5" s="1034"/>
      <c r="X5" s="1034"/>
      <c r="Y5" s="1034"/>
      <c r="Z5" s="1035"/>
      <c r="AA5" s="1033" t="s">
        <v>349</v>
      </c>
      <c r="AB5" s="1034"/>
      <c r="AC5" s="1034"/>
      <c r="AD5" s="1034"/>
      <c r="AE5" s="1034"/>
      <c r="AF5" s="1145" t="s">
        <v>350</v>
      </c>
      <c r="AG5" s="1034"/>
      <c r="AH5" s="1034"/>
      <c r="AI5" s="1034"/>
      <c r="AJ5" s="1049"/>
      <c r="AK5" s="1034" t="s">
        <v>351</v>
      </c>
      <c r="AL5" s="1034"/>
      <c r="AM5" s="1034"/>
      <c r="AN5" s="1034"/>
      <c r="AO5" s="1035"/>
      <c r="AP5" s="1033" t="s">
        <v>352</v>
      </c>
      <c r="AQ5" s="1034"/>
      <c r="AR5" s="1034"/>
      <c r="AS5" s="1034"/>
      <c r="AT5" s="1035"/>
      <c r="AU5" s="1033" t="s">
        <v>353</v>
      </c>
      <c r="AV5" s="1034"/>
      <c r="AW5" s="1034"/>
      <c r="AX5" s="1034"/>
      <c r="AY5" s="1049"/>
      <c r="AZ5" s="209"/>
      <c r="BA5" s="209"/>
      <c r="BB5" s="209"/>
      <c r="BC5" s="209"/>
      <c r="BD5" s="209"/>
      <c r="BE5" s="210"/>
      <c r="BF5" s="210"/>
      <c r="BG5" s="210"/>
      <c r="BH5" s="210"/>
      <c r="BI5" s="210"/>
      <c r="BJ5" s="210"/>
      <c r="BK5" s="210"/>
      <c r="BL5" s="210"/>
      <c r="BM5" s="210"/>
      <c r="BN5" s="210"/>
      <c r="BO5" s="210"/>
      <c r="BP5" s="210"/>
      <c r="BQ5" s="1027" t="s">
        <v>354</v>
      </c>
      <c r="BR5" s="1028"/>
      <c r="BS5" s="1028"/>
      <c r="BT5" s="1028"/>
      <c r="BU5" s="1028"/>
      <c r="BV5" s="1028"/>
      <c r="BW5" s="1028"/>
      <c r="BX5" s="1028"/>
      <c r="BY5" s="1028"/>
      <c r="BZ5" s="1028"/>
      <c r="CA5" s="1028"/>
      <c r="CB5" s="1028"/>
      <c r="CC5" s="1028"/>
      <c r="CD5" s="1028"/>
      <c r="CE5" s="1028"/>
      <c r="CF5" s="1028"/>
      <c r="CG5" s="1029"/>
      <c r="CH5" s="1033" t="s">
        <v>355</v>
      </c>
      <c r="CI5" s="1034"/>
      <c r="CJ5" s="1034"/>
      <c r="CK5" s="1034"/>
      <c r="CL5" s="1035"/>
      <c r="CM5" s="1033" t="s">
        <v>356</v>
      </c>
      <c r="CN5" s="1034"/>
      <c r="CO5" s="1034"/>
      <c r="CP5" s="1034"/>
      <c r="CQ5" s="1035"/>
      <c r="CR5" s="1033" t="s">
        <v>357</v>
      </c>
      <c r="CS5" s="1034"/>
      <c r="CT5" s="1034"/>
      <c r="CU5" s="1034"/>
      <c r="CV5" s="1035"/>
      <c r="CW5" s="1033" t="s">
        <v>358</v>
      </c>
      <c r="CX5" s="1034"/>
      <c r="CY5" s="1034"/>
      <c r="CZ5" s="1034"/>
      <c r="DA5" s="1035"/>
      <c r="DB5" s="1033" t="s">
        <v>359</v>
      </c>
      <c r="DC5" s="1034"/>
      <c r="DD5" s="1034"/>
      <c r="DE5" s="1034"/>
      <c r="DF5" s="1035"/>
      <c r="DG5" s="1130" t="s">
        <v>360</v>
      </c>
      <c r="DH5" s="1131"/>
      <c r="DI5" s="1131"/>
      <c r="DJ5" s="1131"/>
      <c r="DK5" s="1132"/>
      <c r="DL5" s="1130" t="s">
        <v>361</v>
      </c>
      <c r="DM5" s="1131"/>
      <c r="DN5" s="1131"/>
      <c r="DO5" s="1131"/>
      <c r="DP5" s="1132"/>
      <c r="DQ5" s="1033" t="s">
        <v>362</v>
      </c>
      <c r="DR5" s="1034"/>
      <c r="DS5" s="1034"/>
      <c r="DT5" s="1034"/>
      <c r="DU5" s="1035"/>
      <c r="DV5" s="1033" t="s">
        <v>353</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c r="A7" s="211">
        <v>1</v>
      </c>
      <c r="B7" s="1082" t="s">
        <v>363</v>
      </c>
      <c r="C7" s="1083"/>
      <c r="D7" s="1083"/>
      <c r="E7" s="1083"/>
      <c r="F7" s="1083"/>
      <c r="G7" s="1083"/>
      <c r="H7" s="1083"/>
      <c r="I7" s="1083"/>
      <c r="J7" s="1083"/>
      <c r="K7" s="1083"/>
      <c r="L7" s="1083"/>
      <c r="M7" s="1083"/>
      <c r="N7" s="1083"/>
      <c r="O7" s="1083"/>
      <c r="P7" s="1084"/>
      <c r="Q7" s="1136">
        <v>20353</v>
      </c>
      <c r="R7" s="1137"/>
      <c r="S7" s="1137"/>
      <c r="T7" s="1137"/>
      <c r="U7" s="1137"/>
      <c r="V7" s="1137">
        <v>19525</v>
      </c>
      <c r="W7" s="1137"/>
      <c r="X7" s="1137"/>
      <c r="Y7" s="1137"/>
      <c r="Z7" s="1137"/>
      <c r="AA7" s="1137">
        <v>828</v>
      </c>
      <c r="AB7" s="1137"/>
      <c r="AC7" s="1137"/>
      <c r="AD7" s="1137"/>
      <c r="AE7" s="1138"/>
      <c r="AF7" s="1139">
        <v>738</v>
      </c>
      <c r="AG7" s="1140"/>
      <c r="AH7" s="1140"/>
      <c r="AI7" s="1140"/>
      <c r="AJ7" s="1141"/>
      <c r="AK7" s="1123">
        <v>922</v>
      </c>
      <c r="AL7" s="1124"/>
      <c r="AM7" s="1124"/>
      <c r="AN7" s="1124"/>
      <c r="AO7" s="1124"/>
      <c r="AP7" s="1123">
        <v>22446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554</v>
      </c>
      <c r="BT7" s="1128"/>
      <c r="BU7" s="1128"/>
      <c r="BV7" s="1128"/>
      <c r="BW7" s="1128"/>
      <c r="BX7" s="1128"/>
      <c r="BY7" s="1128"/>
      <c r="BZ7" s="1128"/>
      <c r="CA7" s="1128"/>
      <c r="CB7" s="1128"/>
      <c r="CC7" s="1128"/>
      <c r="CD7" s="1128"/>
      <c r="CE7" s="1128"/>
      <c r="CF7" s="1128"/>
      <c r="CG7" s="1129"/>
      <c r="CH7" s="1120">
        <v>0</v>
      </c>
      <c r="CI7" s="1121"/>
      <c r="CJ7" s="1121"/>
      <c r="CK7" s="1121"/>
      <c r="CL7" s="1122"/>
      <c r="CM7" s="1120">
        <v>434</v>
      </c>
      <c r="CN7" s="1121"/>
      <c r="CO7" s="1121"/>
      <c r="CP7" s="1121"/>
      <c r="CQ7" s="1122"/>
      <c r="CR7" s="1120">
        <v>3</v>
      </c>
      <c r="CS7" s="1121"/>
      <c r="CT7" s="1121"/>
      <c r="CU7" s="1121"/>
      <c r="CV7" s="1122"/>
      <c r="CW7" s="1120" t="s">
        <v>539</v>
      </c>
      <c r="CX7" s="1121"/>
      <c r="CY7" s="1121"/>
      <c r="CZ7" s="1121"/>
      <c r="DA7" s="1122"/>
      <c r="DB7" s="1120" t="s">
        <v>555</v>
      </c>
      <c r="DC7" s="1121"/>
      <c r="DD7" s="1121"/>
      <c r="DE7" s="1121"/>
      <c r="DF7" s="1122"/>
      <c r="DG7" s="1120" t="s">
        <v>539</v>
      </c>
      <c r="DH7" s="1121"/>
      <c r="DI7" s="1121"/>
      <c r="DJ7" s="1121"/>
      <c r="DK7" s="1122"/>
      <c r="DL7" s="1120" t="s">
        <v>539</v>
      </c>
      <c r="DM7" s="1121"/>
      <c r="DN7" s="1121"/>
      <c r="DO7" s="1121"/>
      <c r="DP7" s="1122"/>
      <c r="DQ7" s="1120" t="s">
        <v>539</v>
      </c>
      <c r="DR7" s="1121"/>
      <c r="DS7" s="1121"/>
      <c r="DT7" s="1121"/>
      <c r="DU7" s="1122"/>
      <c r="DV7" s="1147"/>
      <c r="DW7" s="1148"/>
      <c r="DX7" s="1148"/>
      <c r="DY7" s="1148"/>
      <c r="DZ7" s="1149"/>
      <c r="EA7" s="207"/>
    </row>
    <row r="8" spans="1:131" s="208" customFormat="1" ht="26.25" customHeight="1">
      <c r="A8" s="214">
        <v>2</v>
      </c>
      <c r="B8" s="1069" t="s">
        <v>364</v>
      </c>
      <c r="C8" s="1070"/>
      <c r="D8" s="1070"/>
      <c r="E8" s="1070"/>
      <c r="F8" s="1070"/>
      <c r="G8" s="1070"/>
      <c r="H8" s="1070"/>
      <c r="I8" s="1070"/>
      <c r="J8" s="1070"/>
      <c r="K8" s="1070"/>
      <c r="L8" s="1070"/>
      <c r="M8" s="1070"/>
      <c r="N8" s="1070"/>
      <c r="O8" s="1070"/>
      <c r="P8" s="1071"/>
      <c r="Q8" s="1075">
        <v>300</v>
      </c>
      <c r="R8" s="1076"/>
      <c r="S8" s="1076"/>
      <c r="T8" s="1076"/>
      <c r="U8" s="1076"/>
      <c r="V8" s="1076">
        <v>289</v>
      </c>
      <c r="W8" s="1076"/>
      <c r="X8" s="1076"/>
      <c r="Y8" s="1076"/>
      <c r="Z8" s="1076"/>
      <c r="AA8" s="1076">
        <v>12</v>
      </c>
      <c r="AB8" s="1076"/>
      <c r="AC8" s="1076"/>
      <c r="AD8" s="1076"/>
      <c r="AE8" s="1077"/>
      <c r="AF8" s="1051">
        <v>12</v>
      </c>
      <c r="AG8" s="1052"/>
      <c r="AH8" s="1052"/>
      <c r="AI8" s="1052"/>
      <c r="AJ8" s="1053"/>
      <c r="AK8" s="1118">
        <v>170</v>
      </c>
      <c r="AL8" s="1119"/>
      <c r="AM8" s="1119"/>
      <c r="AN8" s="1119"/>
      <c r="AO8" s="1119"/>
      <c r="AP8" s="1118">
        <v>1252</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c r="A9" s="214">
        <v>3</v>
      </c>
      <c r="B9" s="1069" t="s">
        <v>365</v>
      </c>
      <c r="C9" s="1070"/>
      <c r="D9" s="1070"/>
      <c r="E9" s="1070"/>
      <c r="F9" s="1070"/>
      <c r="G9" s="1070"/>
      <c r="H9" s="1070"/>
      <c r="I9" s="1070"/>
      <c r="J9" s="1070"/>
      <c r="K9" s="1070"/>
      <c r="L9" s="1070"/>
      <c r="M9" s="1070"/>
      <c r="N9" s="1070"/>
      <c r="O9" s="1070"/>
      <c r="P9" s="1071"/>
      <c r="Q9" s="1075">
        <v>1</v>
      </c>
      <c r="R9" s="1076"/>
      <c r="S9" s="1076"/>
      <c r="T9" s="1076"/>
      <c r="U9" s="1076"/>
      <c r="V9" s="1076">
        <v>0</v>
      </c>
      <c r="W9" s="1076"/>
      <c r="X9" s="1076"/>
      <c r="Y9" s="1076"/>
      <c r="Z9" s="1076"/>
      <c r="AA9" s="1076">
        <v>0</v>
      </c>
      <c r="AB9" s="1076"/>
      <c r="AC9" s="1076"/>
      <c r="AD9" s="1076"/>
      <c r="AE9" s="1077"/>
      <c r="AF9" s="1051">
        <v>0</v>
      </c>
      <c r="AG9" s="1052"/>
      <c r="AH9" s="1052"/>
      <c r="AI9" s="1052"/>
      <c r="AJ9" s="1053"/>
      <c r="AK9" s="1118" t="s">
        <v>556</v>
      </c>
      <c r="AL9" s="1119"/>
      <c r="AM9" s="1119"/>
      <c r="AN9" s="1119"/>
      <c r="AO9" s="1119"/>
      <c r="AP9" s="1118" t="s">
        <v>539</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366</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100">
        <v>20483</v>
      </c>
      <c r="R23" s="1101"/>
      <c r="S23" s="1101"/>
      <c r="T23" s="1101"/>
      <c r="U23" s="1101"/>
      <c r="V23" s="1101">
        <v>19644</v>
      </c>
      <c r="W23" s="1101"/>
      <c r="X23" s="1101"/>
      <c r="Y23" s="1101"/>
      <c r="Z23" s="1101"/>
      <c r="AA23" s="1101">
        <v>839</v>
      </c>
      <c r="AB23" s="1101"/>
      <c r="AC23" s="1101"/>
      <c r="AD23" s="1101"/>
      <c r="AE23" s="1102"/>
      <c r="AF23" s="1103">
        <v>750</v>
      </c>
      <c r="AG23" s="1101"/>
      <c r="AH23" s="1101"/>
      <c r="AI23" s="1101"/>
      <c r="AJ23" s="1104"/>
      <c r="AK23" s="1105"/>
      <c r="AL23" s="1106"/>
      <c r="AM23" s="1106"/>
      <c r="AN23" s="1106"/>
      <c r="AO23" s="1106"/>
      <c r="AP23" s="1101">
        <v>23698</v>
      </c>
      <c r="AQ23" s="1101"/>
      <c r="AR23" s="1101"/>
      <c r="AS23" s="1101"/>
      <c r="AT23" s="1101"/>
      <c r="AU23" s="1107"/>
      <c r="AV23" s="1107"/>
      <c r="AW23" s="1107"/>
      <c r="AX23" s="1107"/>
      <c r="AY23" s="1108"/>
      <c r="AZ23" s="1097" t="s">
        <v>369</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6" t="s">
        <v>370</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5" t="s">
        <v>371</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346</v>
      </c>
      <c r="B26" s="1028"/>
      <c r="C26" s="1028"/>
      <c r="D26" s="1028"/>
      <c r="E26" s="1028"/>
      <c r="F26" s="1028"/>
      <c r="G26" s="1028"/>
      <c r="H26" s="1028"/>
      <c r="I26" s="1028"/>
      <c r="J26" s="1028"/>
      <c r="K26" s="1028"/>
      <c r="L26" s="1028"/>
      <c r="M26" s="1028"/>
      <c r="N26" s="1028"/>
      <c r="O26" s="1028"/>
      <c r="P26" s="1029"/>
      <c r="Q26" s="1033" t="s">
        <v>372</v>
      </c>
      <c r="R26" s="1034"/>
      <c r="S26" s="1034"/>
      <c r="T26" s="1034"/>
      <c r="U26" s="1035"/>
      <c r="V26" s="1033" t="s">
        <v>373</v>
      </c>
      <c r="W26" s="1034"/>
      <c r="X26" s="1034"/>
      <c r="Y26" s="1034"/>
      <c r="Z26" s="1035"/>
      <c r="AA26" s="1033" t="s">
        <v>374</v>
      </c>
      <c r="AB26" s="1034"/>
      <c r="AC26" s="1034"/>
      <c r="AD26" s="1034"/>
      <c r="AE26" s="1034"/>
      <c r="AF26" s="1091" t="s">
        <v>375</v>
      </c>
      <c r="AG26" s="1040"/>
      <c r="AH26" s="1040"/>
      <c r="AI26" s="1040"/>
      <c r="AJ26" s="1092"/>
      <c r="AK26" s="1034" t="s">
        <v>376</v>
      </c>
      <c r="AL26" s="1034"/>
      <c r="AM26" s="1034"/>
      <c r="AN26" s="1034"/>
      <c r="AO26" s="1035"/>
      <c r="AP26" s="1033" t="s">
        <v>377</v>
      </c>
      <c r="AQ26" s="1034"/>
      <c r="AR26" s="1034"/>
      <c r="AS26" s="1034"/>
      <c r="AT26" s="1035"/>
      <c r="AU26" s="1033" t="s">
        <v>378</v>
      </c>
      <c r="AV26" s="1034"/>
      <c r="AW26" s="1034"/>
      <c r="AX26" s="1034"/>
      <c r="AY26" s="1035"/>
      <c r="AZ26" s="1033" t="s">
        <v>379</v>
      </c>
      <c r="BA26" s="1034"/>
      <c r="BB26" s="1034"/>
      <c r="BC26" s="1034"/>
      <c r="BD26" s="1035"/>
      <c r="BE26" s="1033" t="s">
        <v>353</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2" t="s">
        <v>380</v>
      </c>
      <c r="C28" s="1083"/>
      <c r="D28" s="1083"/>
      <c r="E28" s="1083"/>
      <c r="F28" s="1083"/>
      <c r="G28" s="1083"/>
      <c r="H28" s="1083"/>
      <c r="I28" s="1083"/>
      <c r="J28" s="1083"/>
      <c r="K28" s="1083"/>
      <c r="L28" s="1083"/>
      <c r="M28" s="1083"/>
      <c r="N28" s="1083"/>
      <c r="O28" s="1083"/>
      <c r="P28" s="1084"/>
      <c r="Q28" s="1085">
        <v>9319</v>
      </c>
      <c r="R28" s="1086"/>
      <c r="S28" s="1086"/>
      <c r="T28" s="1086"/>
      <c r="U28" s="1086"/>
      <c r="V28" s="1086">
        <v>8722</v>
      </c>
      <c r="W28" s="1086"/>
      <c r="X28" s="1086"/>
      <c r="Y28" s="1086"/>
      <c r="Z28" s="1086"/>
      <c r="AA28" s="1086">
        <v>598</v>
      </c>
      <c r="AB28" s="1086"/>
      <c r="AC28" s="1086"/>
      <c r="AD28" s="1086"/>
      <c r="AE28" s="1087"/>
      <c r="AF28" s="1088">
        <v>598</v>
      </c>
      <c r="AG28" s="1086"/>
      <c r="AH28" s="1086"/>
      <c r="AI28" s="1086"/>
      <c r="AJ28" s="1089"/>
      <c r="AK28" s="1090">
        <v>701</v>
      </c>
      <c r="AL28" s="1078"/>
      <c r="AM28" s="1078"/>
      <c r="AN28" s="1078"/>
      <c r="AO28" s="1078"/>
      <c r="AP28" s="1078" t="s">
        <v>556</v>
      </c>
      <c r="AQ28" s="1078"/>
      <c r="AR28" s="1078"/>
      <c r="AS28" s="1078"/>
      <c r="AT28" s="1078"/>
      <c r="AU28" s="1078" t="s">
        <v>556</v>
      </c>
      <c r="AV28" s="1078"/>
      <c r="AW28" s="1078"/>
      <c r="AX28" s="1078"/>
      <c r="AY28" s="1078"/>
      <c r="AZ28" s="1079"/>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381</v>
      </c>
      <c r="C29" s="1070"/>
      <c r="D29" s="1070"/>
      <c r="E29" s="1070"/>
      <c r="F29" s="1070"/>
      <c r="G29" s="1070"/>
      <c r="H29" s="1070"/>
      <c r="I29" s="1070"/>
      <c r="J29" s="1070"/>
      <c r="K29" s="1070"/>
      <c r="L29" s="1070"/>
      <c r="M29" s="1070"/>
      <c r="N29" s="1070"/>
      <c r="O29" s="1070"/>
      <c r="P29" s="1071"/>
      <c r="Q29" s="1075">
        <v>3956</v>
      </c>
      <c r="R29" s="1076"/>
      <c r="S29" s="1076"/>
      <c r="T29" s="1076"/>
      <c r="U29" s="1076"/>
      <c r="V29" s="1076">
        <v>3881</v>
      </c>
      <c r="W29" s="1076"/>
      <c r="X29" s="1076"/>
      <c r="Y29" s="1076"/>
      <c r="Z29" s="1076"/>
      <c r="AA29" s="1076">
        <v>75</v>
      </c>
      <c r="AB29" s="1076"/>
      <c r="AC29" s="1076"/>
      <c r="AD29" s="1076"/>
      <c r="AE29" s="1077"/>
      <c r="AF29" s="1051">
        <v>75</v>
      </c>
      <c r="AG29" s="1052"/>
      <c r="AH29" s="1052"/>
      <c r="AI29" s="1052"/>
      <c r="AJ29" s="1053"/>
      <c r="AK29" s="1009">
        <v>604</v>
      </c>
      <c r="AL29" s="1000"/>
      <c r="AM29" s="1000"/>
      <c r="AN29" s="1000"/>
      <c r="AO29" s="1000"/>
      <c r="AP29" s="1000" t="s">
        <v>556</v>
      </c>
      <c r="AQ29" s="1000"/>
      <c r="AR29" s="1000"/>
      <c r="AS29" s="1000"/>
      <c r="AT29" s="1000"/>
      <c r="AU29" s="1000" t="s">
        <v>556</v>
      </c>
      <c r="AV29" s="1000"/>
      <c r="AW29" s="1000"/>
      <c r="AX29" s="1000"/>
      <c r="AY29" s="1000"/>
      <c r="AZ29" s="1074"/>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382</v>
      </c>
      <c r="C30" s="1070"/>
      <c r="D30" s="1070"/>
      <c r="E30" s="1070"/>
      <c r="F30" s="1070"/>
      <c r="G30" s="1070"/>
      <c r="H30" s="1070"/>
      <c r="I30" s="1070"/>
      <c r="J30" s="1070"/>
      <c r="K30" s="1070"/>
      <c r="L30" s="1070"/>
      <c r="M30" s="1070"/>
      <c r="N30" s="1070"/>
      <c r="O30" s="1070"/>
      <c r="P30" s="1071"/>
      <c r="Q30" s="1075">
        <v>776</v>
      </c>
      <c r="R30" s="1076"/>
      <c r="S30" s="1076"/>
      <c r="T30" s="1076"/>
      <c r="U30" s="1076"/>
      <c r="V30" s="1076">
        <v>747</v>
      </c>
      <c r="W30" s="1076"/>
      <c r="X30" s="1076"/>
      <c r="Y30" s="1076"/>
      <c r="Z30" s="1076"/>
      <c r="AA30" s="1076">
        <v>28</v>
      </c>
      <c r="AB30" s="1076"/>
      <c r="AC30" s="1076"/>
      <c r="AD30" s="1076"/>
      <c r="AE30" s="1077"/>
      <c r="AF30" s="1051">
        <v>28</v>
      </c>
      <c r="AG30" s="1052"/>
      <c r="AH30" s="1052"/>
      <c r="AI30" s="1052"/>
      <c r="AJ30" s="1053"/>
      <c r="AK30" s="1009">
        <v>111</v>
      </c>
      <c r="AL30" s="1000"/>
      <c r="AM30" s="1000"/>
      <c r="AN30" s="1000"/>
      <c r="AO30" s="1000"/>
      <c r="AP30" s="1000" t="s">
        <v>557</v>
      </c>
      <c r="AQ30" s="1000"/>
      <c r="AR30" s="1000"/>
      <c r="AS30" s="1000"/>
      <c r="AT30" s="1000"/>
      <c r="AU30" s="1000" t="s">
        <v>556</v>
      </c>
      <c r="AV30" s="1000"/>
      <c r="AW30" s="1000"/>
      <c r="AX30" s="1000"/>
      <c r="AY30" s="1000"/>
      <c r="AZ30" s="1074"/>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383</v>
      </c>
      <c r="C31" s="1070"/>
      <c r="D31" s="1070"/>
      <c r="E31" s="1070"/>
      <c r="F31" s="1070"/>
      <c r="G31" s="1070"/>
      <c r="H31" s="1070"/>
      <c r="I31" s="1070"/>
      <c r="J31" s="1070"/>
      <c r="K31" s="1070"/>
      <c r="L31" s="1070"/>
      <c r="M31" s="1070"/>
      <c r="N31" s="1070"/>
      <c r="O31" s="1070"/>
      <c r="P31" s="1071"/>
      <c r="Q31" s="1075">
        <v>1250</v>
      </c>
      <c r="R31" s="1076"/>
      <c r="S31" s="1076"/>
      <c r="T31" s="1076"/>
      <c r="U31" s="1076"/>
      <c r="V31" s="1076">
        <v>1196</v>
      </c>
      <c r="W31" s="1076"/>
      <c r="X31" s="1076"/>
      <c r="Y31" s="1076"/>
      <c r="Z31" s="1076"/>
      <c r="AA31" s="1076">
        <v>54</v>
      </c>
      <c r="AB31" s="1076"/>
      <c r="AC31" s="1076"/>
      <c r="AD31" s="1076"/>
      <c r="AE31" s="1077"/>
      <c r="AF31" s="1051">
        <v>54</v>
      </c>
      <c r="AG31" s="1052"/>
      <c r="AH31" s="1052"/>
      <c r="AI31" s="1052"/>
      <c r="AJ31" s="1053"/>
      <c r="AK31" s="1009">
        <v>356</v>
      </c>
      <c r="AL31" s="1000"/>
      <c r="AM31" s="1000"/>
      <c r="AN31" s="1000"/>
      <c r="AO31" s="1000"/>
      <c r="AP31" s="1000">
        <v>4856</v>
      </c>
      <c r="AQ31" s="1000"/>
      <c r="AR31" s="1000"/>
      <c r="AS31" s="1000"/>
      <c r="AT31" s="1000"/>
      <c r="AU31" s="1000">
        <v>2122</v>
      </c>
      <c r="AV31" s="1000"/>
      <c r="AW31" s="1000"/>
      <c r="AX31" s="1000"/>
      <c r="AY31" s="1000"/>
      <c r="AZ31" s="1074" t="s">
        <v>539</v>
      </c>
      <c r="BA31" s="1074"/>
      <c r="BB31" s="1074"/>
      <c r="BC31" s="1074"/>
      <c r="BD31" s="1074"/>
      <c r="BE31" s="1064" t="s">
        <v>384</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1009"/>
      <c r="AL32" s="1000"/>
      <c r="AM32" s="1000"/>
      <c r="AN32" s="1000"/>
      <c r="AO32" s="1000"/>
      <c r="AP32" s="1000"/>
      <c r="AQ32" s="1000"/>
      <c r="AR32" s="1000"/>
      <c r="AS32" s="1000"/>
      <c r="AT32" s="1000"/>
      <c r="AU32" s="1000"/>
      <c r="AV32" s="1000"/>
      <c r="AW32" s="1000"/>
      <c r="AX32" s="1000"/>
      <c r="AY32" s="1000"/>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385</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755</v>
      </c>
      <c r="AG63" s="988"/>
      <c r="AH63" s="988"/>
      <c r="AI63" s="988"/>
      <c r="AJ63" s="1062"/>
      <c r="AK63" s="1063"/>
      <c r="AL63" s="992"/>
      <c r="AM63" s="992"/>
      <c r="AN63" s="992"/>
      <c r="AO63" s="992"/>
      <c r="AP63" s="988">
        <v>4856</v>
      </c>
      <c r="AQ63" s="988"/>
      <c r="AR63" s="988"/>
      <c r="AS63" s="988"/>
      <c r="AT63" s="988"/>
      <c r="AU63" s="988">
        <v>2122</v>
      </c>
      <c r="AV63" s="988"/>
      <c r="AW63" s="988"/>
      <c r="AX63" s="988"/>
      <c r="AY63" s="988"/>
      <c r="AZ63" s="1057"/>
      <c r="BA63" s="1057"/>
      <c r="BB63" s="1057"/>
      <c r="BC63" s="1057"/>
      <c r="BD63" s="1057"/>
      <c r="BE63" s="989"/>
      <c r="BF63" s="989"/>
      <c r="BG63" s="989"/>
      <c r="BH63" s="989"/>
      <c r="BI63" s="990"/>
      <c r="BJ63" s="1058" t="s">
        <v>110</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388</v>
      </c>
      <c r="B66" s="1028"/>
      <c r="C66" s="1028"/>
      <c r="D66" s="1028"/>
      <c r="E66" s="1028"/>
      <c r="F66" s="1028"/>
      <c r="G66" s="1028"/>
      <c r="H66" s="1028"/>
      <c r="I66" s="1028"/>
      <c r="J66" s="1028"/>
      <c r="K66" s="1028"/>
      <c r="L66" s="1028"/>
      <c r="M66" s="1028"/>
      <c r="N66" s="1028"/>
      <c r="O66" s="1028"/>
      <c r="P66" s="1029"/>
      <c r="Q66" s="1033" t="s">
        <v>389</v>
      </c>
      <c r="R66" s="1034"/>
      <c r="S66" s="1034"/>
      <c r="T66" s="1034"/>
      <c r="U66" s="1035"/>
      <c r="V66" s="1033" t="s">
        <v>390</v>
      </c>
      <c r="W66" s="1034"/>
      <c r="X66" s="1034"/>
      <c r="Y66" s="1034"/>
      <c r="Z66" s="1035"/>
      <c r="AA66" s="1033" t="s">
        <v>391</v>
      </c>
      <c r="AB66" s="1034"/>
      <c r="AC66" s="1034"/>
      <c r="AD66" s="1034"/>
      <c r="AE66" s="1035"/>
      <c r="AF66" s="1039" t="s">
        <v>392</v>
      </c>
      <c r="AG66" s="1040"/>
      <c r="AH66" s="1040"/>
      <c r="AI66" s="1040"/>
      <c r="AJ66" s="1041"/>
      <c r="AK66" s="1033" t="s">
        <v>393</v>
      </c>
      <c r="AL66" s="1028"/>
      <c r="AM66" s="1028"/>
      <c r="AN66" s="1028"/>
      <c r="AO66" s="1029"/>
      <c r="AP66" s="1033" t="s">
        <v>394</v>
      </c>
      <c r="AQ66" s="1034"/>
      <c r="AR66" s="1034"/>
      <c r="AS66" s="1034"/>
      <c r="AT66" s="1035"/>
      <c r="AU66" s="1033" t="s">
        <v>395</v>
      </c>
      <c r="AV66" s="1034"/>
      <c r="AW66" s="1034"/>
      <c r="AX66" s="1034"/>
      <c r="AY66" s="1035"/>
      <c r="AZ66" s="1033" t="s">
        <v>353</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7" t="s">
        <v>540</v>
      </c>
      <c r="C68" s="1018"/>
      <c r="D68" s="1018"/>
      <c r="E68" s="1018"/>
      <c r="F68" s="1018"/>
      <c r="G68" s="1018"/>
      <c r="H68" s="1018"/>
      <c r="I68" s="1018"/>
      <c r="J68" s="1018"/>
      <c r="K68" s="1018"/>
      <c r="L68" s="1018"/>
      <c r="M68" s="1018"/>
      <c r="N68" s="1018"/>
      <c r="O68" s="1018"/>
      <c r="P68" s="1019"/>
      <c r="Q68" s="1020">
        <v>3956</v>
      </c>
      <c r="R68" s="1014"/>
      <c r="S68" s="1014"/>
      <c r="T68" s="1014"/>
      <c r="U68" s="1014"/>
      <c r="V68" s="1014">
        <v>3743</v>
      </c>
      <c r="W68" s="1014"/>
      <c r="X68" s="1014"/>
      <c r="Y68" s="1014"/>
      <c r="Z68" s="1014"/>
      <c r="AA68" s="1014">
        <v>213</v>
      </c>
      <c r="AB68" s="1014"/>
      <c r="AC68" s="1014"/>
      <c r="AD68" s="1014"/>
      <c r="AE68" s="1014"/>
      <c r="AF68" s="1014">
        <v>87</v>
      </c>
      <c r="AG68" s="1014"/>
      <c r="AH68" s="1014"/>
      <c r="AI68" s="1014"/>
      <c r="AJ68" s="1014"/>
      <c r="AK68" s="1014">
        <v>17</v>
      </c>
      <c r="AL68" s="1014"/>
      <c r="AM68" s="1014"/>
      <c r="AN68" s="1014"/>
      <c r="AO68" s="1014"/>
      <c r="AP68" s="1014">
        <v>1246</v>
      </c>
      <c r="AQ68" s="1014"/>
      <c r="AR68" s="1014"/>
      <c r="AS68" s="1014"/>
      <c r="AT68" s="1014"/>
      <c r="AU68" s="1014">
        <v>145</v>
      </c>
      <c r="AV68" s="1014"/>
      <c r="AW68" s="1014"/>
      <c r="AX68" s="1014"/>
      <c r="AY68" s="1014"/>
      <c r="AZ68" s="1015" t="s">
        <v>547</v>
      </c>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108</v>
      </c>
      <c r="R69" s="1000"/>
      <c r="S69" s="1000"/>
      <c r="T69" s="1000"/>
      <c r="U69" s="1000"/>
      <c r="V69" s="1000">
        <v>216</v>
      </c>
      <c r="W69" s="1000"/>
      <c r="X69" s="1000"/>
      <c r="Y69" s="1000"/>
      <c r="Z69" s="1000"/>
      <c r="AA69" s="1000">
        <v>-108</v>
      </c>
      <c r="AB69" s="1000"/>
      <c r="AC69" s="1000"/>
      <c r="AD69" s="1000"/>
      <c r="AE69" s="1000"/>
      <c r="AF69" s="1000">
        <v>19</v>
      </c>
      <c r="AG69" s="1000"/>
      <c r="AH69" s="1000"/>
      <c r="AI69" s="1000"/>
      <c r="AJ69" s="1000"/>
      <c r="AK69" s="1000">
        <v>144</v>
      </c>
      <c r="AL69" s="1000"/>
      <c r="AM69" s="1000"/>
      <c r="AN69" s="1000"/>
      <c r="AO69" s="1000"/>
      <c r="AP69" s="1000">
        <v>46</v>
      </c>
      <c r="AQ69" s="1000"/>
      <c r="AR69" s="1000"/>
      <c r="AS69" s="1000"/>
      <c r="AT69" s="1000"/>
      <c r="AU69" s="1000">
        <v>12</v>
      </c>
      <c r="AV69" s="1000"/>
      <c r="AW69" s="1000"/>
      <c r="AX69" s="1000"/>
      <c r="AY69" s="1000"/>
      <c r="AZ69" s="1001" t="s">
        <v>553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816</v>
      </c>
      <c r="R70" s="1000"/>
      <c r="S70" s="1000"/>
      <c r="T70" s="1000"/>
      <c r="U70" s="1000"/>
      <c r="V70" s="1000">
        <v>785</v>
      </c>
      <c r="W70" s="1000"/>
      <c r="X70" s="1000"/>
      <c r="Y70" s="1000"/>
      <c r="Z70" s="1000"/>
      <c r="AA70" s="1000">
        <v>31</v>
      </c>
      <c r="AB70" s="1000"/>
      <c r="AC70" s="1000"/>
      <c r="AD70" s="1000"/>
      <c r="AE70" s="1000"/>
      <c r="AF70" s="1000">
        <v>31</v>
      </c>
      <c r="AG70" s="1000"/>
      <c r="AH70" s="1000"/>
      <c r="AI70" s="1000"/>
      <c r="AJ70" s="1000"/>
      <c r="AK70" s="1000">
        <v>52</v>
      </c>
      <c r="AL70" s="1000"/>
      <c r="AM70" s="1000"/>
      <c r="AN70" s="1000"/>
      <c r="AO70" s="1000"/>
      <c r="AP70" s="1000">
        <v>0</v>
      </c>
      <c r="AQ70" s="1000"/>
      <c r="AR70" s="1000"/>
      <c r="AS70" s="1000"/>
      <c r="AT70" s="1000"/>
      <c r="AU70" s="1000">
        <v>0</v>
      </c>
      <c r="AV70" s="1000"/>
      <c r="AW70" s="1000"/>
      <c r="AX70" s="1000"/>
      <c r="AY70" s="1000"/>
      <c r="AZ70" s="1011"/>
      <c r="BA70" s="1012"/>
      <c r="BB70" s="1012"/>
      <c r="BC70" s="1012"/>
      <c r="BD70" s="101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321</v>
      </c>
      <c r="R71" s="1000"/>
      <c r="S71" s="1000"/>
      <c r="T71" s="1000"/>
      <c r="U71" s="1000"/>
      <c r="V71" s="1000">
        <v>281</v>
      </c>
      <c r="W71" s="1000"/>
      <c r="X71" s="1000"/>
      <c r="Y71" s="1000"/>
      <c r="Z71" s="1000"/>
      <c r="AA71" s="1000">
        <v>41</v>
      </c>
      <c r="AB71" s="1000"/>
      <c r="AC71" s="1000"/>
      <c r="AD71" s="1000"/>
      <c r="AE71" s="1000"/>
      <c r="AF71" s="1000">
        <v>41</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11"/>
      <c r="BA71" s="1012"/>
      <c r="BB71" s="1012"/>
      <c r="BC71" s="1012"/>
      <c r="BD71" s="101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543</v>
      </c>
      <c r="C72" s="1004"/>
      <c r="D72" s="1004"/>
      <c r="E72" s="1004"/>
      <c r="F72" s="1004"/>
      <c r="G72" s="1004"/>
      <c r="H72" s="1004"/>
      <c r="I72" s="1004"/>
      <c r="J72" s="1004"/>
      <c r="K72" s="1004"/>
      <c r="L72" s="1004"/>
      <c r="M72" s="1004"/>
      <c r="N72" s="1004"/>
      <c r="O72" s="1004"/>
      <c r="P72" s="1005"/>
      <c r="Q72" s="1006">
        <v>2902</v>
      </c>
      <c r="R72" s="1000"/>
      <c r="S72" s="1000"/>
      <c r="T72" s="1000"/>
      <c r="U72" s="1000"/>
      <c r="V72" s="1000">
        <v>2430</v>
      </c>
      <c r="W72" s="1000"/>
      <c r="X72" s="1000"/>
      <c r="Y72" s="1000"/>
      <c r="Z72" s="1000"/>
      <c r="AA72" s="1000">
        <v>472</v>
      </c>
      <c r="AB72" s="1000"/>
      <c r="AC72" s="1000"/>
      <c r="AD72" s="1000"/>
      <c r="AE72" s="1000"/>
      <c r="AF72" s="1000">
        <v>2454</v>
      </c>
      <c r="AG72" s="1000"/>
      <c r="AH72" s="1000"/>
      <c r="AI72" s="1000"/>
      <c r="AJ72" s="1000"/>
      <c r="AK72" s="1000">
        <v>21</v>
      </c>
      <c r="AL72" s="1000"/>
      <c r="AM72" s="1000"/>
      <c r="AN72" s="1000"/>
      <c r="AO72" s="1000"/>
      <c r="AP72" s="1000">
        <v>1357</v>
      </c>
      <c r="AQ72" s="1000"/>
      <c r="AR72" s="1000"/>
      <c r="AS72" s="1000"/>
      <c r="AT72" s="1000"/>
      <c r="AU72" s="1000">
        <v>3</v>
      </c>
      <c r="AV72" s="1000"/>
      <c r="AW72" s="1000"/>
      <c r="AX72" s="1000"/>
      <c r="AY72" s="1000"/>
      <c r="AZ72" s="1001" t="s">
        <v>549</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544</v>
      </c>
      <c r="C73" s="1004"/>
      <c r="D73" s="1004"/>
      <c r="E73" s="1004"/>
      <c r="F73" s="1004"/>
      <c r="G73" s="1004"/>
      <c r="H73" s="1004"/>
      <c r="I73" s="1004"/>
      <c r="J73" s="1004"/>
      <c r="K73" s="1004"/>
      <c r="L73" s="1004"/>
      <c r="M73" s="1004"/>
      <c r="N73" s="1004"/>
      <c r="O73" s="1004"/>
      <c r="P73" s="1005"/>
      <c r="Q73" s="1006">
        <v>1551</v>
      </c>
      <c r="R73" s="1000"/>
      <c r="S73" s="1000"/>
      <c r="T73" s="1000"/>
      <c r="U73" s="1000"/>
      <c r="V73" s="1000">
        <v>1512</v>
      </c>
      <c r="W73" s="1000"/>
      <c r="X73" s="1000"/>
      <c r="Y73" s="1000"/>
      <c r="Z73" s="1000"/>
      <c r="AA73" s="1000">
        <v>38</v>
      </c>
      <c r="AB73" s="1000"/>
      <c r="AC73" s="1000"/>
      <c r="AD73" s="1000"/>
      <c r="AE73" s="1000"/>
      <c r="AF73" s="1000">
        <v>38</v>
      </c>
      <c r="AG73" s="1000"/>
      <c r="AH73" s="1000"/>
      <c r="AI73" s="1000"/>
      <c r="AJ73" s="1000"/>
      <c r="AK73" s="1000" t="s">
        <v>556</v>
      </c>
      <c r="AL73" s="1000"/>
      <c r="AM73" s="1000"/>
      <c r="AN73" s="1000"/>
      <c r="AO73" s="1000"/>
      <c r="AP73" s="1000" t="s">
        <v>558</v>
      </c>
      <c r="AQ73" s="1000"/>
      <c r="AR73" s="1000"/>
      <c r="AS73" s="1000"/>
      <c r="AT73" s="1000"/>
      <c r="AU73" s="1000" t="s">
        <v>558</v>
      </c>
      <c r="AV73" s="1000"/>
      <c r="AW73" s="1000"/>
      <c r="AX73" s="1000"/>
      <c r="AY73" s="1000"/>
      <c r="AZ73" s="1001" t="s">
        <v>550</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653677</v>
      </c>
      <c r="R74" s="1000"/>
      <c r="S74" s="1000"/>
      <c r="T74" s="1000"/>
      <c r="U74" s="1000"/>
      <c r="V74" s="1000">
        <v>638723</v>
      </c>
      <c r="W74" s="1000"/>
      <c r="X74" s="1000"/>
      <c r="Y74" s="1000"/>
      <c r="Z74" s="1000"/>
      <c r="AA74" s="1000">
        <v>14954</v>
      </c>
      <c r="AB74" s="1000"/>
      <c r="AC74" s="1000"/>
      <c r="AD74" s="1000"/>
      <c r="AE74" s="1000"/>
      <c r="AF74" s="1000">
        <v>14954</v>
      </c>
      <c r="AG74" s="1000"/>
      <c r="AH74" s="1000"/>
      <c r="AI74" s="1000"/>
      <c r="AJ74" s="1000"/>
      <c r="AK74" s="1000">
        <v>3939</v>
      </c>
      <c r="AL74" s="1000"/>
      <c r="AM74" s="1000"/>
      <c r="AN74" s="1000"/>
      <c r="AO74" s="1000"/>
      <c r="AP74" s="1000" t="s">
        <v>561</v>
      </c>
      <c r="AQ74" s="1000"/>
      <c r="AR74" s="1000"/>
      <c r="AS74" s="1000"/>
      <c r="AT74" s="1000"/>
      <c r="AU74" s="1000" t="s">
        <v>558</v>
      </c>
      <c r="AV74" s="1000"/>
      <c r="AW74" s="1000"/>
      <c r="AX74" s="1000"/>
      <c r="AY74" s="1000"/>
      <c r="AZ74" s="1001" t="s">
        <v>551</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437</v>
      </c>
      <c r="R75" s="1008"/>
      <c r="S75" s="1008"/>
      <c r="T75" s="1008"/>
      <c r="U75" s="1009"/>
      <c r="V75" s="1010">
        <v>412</v>
      </c>
      <c r="W75" s="1008"/>
      <c r="X75" s="1008"/>
      <c r="Y75" s="1008"/>
      <c r="Z75" s="1009"/>
      <c r="AA75" s="1010">
        <v>25</v>
      </c>
      <c r="AB75" s="1008"/>
      <c r="AC75" s="1008"/>
      <c r="AD75" s="1008"/>
      <c r="AE75" s="1009"/>
      <c r="AF75" s="1010">
        <v>25</v>
      </c>
      <c r="AG75" s="1008"/>
      <c r="AH75" s="1008"/>
      <c r="AI75" s="1008"/>
      <c r="AJ75" s="1009"/>
      <c r="AK75" s="1010">
        <v>90</v>
      </c>
      <c r="AL75" s="1008"/>
      <c r="AM75" s="1008"/>
      <c r="AN75" s="1008"/>
      <c r="AO75" s="1009"/>
      <c r="AP75" s="1010" t="s">
        <v>559</v>
      </c>
      <c r="AQ75" s="1008"/>
      <c r="AR75" s="1008"/>
      <c r="AS75" s="1008"/>
      <c r="AT75" s="1009"/>
      <c r="AU75" s="1000" t="s">
        <v>562</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28888</v>
      </c>
      <c r="R76" s="1008"/>
      <c r="S76" s="1008"/>
      <c r="T76" s="1008"/>
      <c r="U76" s="1009"/>
      <c r="V76" s="1010">
        <v>27514</v>
      </c>
      <c r="W76" s="1008"/>
      <c r="X76" s="1008"/>
      <c r="Y76" s="1008"/>
      <c r="Z76" s="1009"/>
      <c r="AA76" s="1010">
        <v>1374</v>
      </c>
      <c r="AB76" s="1008"/>
      <c r="AC76" s="1008"/>
      <c r="AD76" s="1008"/>
      <c r="AE76" s="1009"/>
      <c r="AF76" s="1010">
        <v>1374</v>
      </c>
      <c r="AG76" s="1008"/>
      <c r="AH76" s="1008"/>
      <c r="AI76" s="1008"/>
      <c r="AJ76" s="1009"/>
      <c r="AK76" s="1010">
        <v>22</v>
      </c>
      <c r="AL76" s="1008"/>
      <c r="AM76" s="1008"/>
      <c r="AN76" s="1008"/>
      <c r="AO76" s="1009"/>
      <c r="AP76" s="1010" t="s">
        <v>558</v>
      </c>
      <c r="AQ76" s="1008"/>
      <c r="AR76" s="1008"/>
      <c r="AS76" s="1008"/>
      <c r="AT76" s="1009"/>
      <c r="AU76" s="1000" t="s">
        <v>558</v>
      </c>
      <c r="AV76" s="1000"/>
      <c r="AW76" s="1000"/>
      <c r="AX76" s="1000"/>
      <c r="AY76" s="1000"/>
      <c r="AZ76" s="1001" t="s">
        <v>548</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546</v>
      </c>
      <c r="C77" s="1004"/>
      <c r="D77" s="1004"/>
      <c r="E77" s="1004"/>
      <c r="F77" s="1004"/>
      <c r="G77" s="1004"/>
      <c r="H77" s="1004"/>
      <c r="I77" s="1004"/>
      <c r="J77" s="1004"/>
      <c r="K77" s="1004"/>
      <c r="L77" s="1004"/>
      <c r="M77" s="1004"/>
      <c r="N77" s="1004"/>
      <c r="O77" s="1004"/>
      <c r="P77" s="1005"/>
      <c r="Q77" s="1007">
        <v>366</v>
      </c>
      <c r="R77" s="1008"/>
      <c r="S77" s="1008"/>
      <c r="T77" s="1008"/>
      <c r="U77" s="1009"/>
      <c r="V77" s="1010">
        <v>149</v>
      </c>
      <c r="W77" s="1008"/>
      <c r="X77" s="1008"/>
      <c r="Y77" s="1008"/>
      <c r="Z77" s="1009"/>
      <c r="AA77" s="1010">
        <v>218</v>
      </c>
      <c r="AB77" s="1008"/>
      <c r="AC77" s="1008"/>
      <c r="AD77" s="1008"/>
      <c r="AE77" s="1009"/>
      <c r="AF77" s="1010">
        <v>218</v>
      </c>
      <c r="AG77" s="1008"/>
      <c r="AH77" s="1008"/>
      <c r="AI77" s="1008"/>
      <c r="AJ77" s="1009"/>
      <c r="AK77" s="1010" t="s">
        <v>558</v>
      </c>
      <c r="AL77" s="1008"/>
      <c r="AM77" s="1008"/>
      <c r="AN77" s="1008"/>
      <c r="AO77" s="1009"/>
      <c r="AP77" s="1010" t="s">
        <v>559</v>
      </c>
      <c r="AQ77" s="1008"/>
      <c r="AR77" s="1008"/>
      <c r="AS77" s="1008"/>
      <c r="AT77" s="1009"/>
      <c r="AU77" s="1000" t="s">
        <v>558</v>
      </c>
      <c r="AV77" s="1000"/>
      <c r="AW77" s="1000"/>
      <c r="AX77" s="1000"/>
      <c r="AY77" s="1000"/>
      <c r="AZ77" s="1001" t="s">
        <v>560</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708</v>
      </c>
      <c r="R78" s="1000"/>
      <c r="S78" s="1000"/>
      <c r="T78" s="1000"/>
      <c r="U78" s="1000"/>
      <c r="V78" s="1000">
        <v>599</v>
      </c>
      <c r="W78" s="1000"/>
      <c r="X78" s="1000"/>
      <c r="Y78" s="1000"/>
      <c r="Z78" s="1000"/>
      <c r="AA78" s="1000">
        <v>109</v>
      </c>
      <c r="AB78" s="1000"/>
      <c r="AC78" s="1000"/>
      <c r="AD78" s="1000"/>
      <c r="AE78" s="1000"/>
      <c r="AF78" s="1000">
        <v>100</v>
      </c>
      <c r="AG78" s="1000"/>
      <c r="AH78" s="1000"/>
      <c r="AI78" s="1000"/>
      <c r="AJ78" s="1000"/>
      <c r="AK78" s="1000">
        <v>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19341</v>
      </c>
      <c r="AG88" s="988"/>
      <c r="AH88" s="988"/>
      <c r="AI88" s="988"/>
      <c r="AJ88" s="988"/>
      <c r="AK88" s="992"/>
      <c r="AL88" s="992"/>
      <c r="AM88" s="992"/>
      <c r="AN88" s="992"/>
      <c r="AO88" s="992"/>
      <c r="AP88" s="988">
        <v>2649</v>
      </c>
      <c r="AQ88" s="988"/>
      <c r="AR88" s="988"/>
      <c r="AS88" s="988"/>
      <c r="AT88" s="988"/>
      <c r="AU88" s="988">
        <v>160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285</v>
      </c>
      <c r="AG109" s="923"/>
      <c r="AH109" s="923"/>
      <c r="AI109" s="923"/>
      <c r="AJ109" s="924"/>
      <c r="AK109" s="925" t="s">
        <v>284</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285</v>
      </c>
      <c r="BW109" s="923"/>
      <c r="BX109" s="923"/>
      <c r="BY109" s="923"/>
      <c r="BZ109" s="924"/>
      <c r="CA109" s="925" t="s">
        <v>284</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285</v>
      </c>
      <c r="DM109" s="923"/>
      <c r="DN109" s="923"/>
      <c r="DO109" s="923"/>
      <c r="DP109" s="924"/>
      <c r="DQ109" s="925" t="s">
        <v>284</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1736290</v>
      </c>
      <c r="AB110" s="916"/>
      <c r="AC110" s="916"/>
      <c r="AD110" s="916"/>
      <c r="AE110" s="917"/>
      <c r="AF110" s="918">
        <v>1928557</v>
      </c>
      <c r="AG110" s="916"/>
      <c r="AH110" s="916"/>
      <c r="AI110" s="916"/>
      <c r="AJ110" s="917"/>
      <c r="AK110" s="918">
        <v>2174863</v>
      </c>
      <c r="AL110" s="916"/>
      <c r="AM110" s="916"/>
      <c r="AN110" s="916"/>
      <c r="AO110" s="917"/>
      <c r="AP110" s="919">
        <v>19.600000000000001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24422038</v>
      </c>
      <c r="BR110" s="863"/>
      <c r="BS110" s="863"/>
      <c r="BT110" s="863"/>
      <c r="BU110" s="863"/>
      <c r="BV110" s="863">
        <v>24280393</v>
      </c>
      <c r="BW110" s="863"/>
      <c r="BX110" s="863"/>
      <c r="BY110" s="863"/>
      <c r="BZ110" s="863"/>
      <c r="CA110" s="863">
        <v>23698288</v>
      </c>
      <c r="CB110" s="863"/>
      <c r="CC110" s="863"/>
      <c r="CD110" s="863"/>
      <c r="CE110" s="863"/>
      <c r="CF110" s="887">
        <v>213.6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186026</v>
      </c>
      <c r="BR111" s="835"/>
      <c r="BS111" s="835"/>
      <c r="BT111" s="835"/>
      <c r="BU111" s="835"/>
      <c r="BV111" s="835">
        <v>150997</v>
      </c>
      <c r="BW111" s="835"/>
      <c r="BX111" s="835"/>
      <c r="BY111" s="835"/>
      <c r="BZ111" s="835"/>
      <c r="CA111" s="835">
        <v>118897</v>
      </c>
      <c r="CB111" s="835"/>
      <c r="CC111" s="835"/>
      <c r="CD111" s="835"/>
      <c r="CE111" s="835"/>
      <c r="CF111" s="896">
        <v>1.1000000000000001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1667</v>
      </c>
      <c r="AB112" s="798"/>
      <c r="AC112" s="798"/>
      <c r="AD112" s="798"/>
      <c r="AE112" s="799"/>
      <c r="AF112" s="800">
        <v>5000</v>
      </c>
      <c r="AG112" s="798"/>
      <c r="AH112" s="798"/>
      <c r="AI112" s="798"/>
      <c r="AJ112" s="799"/>
      <c r="AK112" s="800">
        <v>5000</v>
      </c>
      <c r="AL112" s="798"/>
      <c r="AM112" s="798"/>
      <c r="AN112" s="798"/>
      <c r="AO112" s="799"/>
      <c r="AP112" s="845">
        <v>0</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2275091</v>
      </c>
      <c r="BR112" s="835"/>
      <c r="BS112" s="835"/>
      <c r="BT112" s="835"/>
      <c r="BU112" s="835"/>
      <c r="BV112" s="835">
        <v>2193801</v>
      </c>
      <c r="BW112" s="835"/>
      <c r="BX112" s="835"/>
      <c r="BY112" s="835"/>
      <c r="BZ112" s="835"/>
      <c r="CA112" s="835">
        <v>2122141</v>
      </c>
      <c r="CB112" s="835"/>
      <c r="CC112" s="835"/>
      <c r="CD112" s="835"/>
      <c r="CE112" s="835"/>
      <c r="CF112" s="896">
        <v>19.100000000000001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222695</v>
      </c>
      <c r="AB113" s="944"/>
      <c r="AC113" s="944"/>
      <c r="AD113" s="944"/>
      <c r="AE113" s="945"/>
      <c r="AF113" s="946">
        <v>210955</v>
      </c>
      <c r="AG113" s="944"/>
      <c r="AH113" s="944"/>
      <c r="AI113" s="944"/>
      <c r="AJ113" s="945"/>
      <c r="AK113" s="946">
        <v>227084</v>
      </c>
      <c r="AL113" s="944"/>
      <c r="AM113" s="944"/>
      <c r="AN113" s="944"/>
      <c r="AO113" s="945"/>
      <c r="AP113" s="947">
        <v>2</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316554</v>
      </c>
      <c r="BR113" s="835"/>
      <c r="BS113" s="835"/>
      <c r="BT113" s="835"/>
      <c r="BU113" s="835"/>
      <c r="BV113" s="835">
        <v>246372</v>
      </c>
      <c r="BW113" s="835"/>
      <c r="BX113" s="835"/>
      <c r="BY113" s="835"/>
      <c r="BZ113" s="835"/>
      <c r="CA113" s="835">
        <v>156799</v>
      </c>
      <c r="CB113" s="835"/>
      <c r="CC113" s="835"/>
      <c r="CD113" s="835"/>
      <c r="CE113" s="835"/>
      <c r="CF113" s="896">
        <v>1.4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93918</v>
      </c>
      <c r="AB114" s="798"/>
      <c r="AC114" s="798"/>
      <c r="AD114" s="798"/>
      <c r="AE114" s="799"/>
      <c r="AF114" s="800">
        <v>105933</v>
      </c>
      <c r="AG114" s="798"/>
      <c r="AH114" s="798"/>
      <c r="AI114" s="798"/>
      <c r="AJ114" s="799"/>
      <c r="AK114" s="800">
        <v>110256</v>
      </c>
      <c r="AL114" s="798"/>
      <c r="AM114" s="798"/>
      <c r="AN114" s="798"/>
      <c r="AO114" s="799"/>
      <c r="AP114" s="845">
        <v>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2241144</v>
      </c>
      <c r="BR114" s="835"/>
      <c r="BS114" s="835"/>
      <c r="BT114" s="835"/>
      <c r="BU114" s="835"/>
      <c r="BV114" s="835">
        <v>2004961</v>
      </c>
      <c r="BW114" s="835"/>
      <c r="BX114" s="835"/>
      <c r="BY114" s="835"/>
      <c r="BZ114" s="835"/>
      <c r="CA114" s="835">
        <v>2204968</v>
      </c>
      <c r="CB114" s="835"/>
      <c r="CC114" s="835"/>
      <c r="CD114" s="835"/>
      <c r="CE114" s="835"/>
      <c r="CF114" s="896">
        <v>19.899999999999999</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59478</v>
      </c>
      <c r="AB115" s="944"/>
      <c r="AC115" s="944"/>
      <c r="AD115" s="944"/>
      <c r="AE115" s="945"/>
      <c r="AF115" s="946">
        <v>39440</v>
      </c>
      <c r="AG115" s="944"/>
      <c r="AH115" s="944"/>
      <c r="AI115" s="944"/>
      <c r="AJ115" s="945"/>
      <c r="AK115" s="946">
        <v>35766</v>
      </c>
      <c r="AL115" s="944"/>
      <c r="AM115" s="944"/>
      <c r="AN115" s="944"/>
      <c r="AO115" s="945"/>
      <c r="AP115" s="947">
        <v>0.3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v>27081</v>
      </c>
      <c r="CB115" s="835"/>
      <c r="CC115" s="835"/>
      <c r="CD115" s="835"/>
      <c r="CE115" s="835"/>
      <c r="CF115" s="896">
        <v>0.2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v>41</v>
      </c>
      <c r="AG116" s="798"/>
      <c r="AH116" s="798"/>
      <c r="AI116" s="798"/>
      <c r="AJ116" s="799"/>
      <c r="AK116" s="800">
        <v>162</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2114048</v>
      </c>
      <c r="AB117" s="930"/>
      <c r="AC117" s="930"/>
      <c r="AD117" s="930"/>
      <c r="AE117" s="931"/>
      <c r="AF117" s="932">
        <v>2289926</v>
      </c>
      <c r="AG117" s="930"/>
      <c r="AH117" s="930"/>
      <c r="AI117" s="930"/>
      <c r="AJ117" s="931"/>
      <c r="AK117" s="932">
        <v>2553131</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369</v>
      </c>
      <c r="BR117" s="835"/>
      <c r="BS117" s="835"/>
      <c r="BT117" s="835"/>
      <c r="BU117" s="835"/>
      <c r="BV117" s="835" t="s">
        <v>369</v>
      </c>
      <c r="BW117" s="835"/>
      <c r="BX117" s="835"/>
      <c r="BY117" s="835"/>
      <c r="BZ117" s="835"/>
      <c r="CA117" s="835" t="s">
        <v>369</v>
      </c>
      <c r="CB117" s="835"/>
      <c r="CC117" s="835"/>
      <c r="CD117" s="835"/>
      <c r="CE117" s="835"/>
      <c r="CF117" s="896" t="s">
        <v>369</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369</v>
      </c>
      <c r="DH117" s="798"/>
      <c r="DI117" s="798"/>
      <c r="DJ117" s="798"/>
      <c r="DK117" s="799"/>
      <c r="DL117" s="800" t="s">
        <v>369</v>
      </c>
      <c r="DM117" s="798"/>
      <c r="DN117" s="798"/>
      <c r="DO117" s="798"/>
      <c r="DP117" s="799"/>
      <c r="DQ117" s="800" t="s">
        <v>369</v>
      </c>
      <c r="DR117" s="798"/>
      <c r="DS117" s="798"/>
      <c r="DT117" s="798"/>
      <c r="DU117" s="799"/>
      <c r="DV117" s="845" t="s">
        <v>369</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285</v>
      </c>
      <c r="AG118" s="923"/>
      <c r="AH118" s="923"/>
      <c r="AI118" s="923"/>
      <c r="AJ118" s="924"/>
      <c r="AK118" s="925" t="s">
        <v>284</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435</v>
      </c>
      <c r="BR118" s="866"/>
      <c r="BS118" s="866"/>
      <c r="BT118" s="866"/>
      <c r="BU118" s="866"/>
      <c r="BV118" s="866" t="s">
        <v>435</v>
      </c>
      <c r="BW118" s="866"/>
      <c r="BX118" s="866"/>
      <c r="BY118" s="866"/>
      <c r="BZ118" s="866"/>
      <c r="CA118" s="866" t="s">
        <v>435</v>
      </c>
      <c r="CB118" s="866"/>
      <c r="CC118" s="866"/>
      <c r="CD118" s="866"/>
      <c r="CE118" s="866"/>
      <c r="CF118" s="896" t="s">
        <v>435</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435</v>
      </c>
      <c r="DH118" s="798"/>
      <c r="DI118" s="798"/>
      <c r="DJ118" s="798"/>
      <c r="DK118" s="799"/>
      <c r="DL118" s="800" t="s">
        <v>435</v>
      </c>
      <c r="DM118" s="798"/>
      <c r="DN118" s="798"/>
      <c r="DO118" s="798"/>
      <c r="DP118" s="799"/>
      <c r="DQ118" s="800" t="s">
        <v>435</v>
      </c>
      <c r="DR118" s="798"/>
      <c r="DS118" s="798"/>
      <c r="DT118" s="798"/>
      <c r="DU118" s="799"/>
      <c r="DV118" s="845" t="s">
        <v>435</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435</v>
      </c>
      <c r="AB119" s="916"/>
      <c r="AC119" s="916"/>
      <c r="AD119" s="916"/>
      <c r="AE119" s="917"/>
      <c r="AF119" s="918" t="s">
        <v>435</v>
      </c>
      <c r="AG119" s="916"/>
      <c r="AH119" s="916"/>
      <c r="AI119" s="916"/>
      <c r="AJ119" s="917"/>
      <c r="AK119" s="918" t="s">
        <v>435</v>
      </c>
      <c r="AL119" s="916"/>
      <c r="AM119" s="916"/>
      <c r="AN119" s="916"/>
      <c r="AO119" s="917"/>
      <c r="AP119" s="919" t="s">
        <v>435</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437</v>
      </c>
      <c r="BP119" s="899"/>
      <c r="BQ119" s="903">
        <v>29440853</v>
      </c>
      <c r="BR119" s="866"/>
      <c r="BS119" s="866"/>
      <c r="BT119" s="866"/>
      <c r="BU119" s="866"/>
      <c r="BV119" s="866">
        <v>28876524</v>
      </c>
      <c r="BW119" s="866"/>
      <c r="BX119" s="866"/>
      <c r="BY119" s="866"/>
      <c r="BZ119" s="866"/>
      <c r="CA119" s="866">
        <v>28328174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186026</v>
      </c>
      <c r="DH119" s="781"/>
      <c r="DI119" s="781"/>
      <c r="DJ119" s="781"/>
      <c r="DK119" s="782"/>
      <c r="DL119" s="783">
        <v>150997</v>
      </c>
      <c r="DM119" s="781"/>
      <c r="DN119" s="781"/>
      <c r="DO119" s="781"/>
      <c r="DP119" s="782"/>
      <c r="DQ119" s="783">
        <v>118897</v>
      </c>
      <c r="DR119" s="781"/>
      <c r="DS119" s="781"/>
      <c r="DT119" s="781"/>
      <c r="DU119" s="782"/>
      <c r="DV119" s="869">
        <v>1.1000000000000001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369</v>
      </c>
      <c r="AB120" s="798"/>
      <c r="AC120" s="798"/>
      <c r="AD120" s="798"/>
      <c r="AE120" s="799"/>
      <c r="AF120" s="800" t="s">
        <v>369</v>
      </c>
      <c r="AG120" s="798"/>
      <c r="AH120" s="798"/>
      <c r="AI120" s="798"/>
      <c r="AJ120" s="799"/>
      <c r="AK120" s="800" t="s">
        <v>369</v>
      </c>
      <c r="AL120" s="798"/>
      <c r="AM120" s="798"/>
      <c r="AN120" s="798"/>
      <c r="AO120" s="799"/>
      <c r="AP120" s="845" t="s">
        <v>369</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3473435</v>
      </c>
      <c r="BR120" s="863"/>
      <c r="BS120" s="863"/>
      <c r="BT120" s="863"/>
      <c r="BU120" s="863"/>
      <c r="BV120" s="863">
        <v>3870640</v>
      </c>
      <c r="BW120" s="863"/>
      <c r="BX120" s="863"/>
      <c r="BY120" s="863"/>
      <c r="BZ120" s="863"/>
      <c r="CA120" s="863">
        <v>3752552</v>
      </c>
      <c r="CB120" s="863"/>
      <c r="CC120" s="863"/>
      <c r="CD120" s="863"/>
      <c r="CE120" s="863"/>
      <c r="CF120" s="887">
        <v>33.799999999999997</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2275091</v>
      </c>
      <c r="DH120" s="863"/>
      <c r="DI120" s="863"/>
      <c r="DJ120" s="863"/>
      <c r="DK120" s="863"/>
      <c r="DL120" s="863">
        <v>2193801</v>
      </c>
      <c r="DM120" s="863"/>
      <c r="DN120" s="863"/>
      <c r="DO120" s="863"/>
      <c r="DP120" s="863"/>
      <c r="DQ120" s="863">
        <v>2122141</v>
      </c>
      <c r="DR120" s="863"/>
      <c r="DS120" s="863"/>
      <c r="DT120" s="863"/>
      <c r="DU120" s="863"/>
      <c r="DV120" s="864">
        <v>19.100000000000001</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369</v>
      </c>
      <c r="AB121" s="798"/>
      <c r="AC121" s="798"/>
      <c r="AD121" s="798"/>
      <c r="AE121" s="799"/>
      <c r="AF121" s="800" t="s">
        <v>369</v>
      </c>
      <c r="AG121" s="798"/>
      <c r="AH121" s="798"/>
      <c r="AI121" s="798"/>
      <c r="AJ121" s="799"/>
      <c r="AK121" s="800" t="s">
        <v>369</v>
      </c>
      <c r="AL121" s="798"/>
      <c r="AM121" s="798"/>
      <c r="AN121" s="798"/>
      <c r="AO121" s="799"/>
      <c r="AP121" s="845" t="s">
        <v>369</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2748980</v>
      </c>
      <c r="BR121" s="835"/>
      <c r="BS121" s="835"/>
      <c r="BT121" s="835"/>
      <c r="BU121" s="835"/>
      <c r="BV121" s="835">
        <v>2954285</v>
      </c>
      <c r="BW121" s="835"/>
      <c r="BX121" s="835"/>
      <c r="BY121" s="835"/>
      <c r="BZ121" s="835"/>
      <c r="CA121" s="835">
        <v>2969905</v>
      </c>
      <c r="CB121" s="835"/>
      <c r="CC121" s="835"/>
      <c r="CD121" s="835"/>
      <c r="CE121" s="835"/>
      <c r="CF121" s="896">
        <v>26.8</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369</v>
      </c>
      <c r="AB122" s="798"/>
      <c r="AC122" s="798"/>
      <c r="AD122" s="798"/>
      <c r="AE122" s="799"/>
      <c r="AF122" s="800" t="s">
        <v>369</v>
      </c>
      <c r="AG122" s="798"/>
      <c r="AH122" s="798"/>
      <c r="AI122" s="798"/>
      <c r="AJ122" s="799"/>
      <c r="AK122" s="800" t="s">
        <v>369</v>
      </c>
      <c r="AL122" s="798"/>
      <c r="AM122" s="798"/>
      <c r="AN122" s="798"/>
      <c r="AO122" s="799"/>
      <c r="AP122" s="845" t="s">
        <v>369</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17574765</v>
      </c>
      <c r="BR122" s="866"/>
      <c r="BS122" s="866"/>
      <c r="BT122" s="866"/>
      <c r="BU122" s="866"/>
      <c r="BV122" s="866">
        <v>17292971</v>
      </c>
      <c r="BW122" s="866"/>
      <c r="BX122" s="866"/>
      <c r="BY122" s="866"/>
      <c r="BZ122" s="866"/>
      <c r="CA122" s="866">
        <v>16884882</v>
      </c>
      <c r="CB122" s="866"/>
      <c r="CC122" s="866"/>
      <c r="CD122" s="866"/>
      <c r="CE122" s="866"/>
      <c r="CF122" s="867">
        <v>152.19999999999999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369</v>
      </c>
      <c r="AB123" s="798"/>
      <c r="AC123" s="798"/>
      <c r="AD123" s="798"/>
      <c r="AE123" s="799"/>
      <c r="AF123" s="800" t="s">
        <v>369</v>
      </c>
      <c r="AG123" s="798"/>
      <c r="AH123" s="798"/>
      <c r="AI123" s="798"/>
      <c r="AJ123" s="799"/>
      <c r="AK123" s="800" t="s">
        <v>369</v>
      </c>
      <c r="AL123" s="798"/>
      <c r="AM123" s="798"/>
      <c r="AN123" s="798"/>
      <c r="AO123" s="799"/>
      <c r="AP123" s="845" t="s">
        <v>369</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446</v>
      </c>
      <c r="BP123" s="899"/>
      <c r="BQ123" s="853">
        <v>23797180</v>
      </c>
      <c r="BR123" s="854"/>
      <c r="BS123" s="854"/>
      <c r="BT123" s="854"/>
      <c r="BU123" s="854"/>
      <c r="BV123" s="854">
        <v>24117896</v>
      </c>
      <c r="BW123" s="854"/>
      <c r="BX123" s="854"/>
      <c r="BY123" s="854"/>
      <c r="BZ123" s="854"/>
      <c r="CA123" s="854">
        <v>23607339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52.5</v>
      </c>
      <c r="BR124" s="852"/>
      <c r="BS124" s="852"/>
      <c r="BT124" s="852"/>
      <c r="BU124" s="852"/>
      <c r="BV124" s="852">
        <v>42.4</v>
      </c>
      <c r="BW124" s="852"/>
      <c r="BX124" s="852"/>
      <c r="BY124" s="852"/>
      <c r="BZ124" s="852"/>
      <c r="CA124" s="852">
        <v>42.5</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17487</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41991</v>
      </c>
      <c r="AB127" s="798"/>
      <c r="AC127" s="798"/>
      <c r="AD127" s="798"/>
      <c r="AE127" s="799"/>
      <c r="AF127" s="800">
        <v>39440</v>
      </c>
      <c r="AG127" s="798"/>
      <c r="AH127" s="798"/>
      <c r="AI127" s="798"/>
      <c r="AJ127" s="799"/>
      <c r="AK127" s="800">
        <v>35766</v>
      </c>
      <c r="AL127" s="798"/>
      <c r="AM127" s="798"/>
      <c r="AN127" s="798"/>
      <c r="AO127" s="799"/>
      <c r="AP127" s="845">
        <v>0.3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267093</v>
      </c>
      <c r="AB128" s="819"/>
      <c r="AC128" s="819"/>
      <c r="AD128" s="819"/>
      <c r="AE128" s="820"/>
      <c r="AF128" s="821">
        <v>270893</v>
      </c>
      <c r="AG128" s="819"/>
      <c r="AH128" s="819"/>
      <c r="AI128" s="819"/>
      <c r="AJ128" s="820"/>
      <c r="AK128" s="821">
        <v>287317</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110</v>
      </c>
      <c r="BG128" s="805"/>
      <c r="BH128" s="805"/>
      <c r="BI128" s="805"/>
      <c r="BJ128" s="805"/>
      <c r="BK128" s="805"/>
      <c r="BL128" s="828"/>
      <c r="BM128" s="804">
        <v>12.99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v>27081</v>
      </c>
      <c r="DR128" s="809"/>
      <c r="DS128" s="809"/>
      <c r="DT128" s="809"/>
      <c r="DU128" s="809"/>
      <c r="DV128" s="810">
        <v>0.2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12294450</v>
      </c>
      <c r="AB129" s="798"/>
      <c r="AC129" s="798"/>
      <c r="AD129" s="798"/>
      <c r="AE129" s="799"/>
      <c r="AF129" s="800">
        <v>12701606</v>
      </c>
      <c r="AG129" s="798"/>
      <c r="AH129" s="798"/>
      <c r="AI129" s="798"/>
      <c r="AJ129" s="799"/>
      <c r="AK129" s="800">
        <v>12623416</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110</v>
      </c>
      <c r="BG129" s="788"/>
      <c r="BH129" s="788"/>
      <c r="BI129" s="788"/>
      <c r="BJ129" s="788"/>
      <c r="BK129" s="788"/>
      <c r="BL129" s="789"/>
      <c r="BM129" s="787">
        <v>17.989999999999998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1550437</v>
      </c>
      <c r="AB130" s="798"/>
      <c r="AC130" s="798"/>
      <c r="AD130" s="798"/>
      <c r="AE130" s="799"/>
      <c r="AF130" s="800">
        <v>1494222</v>
      </c>
      <c r="AG130" s="798"/>
      <c r="AH130" s="798"/>
      <c r="AI130" s="798"/>
      <c r="AJ130" s="799"/>
      <c r="AK130" s="800">
        <v>1527788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4.5999999999999996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10744013</v>
      </c>
      <c r="AB131" s="781"/>
      <c r="AC131" s="781"/>
      <c r="AD131" s="781"/>
      <c r="AE131" s="782"/>
      <c r="AF131" s="783">
        <v>11207384</v>
      </c>
      <c r="AG131" s="781"/>
      <c r="AH131" s="781"/>
      <c r="AI131" s="781"/>
      <c r="AJ131" s="782"/>
      <c r="AK131" s="783">
        <v>11095628</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2.7598440169999998</v>
      </c>
      <c r="AB132" s="761"/>
      <c r="AC132" s="761"/>
      <c r="AD132" s="761"/>
      <c r="AE132" s="762"/>
      <c r="AF132" s="763">
        <v>4.6827252460000004</v>
      </c>
      <c r="AG132" s="761"/>
      <c r="AH132" s="761"/>
      <c r="AI132" s="761"/>
      <c r="AJ132" s="762"/>
      <c r="AK132" s="763">
        <v>6.6515042559999999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3.9</v>
      </c>
      <c r="AB133" s="740"/>
      <c r="AC133" s="740"/>
      <c r="AD133" s="740"/>
      <c r="AE133" s="741"/>
      <c r="AF133" s="739">
        <v>3.5</v>
      </c>
      <c r="AG133" s="740"/>
      <c r="AH133" s="740"/>
      <c r="AI133" s="740"/>
      <c r="AJ133" s="741"/>
      <c r="AK133" s="739">
        <v>4.5999999999999996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5" t="s">
        <v>474</v>
      </c>
      <c r="L7" s="256"/>
      <c r="M7" s="257" t="s">
        <v>475</v>
      </c>
      <c r="N7" s="258"/>
    </row>
    <row r="8" spans="1:16">
      <c r="A8" s="250"/>
      <c r="B8" s="246"/>
      <c r="C8" s="246"/>
      <c r="D8" s="246"/>
      <c r="E8" s="246"/>
      <c r="F8" s="246"/>
      <c r="G8" s="259"/>
      <c r="H8" s="260"/>
      <c r="I8" s="260"/>
      <c r="J8" s="261"/>
      <c r="K8" s="1156"/>
      <c r="L8" s="262" t="s">
        <v>476</v>
      </c>
      <c r="M8" s="263" t="s">
        <v>477</v>
      </c>
      <c r="N8" s="264" t="s">
        <v>478</v>
      </c>
    </row>
    <row r="9" spans="1:16">
      <c r="A9" s="250"/>
      <c r="B9" s="246"/>
      <c r="C9" s="246"/>
      <c r="D9" s="246"/>
      <c r="E9" s="246"/>
      <c r="F9" s="246"/>
      <c r="G9" s="1169" t="s">
        <v>479</v>
      </c>
      <c r="H9" s="1170"/>
      <c r="I9" s="1170"/>
      <c r="J9" s="1171"/>
      <c r="K9" s="265">
        <v>3398725</v>
      </c>
      <c r="L9" s="266">
        <v>50282</v>
      </c>
      <c r="M9" s="267">
        <v>57713</v>
      </c>
      <c r="N9" s="268">
        <v>-12.9</v>
      </c>
    </row>
    <row r="10" spans="1:16">
      <c r="A10" s="250"/>
      <c r="B10" s="246"/>
      <c r="C10" s="246"/>
      <c r="D10" s="246"/>
      <c r="E10" s="246"/>
      <c r="F10" s="246"/>
      <c r="G10" s="1169" t="s">
        <v>480</v>
      </c>
      <c r="H10" s="1170"/>
      <c r="I10" s="1170"/>
      <c r="J10" s="1171"/>
      <c r="K10" s="269">
        <v>52445</v>
      </c>
      <c r="L10" s="270">
        <v>776</v>
      </c>
      <c r="M10" s="271">
        <v>3737</v>
      </c>
      <c r="N10" s="272">
        <v>-79.2</v>
      </c>
    </row>
    <row r="11" spans="1:16" ht="13.5" customHeight="1">
      <c r="A11" s="250"/>
      <c r="B11" s="246"/>
      <c r="C11" s="246"/>
      <c r="D11" s="246"/>
      <c r="E11" s="246"/>
      <c r="F11" s="246"/>
      <c r="G11" s="1169" t="s">
        <v>481</v>
      </c>
      <c r="H11" s="1170"/>
      <c r="I11" s="1170"/>
      <c r="J11" s="1171"/>
      <c r="K11" s="269">
        <v>710435</v>
      </c>
      <c r="L11" s="270">
        <v>10510</v>
      </c>
      <c r="M11" s="271">
        <v>6346</v>
      </c>
      <c r="N11" s="272">
        <v>65.599999999999994</v>
      </c>
    </row>
    <row r="12" spans="1:16" ht="13.5" customHeight="1">
      <c r="A12" s="250"/>
      <c r="B12" s="246"/>
      <c r="C12" s="246"/>
      <c r="D12" s="246"/>
      <c r="E12" s="246"/>
      <c r="F12" s="246"/>
      <c r="G12" s="1169" t="s">
        <v>482</v>
      </c>
      <c r="H12" s="1170"/>
      <c r="I12" s="1170"/>
      <c r="J12" s="1171"/>
      <c r="K12" s="269" t="s">
        <v>483</v>
      </c>
      <c r="L12" s="270" t="s">
        <v>483</v>
      </c>
      <c r="M12" s="271">
        <v>800</v>
      </c>
      <c r="N12" s="272" t="s">
        <v>483</v>
      </c>
    </row>
    <row r="13" spans="1:16" ht="13.5" customHeight="1">
      <c r="A13" s="250"/>
      <c r="B13" s="246"/>
      <c r="C13" s="246"/>
      <c r="D13" s="246"/>
      <c r="E13" s="246"/>
      <c r="F13" s="246"/>
      <c r="G13" s="1169" t="s">
        <v>484</v>
      </c>
      <c r="H13" s="1170"/>
      <c r="I13" s="1170"/>
      <c r="J13" s="1171"/>
      <c r="K13" s="269" t="s">
        <v>483</v>
      </c>
      <c r="L13" s="270" t="s">
        <v>483</v>
      </c>
      <c r="M13" s="271">
        <v>1</v>
      </c>
      <c r="N13" s="272" t="s">
        <v>483</v>
      </c>
    </row>
    <row r="14" spans="1:16" ht="13.5" customHeight="1">
      <c r="A14" s="250"/>
      <c r="B14" s="246"/>
      <c r="C14" s="246"/>
      <c r="D14" s="246"/>
      <c r="E14" s="246"/>
      <c r="F14" s="246"/>
      <c r="G14" s="1169" t="s">
        <v>485</v>
      </c>
      <c r="H14" s="1170"/>
      <c r="I14" s="1170"/>
      <c r="J14" s="1171"/>
      <c r="K14" s="269">
        <v>230183</v>
      </c>
      <c r="L14" s="270">
        <v>3405</v>
      </c>
      <c r="M14" s="271">
        <v>2571</v>
      </c>
      <c r="N14" s="272">
        <v>32.4</v>
      </c>
    </row>
    <row r="15" spans="1:16" ht="13.5" customHeight="1">
      <c r="A15" s="250"/>
      <c r="B15" s="246"/>
      <c r="C15" s="246"/>
      <c r="D15" s="246"/>
      <c r="E15" s="246"/>
      <c r="F15" s="246"/>
      <c r="G15" s="1169" t="s">
        <v>486</v>
      </c>
      <c r="H15" s="1170"/>
      <c r="I15" s="1170"/>
      <c r="J15" s="1171"/>
      <c r="K15" s="269">
        <v>141945</v>
      </c>
      <c r="L15" s="270">
        <v>2100</v>
      </c>
      <c r="M15" s="271">
        <v>1342</v>
      </c>
      <c r="N15" s="272">
        <v>56.5</v>
      </c>
    </row>
    <row r="16" spans="1:16">
      <c r="A16" s="250"/>
      <c r="B16" s="246"/>
      <c r="C16" s="246"/>
      <c r="D16" s="246"/>
      <c r="E16" s="246"/>
      <c r="F16" s="246"/>
      <c r="G16" s="1172" t="s">
        <v>487</v>
      </c>
      <c r="H16" s="1173"/>
      <c r="I16" s="1173"/>
      <c r="J16" s="1174"/>
      <c r="K16" s="270">
        <v>-289547</v>
      </c>
      <c r="L16" s="270">
        <v>-4284</v>
      </c>
      <c r="M16" s="271">
        <v>-4975</v>
      </c>
      <c r="N16" s="272">
        <v>-13.9</v>
      </c>
    </row>
    <row r="17" spans="1:16">
      <c r="A17" s="250"/>
      <c r="B17" s="246"/>
      <c r="C17" s="246"/>
      <c r="D17" s="246"/>
      <c r="E17" s="246"/>
      <c r="F17" s="246"/>
      <c r="G17" s="1172" t="s">
        <v>168</v>
      </c>
      <c r="H17" s="1173"/>
      <c r="I17" s="1173"/>
      <c r="J17" s="1174"/>
      <c r="K17" s="270">
        <v>4244186</v>
      </c>
      <c r="L17" s="270">
        <v>62790</v>
      </c>
      <c r="M17" s="271">
        <v>67535</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6" t="s">
        <v>492</v>
      </c>
      <c r="H21" s="1167"/>
      <c r="I21" s="1167"/>
      <c r="J21" s="1168"/>
      <c r="K21" s="282">
        <v>5.49</v>
      </c>
      <c r="L21" s="283">
        <v>6.24</v>
      </c>
      <c r="M21" s="284">
        <v>-0.75</v>
      </c>
      <c r="N21" s="251"/>
      <c r="O21" s="285"/>
      <c r="P21" s="281"/>
    </row>
    <row r="22" spans="1:16" s="286" customFormat="1">
      <c r="A22" s="281"/>
      <c r="B22" s="251"/>
      <c r="C22" s="251"/>
      <c r="D22" s="251"/>
      <c r="E22" s="251"/>
      <c r="F22" s="251"/>
      <c r="G22" s="1166" t="s">
        <v>493</v>
      </c>
      <c r="H22" s="1167"/>
      <c r="I22" s="1167"/>
      <c r="J22" s="1168"/>
      <c r="K22" s="287">
        <v>101.2</v>
      </c>
      <c r="L22" s="288">
        <v>98.7</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5" t="s">
        <v>474</v>
      </c>
      <c r="L30" s="256"/>
      <c r="M30" s="257" t="s">
        <v>475</v>
      </c>
      <c r="N30" s="258"/>
    </row>
    <row r="31" spans="1:16">
      <c r="A31" s="250"/>
      <c r="B31" s="246"/>
      <c r="C31" s="246"/>
      <c r="D31" s="246"/>
      <c r="E31" s="246"/>
      <c r="F31" s="246"/>
      <c r="G31" s="259"/>
      <c r="H31" s="260"/>
      <c r="I31" s="260"/>
      <c r="J31" s="261"/>
      <c r="K31" s="1156"/>
      <c r="L31" s="262" t="s">
        <v>476</v>
      </c>
      <c r="M31" s="263" t="s">
        <v>477</v>
      </c>
      <c r="N31" s="264" t="s">
        <v>478</v>
      </c>
    </row>
    <row r="32" spans="1:16" ht="27" customHeight="1">
      <c r="A32" s="250"/>
      <c r="B32" s="246"/>
      <c r="C32" s="246"/>
      <c r="D32" s="246"/>
      <c r="E32" s="246"/>
      <c r="F32" s="246"/>
      <c r="G32" s="1157" t="s">
        <v>497</v>
      </c>
      <c r="H32" s="1158"/>
      <c r="I32" s="1158"/>
      <c r="J32" s="1159"/>
      <c r="K32" s="296">
        <v>2174863</v>
      </c>
      <c r="L32" s="296">
        <v>32176</v>
      </c>
      <c r="M32" s="297">
        <v>35267</v>
      </c>
      <c r="N32" s="298">
        <v>-8.8000000000000007</v>
      </c>
    </row>
    <row r="33" spans="1:16" ht="13.5" customHeight="1">
      <c r="A33" s="250"/>
      <c r="B33" s="246"/>
      <c r="C33" s="246"/>
      <c r="D33" s="246"/>
      <c r="E33" s="246"/>
      <c r="F33" s="246"/>
      <c r="G33" s="1157" t="s">
        <v>498</v>
      </c>
      <c r="H33" s="1158"/>
      <c r="I33" s="1158"/>
      <c r="J33" s="1159"/>
      <c r="K33" s="296" t="s">
        <v>483</v>
      </c>
      <c r="L33" s="296" t="s">
        <v>483</v>
      </c>
      <c r="M33" s="297">
        <v>1</v>
      </c>
      <c r="N33" s="298" t="s">
        <v>483</v>
      </c>
    </row>
    <row r="34" spans="1:16" ht="27" customHeight="1">
      <c r="A34" s="250"/>
      <c r="B34" s="246"/>
      <c r="C34" s="246"/>
      <c r="D34" s="246"/>
      <c r="E34" s="246"/>
      <c r="F34" s="246"/>
      <c r="G34" s="1157" t="s">
        <v>499</v>
      </c>
      <c r="H34" s="1158"/>
      <c r="I34" s="1158"/>
      <c r="J34" s="1159"/>
      <c r="K34" s="296">
        <v>5000</v>
      </c>
      <c r="L34" s="296">
        <v>74</v>
      </c>
      <c r="M34" s="297">
        <v>49</v>
      </c>
      <c r="N34" s="298">
        <v>51</v>
      </c>
    </row>
    <row r="35" spans="1:16" ht="27" customHeight="1">
      <c r="A35" s="250"/>
      <c r="B35" s="246"/>
      <c r="C35" s="246"/>
      <c r="D35" s="246"/>
      <c r="E35" s="246"/>
      <c r="F35" s="246"/>
      <c r="G35" s="1157" t="s">
        <v>500</v>
      </c>
      <c r="H35" s="1158"/>
      <c r="I35" s="1158"/>
      <c r="J35" s="1159"/>
      <c r="K35" s="296">
        <v>227084</v>
      </c>
      <c r="L35" s="296">
        <v>3360</v>
      </c>
      <c r="M35" s="297">
        <v>9709</v>
      </c>
      <c r="N35" s="298">
        <v>-65.400000000000006</v>
      </c>
    </row>
    <row r="36" spans="1:16" ht="27" customHeight="1">
      <c r="A36" s="250"/>
      <c r="B36" s="246"/>
      <c r="C36" s="246"/>
      <c r="D36" s="246"/>
      <c r="E36" s="246"/>
      <c r="F36" s="246"/>
      <c r="G36" s="1157" t="s">
        <v>501</v>
      </c>
      <c r="H36" s="1158"/>
      <c r="I36" s="1158"/>
      <c r="J36" s="1159"/>
      <c r="K36" s="296">
        <v>110256</v>
      </c>
      <c r="L36" s="296">
        <v>1631</v>
      </c>
      <c r="M36" s="297">
        <v>2367</v>
      </c>
      <c r="N36" s="298">
        <v>-31.1</v>
      </c>
    </row>
    <row r="37" spans="1:16" ht="13.5" customHeight="1">
      <c r="A37" s="250"/>
      <c r="B37" s="246"/>
      <c r="C37" s="246"/>
      <c r="D37" s="246"/>
      <c r="E37" s="246"/>
      <c r="F37" s="246"/>
      <c r="G37" s="1157" t="s">
        <v>502</v>
      </c>
      <c r="H37" s="1158"/>
      <c r="I37" s="1158"/>
      <c r="J37" s="1159"/>
      <c r="K37" s="296">
        <v>35766</v>
      </c>
      <c r="L37" s="296">
        <v>529</v>
      </c>
      <c r="M37" s="297">
        <v>1205</v>
      </c>
      <c r="N37" s="298">
        <v>-56.1</v>
      </c>
    </row>
    <row r="38" spans="1:16" ht="27" customHeight="1">
      <c r="A38" s="250"/>
      <c r="B38" s="246"/>
      <c r="C38" s="246"/>
      <c r="D38" s="246"/>
      <c r="E38" s="246"/>
      <c r="F38" s="246"/>
      <c r="G38" s="1160" t="s">
        <v>503</v>
      </c>
      <c r="H38" s="1161"/>
      <c r="I38" s="1161"/>
      <c r="J38" s="1162"/>
      <c r="K38" s="299">
        <v>162</v>
      </c>
      <c r="L38" s="299">
        <v>2</v>
      </c>
      <c r="M38" s="300">
        <v>3</v>
      </c>
      <c r="N38" s="301">
        <v>-33.299999999999997</v>
      </c>
      <c r="O38" s="295"/>
    </row>
    <row r="39" spans="1:16">
      <c r="A39" s="250"/>
      <c r="B39" s="246"/>
      <c r="C39" s="246"/>
      <c r="D39" s="246"/>
      <c r="E39" s="246"/>
      <c r="F39" s="246"/>
      <c r="G39" s="1160" t="s">
        <v>504</v>
      </c>
      <c r="H39" s="1161"/>
      <c r="I39" s="1161"/>
      <c r="J39" s="1162"/>
      <c r="K39" s="302">
        <v>-287317</v>
      </c>
      <c r="L39" s="302">
        <v>-4251</v>
      </c>
      <c r="M39" s="303">
        <v>-6690</v>
      </c>
      <c r="N39" s="304">
        <v>-36.5</v>
      </c>
      <c r="O39" s="295"/>
    </row>
    <row r="40" spans="1:16" ht="27" customHeight="1">
      <c r="A40" s="250"/>
      <c r="B40" s="246"/>
      <c r="C40" s="246"/>
      <c r="D40" s="246"/>
      <c r="E40" s="246"/>
      <c r="F40" s="246"/>
      <c r="G40" s="1157" t="s">
        <v>505</v>
      </c>
      <c r="H40" s="1158"/>
      <c r="I40" s="1158"/>
      <c r="J40" s="1159"/>
      <c r="K40" s="302">
        <v>-1527788</v>
      </c>
      <c r="L40" s="302">
        <v>-22603</v>
      </c>
      <c r="M40" s="303">
        <v>-29386</v>
      </c>
      <c r="N40" s="304">
        <v>-23.1</v>
      </c>
      <c r="O40" s="295"/>
    </row>
    <row r="41" spans="1:16">
      <c r="A41" s="250"/>
      <c r="B41" s="246"/>
      <c r="C41" s="246"/>
      <c r="D41" s="246"/>
      <c r="E41" s="246"/>
      <c r="F41" s="246"/>
      <c r="G41" s="1163" t="s">
        <v>279</v>
      </c>
      <c r="H41" s="1164"/>
      <c r="I41" s="1164"/>
      <c r="J41" s="1165"/>
      <c r="K41" s="296">
        <v>738026</v>
      </c>
      <c r="L41" s="302">
        <v>10919</v>
      </c>
      <c r="M41" s="303">
        <v>12524</v>
      </c>
      <c r="N41" s="304">
        <v>-12.8</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0" t="s">
        <v>474</v>
      </c>
      <c r="J49" s="1152" t="s">
        <v>509</v>
      </c>
      <c r="K49" s="1153"/>
      <c r="L49" s="1153"/>
      <c r="M49" s="1153"/>
      <c r="N49" s="1154"/>
    </row>
    <row r="50" spans="1:14">
      <c r="A50" s="250"/>
      <c r="B50" s="246"/>
      <c r="C50" s="246"/>
      <c r="D50" s="246"/>
      <c r="E50" s="246"/>
      <c r="F50" s="246"/>
      <c r="G50" s="314"/>
      <c r="H50" s="315"/>
      <c r="I50" s="1151"/>
      <c r="J50" s="316" t="s">
        <v>510</v>
      </c>
      <c r="K50" s="317" t="s">
        <v>511</v>
      </c>
      <c r="L50" s="318" t="s">
        <v>512</v>
      </c>
      <c r="M50" s="319" t="s">
        <v>513</v>
      </c>
      <c r="N50" s="320" t="s">
        <v>514</v>
      </c>
    </row>
    <row r="51" spans="1:14">
      <c r="A51" s="250"/>
      <c r="B51" s="246"/>
      <c r="C51" s="246"/>
      <c r="D51" s="246"/>
      <c r="E51" s="246"/>
      <c r="F51" s="246"/>
      <c r="G51" s="312" t="s">
        <v>515</v>
      </c>
      <c r="H51" s="313"/>
      <c r="I51" s="321">
        <v>4051562</v>
      </c>
      <c r="J51" s="322">
        <v>58594</v>
      </c>
      <c r="K51" s="323">
        <v>22.1</v>
      </c>
      <c r="L51" s="324">
        <v>50880</v>
      </c>
      <c r="M51" s="325">
        <v>7</v>
      </c>
      <c r="N51" s="326">
        <v>15.1</v>
      </c>
    </row>
    <row r="52" spans="1:14">
      <c r="A52" s="250"/>
      <c r="B52" s="246"/>
      <c r="C52" s="246"/>
      <c r="D52" s="246"/>
      <c r="E52" s="246"/>
      <c r="F52" s="246"/>
      <c r="G52" s="327"/>
      <c r="H52" s="328" t="s">
        <v>516</v>
      </c>
      <c r="I52" s="329">
        <v>2118698</v>
      </c>
      <c r="J52" s="330">
        <v>30641</v>
      </c>
      <c r="K52" s="331">
        <v>84.9</v>
      </c>
      <c r="L52" s="332">
        <v>26879</v>
      </c>
      <c r="M52" s="333">
        <v>2.4</v>
      </c>
      <c r="N52" s="334">
        <v>82.5</v>
      </c>
    </row>
    <row r="53" spans="1:14">
      <c r="A53" s="250"/>
      <c r="B53" s="246"/>
      <c r="C53" s="246"/>
      <c r="D53" s="246"/>
      <c r="E53" s="246"/>
      <c r="F53" s="246"/>
      <c r="G53" s="312" t="s">
        <v>517</v>
      </c>
      <c r="H53" s="313"/>
      <c r="I53" s="321">
        <v>5385683</v>
      </c>
      <c r="J53" s="322">
        <v>78129</v>
      </c>
      <c r="K53" s="323">
        <v>33.299999999999997</v>
      </c>
      <c r="L53" s="324">
        <v>63956</v>
      </c>
      <c r="M53" s="325">
        <v>25.7</v>
      </c>
      <c r="N53" s="326">
        <v>7.6</v>
      </c>
    </row>
    <row r="54" spans="1:14">
      <c r="A54" s="250"/>
      <c r="B54" s="246"/>
      <c r="C54" s="246"/>
      <c r="D54" s="246"/>
      <c r="E54" s="246"/>
      <c r="F54" s="246"/>
      <c r="G54" s="327"/>
      <c r="H54" s="328" t="s">
        <v>516</v>
      </c>
      <c r="I54" s="329">
        <v>3047325</v>
      </c>
      <c r="J54" s="330">
        <v>44207</v>
      </c>
      <c r="K54" s="331">
        <v>44.3</v>
      </c>
      <c r="L54" s="332">
        <v>29239</v>
      </c>
      <c r="M54" s="333">
        <v>8.8000000000000007</v>
      </c>
      <c r="N54" s="334">
        <v>35.5</v>
      </c>
    </row>
    <row r="55" spans="1:14">
      <c r="A55" s="250"/>
      <c r="B55" s="246"/>
      <c r="C55" s="246"/>
      <c r="D55" s="246"/>
      <c r="E55" s="246"/>
      <c r="F55" s="246"/>
      <c r="G55" s="312" t="s">
        <v>518</v>
      </c>
      <c r="H55" s="313"/>
      <c r="I55" s="321">
        <v>3996813</v>
      </c>
      <c r="J55" s="322">
        <v>58214</v>
      </c>
      <c r="K55" s="323">
        <v>-25.5</v>
      </c>
      <c r="L55" s="324">
        <v>66255</v>
      </c>
      <c r="M55" s="325">
        <v>3.6</v>
      </c>
      <c r="N55" s="326">
        <v>-29.1</v>
      </c>
    </row>
    <row r="56" spans="1:14">
      <c r="A56" s="250"/>
      <c r="B56" s="246"/>
      <c r="C56" s="246"/>
      <c r="D56" s="246"/>
      <c r="E56" s="246"/>
      <c r="F56" s="246"/>
      <c r="G56" s="327"/>
      <c r="H56" s="328" t="s">
        <v>516</v>
      </c>
      <c r="I56" s="329">
        <v>3526548</v>
      </c>
      <c r="J56" s="330">
        <v>51365</v>
      </c>
      <c r="K56" s="331">
        <v>16.2</v>
      </c>
      <c r="L56" s="332">
        <v>31822</v>
      </c>
      <c r="M56" s="333">
        <v>8.8000000000000007</v>
      </c>
      <c r="N56" s="334">
        <v>7.4</v>
      </c>
    </row>
    <row r="57" spans="1:14">
      <c r="A57" s="250"/>
      <c r="B57" s="246"/>
      <c r="C57" s="246"/>
      <c r="D57" s="246"/>
      <c r="E57" s="246"/>
      <c r="F57" s="246"/>
      <c r="G57" s="312" t="s">
        <v>519</v>
      </c>
      <c r="H57" s="313"/>
      <c r="I57" s="321">
        <v>1094425</v>
      </c>
      <c r="J57" s="322">
        <v>16058</v>
      </c>
      <c r="K57" s="323">
        <v>-72.400000000000006</v>
      </c>
      <c r="L57" s="324">
        <v>47278</v>
      </c>
      <c r="M57" s="325">
        <v>-28.6</v>
      </c>
      <c r="N57" s="326">
        <v>-43.8</v>
      </c>
    </row>
    <row r="58" spans="1:14">
      <c r="A58" s="250"/>
      <c r="B58" s="246"/>
      <c r="C58" s="246"/>
      <c r="D58" s="246"/>
      <c r="E58" s="246"/>
      <c r="F58" s="246"/>
      <c r="G58" s="327"/>
      <c r="H58" s="328" t="s">
        <v>516</v>
      </c>
      <c r="I58" s="329">
        <v>768962</v>
      </c>
      <c r="J58" s="330">
        <v>11283</v>
      </c>
      <c r="K58" s="331">
        <v>-78</v>
      </c>
      <c r="L58" s="332">
        <v>24096</v>
      </c>
      <c r="M58" s="333">
        <v>-24.3</v>
      </c>
      <c r="N58" s="334">
        <v>-53.7</v>
      </c>
    </row>
    <row r="59" spans="1:14">
      <c r="A59" s="250"/>
      <c r="B59" s="246"/>
      <c r="C59" s="246"/>
      <c r="D59" s="246"/>
      <c r="E59" s="246"/>
      <c r="F59" s="246"/>
      <c r="G59" s="312" t="s">
        <v>520</v>
      </c>
      <c r="H59" s="313"/>
      <c r="I59" s="321">
        <v>1164482</v>
      </c>
      <c r="J59" s="322">
        <v>17228</v>
      </c>
      <c r="K59" s="323">
        <v>7.3</v>
      </c>
      <c r="L59" s="324">
        <v>44504</v>
      </c>
      <c r="M59" s="325">
        <v>-5.9</v>
      </c>
      <c r="N59" s="326">
        <v>13.2</v>
      </c>
    </row>
    <row r="60" spans="1:14">
      <c r="A60" s="250"/>
      <c r="B60" s="246"/>
      <c r="C60" s="246"/>
      <c r="D60" s="246"/>
      <c r="E60" s="246"/>
      <c r="F60" s="246"/>
      <c r="G60" s="327"/>
      <c r="H60" s="328" t="s">
        <v>516</v>
      </c>
      <c r="I60" s="335">
        <v>921671</v>
      </c>
      <c r="J60" s="330">
        <v>13636</v>
      </c>
      <c r="K60" s="331">
        <v>20.9</v>
      </c>
      <c r="L60" s="332">
        <v>25876</v>
      </c>
      <c r="M60" s="333">
        <v>7.4</v>
      </c>
      <c r="N60" s="334">
        <v>13.5</v>
      </c>
    </row>
    <row r="61" spans="1:14">
      <c r="A61" s="250"/>
      <c r="B61" s="246"/>
      <c r="C61" s="246"/>
      <c r="D61" s="246"/>
      <c r="E61" s="246"/>
      <c r="F61" s="246"/>
      <c r="G61" s="312" t="s">
        <v>521</v>
      </c>
      <c r="H61" s="336"/>
      <c r="I61" s="337">
        <v>3138593</v>
      </c>
      <c r="J61" s="338">
        <v>45645</v>
      </c>
      <c r="K61" s="339">
        <v>-7</v>
      </c>
      <c r="L61" s="340">
        <v>54575</v>
      </c>
      <c r="M61" s="341">
        <v>0.4</v>
      </c>
      <c r="N61" s="326">
        <v>-7.4</v>
      </c>
    </row>
    <row r="62" spans="1:14">
      <c r="A62" s="250"/>
      <c r="B62" s="246"/>
      <c r="C62" s="246"/>
      <c r="D62" s="246"/>
      <c r="E62" s="246"/>
      <c r="F62" s="246"/>
      <c r="G62" s="327"/>
      <c r="H62" s="328" t="s">
        <v>516</v>
      </c>
      <c r="I62" s="329">
        <v>2076641</v>
      </c>
      <c r="J62" s="330">
        <v>30226</v>
      </c>
      <c r="K62" s="331">
        <v>17.7</v>
      </c>
      <c r="L62" s="332">
        <v>27582</v>
      </c>
      <c r="M62" s="333">
        <v>0.6</v>
      </c>
      <c r="N62" s="334">
        <v>17.100000000000001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5" t="s">
        <v>3</v>
      </c>
      <c r="D47" s="1175"/>
      <c r="E47" s="1176"/>
      <c r="F47" s="11">
        <v>7.5</v>
      </c>
      <c r="G47" s="12">
        <v>10.26</v>
      </c>
      <c r="H47" s="12">
        <v>12.07</v>
      </c>
      <c r="I47" s="12">
        <v>12.46</v>
      </c>
      <c r="J47" s="13">
        <v>9</v>
      </c>
    </row>
    <row r="48" spans="2:10" ht="57.75" customHeight="1">
      <c r="B48" s="14"/>
      <c r="C48" s="1177" t="s">
        <v>4</v>
      </c>
      <c r="D48" s="1177"/>
      <c r="E48" s="1178"/>
      <c r="F48" s="15">
        <v>6.73</v>
      </c>
      <c r="G48" s="16">
        <v>6.76</v>
      </c>
      <c r="H48" s="16">
        <v>7.3</v>
      </c>
      <c r="I48" s="16">
        <v>7.02</v>
      </c>
      <c r="J48" s="17">
        <v>5.94</v>
      </c>
    </row>
    <row r="49" spans="2:10" ht="57.75" customHeight="1" thickBot="1">
      <c r="B49" s="18"/>
      <c r="C49" s="1179" t="s">
        <v>5</v>
      </c>
      <c r="D49" s="1179"/>
      <c r="E49" s="1180"/>
      <c r="F49" s="19" t="s">
        <v>528</v>
      </c>
      <c r="G49" s="20">
        <v>2.91</v>
      </c>
      <c r="H49" s="20">
        <v>2.67</v>
      </c>
      <c r="I49" s="20">
        <v>0.72</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2018-04-20T05:05:51Z</cp:lastPrinted>
  <dcterms:created xsi:type="dcterms:W3CDTF">2018-01-24T04:16:24Z</dcterms:created>
  <dcterms:modified xsi:type="dcterms:W3CDTF">2018-11-01T10:43:56Z</dcterms:modified>
</cp:coreProperties>
</file>