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AM36" i="9"/>
  <c r="AM35" i="9"/>
  <c r="CO34" i="9"/>
  <c r="CO35" i="9" s="1"/>
  <c r="CO36" i="9" s="1"/>
  <c r="CO37" i="9" s="1"/>
  <c r="CO38" i="9" s="1"/>
  <c r="BW34" i="9"/>
  <c r="BW35" i="9" s="1"/>
  <c r="BW36" i="9" s="1"/>
  <c r="BW37" i="9" s="1"/>
  <c r="BW38" i="9" s="1"/>
  <c r="BW39" i="9" s="1"/>
  <c r="BW40" i="9" s="1"/>
  <c r="BW41"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AM34" i="9"/>
</calcChain>
</file>

<file path=xl/sharedStrings.xml><?xml version="1.0" encoding="utf-8"?>
<sst xmlns="http://schemas.openxmlformats.org/spreadsheetml/2006/main" count="1039" uniqueCount="576">
  <si>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</si>
  <si>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</si>
  <si>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</si>
  <si>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</si>
  <si>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</si>
  <si>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</si>
  <si>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</si>
  <si>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</si>
  <si>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</si>
  <si>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</si>
  <si>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</si>
  <si>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</si>
  <si>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</si>
  <si>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</si>
  <si>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</si>
  <si>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</si>
  <si>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</si>
  <si>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</si>
  <si>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</si>
  <si>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</si>
  <si>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</si>
  <si>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</si>
  <si>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</si>
  <si>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</si>
  <si>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</si>
  <si>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</si>
  <si>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</si>
  <si>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</si>
  <si>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</si>
  <si>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</si>
  <si>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</si>
  <si>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</si>
  <si>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</si>
  <si>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</si>
  <si>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</si>
  <si>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</si>
  <si>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</si>
  <si>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</si>
  <si>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</si>
  <si>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</si>
  <si>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</si>
  <si>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</si>
  <si>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</si>
  <si>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</si>
  <si>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</si>
  <si>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</si>
  <si>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</si>
  <si>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</si>
  <si>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</si>
  <si>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</si>
  <si>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</si>
  <si>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</si>
  <si>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</si>
  <si>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</si>
  <si>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</si>
  <si>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</si>
  <si>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</si>
  <si>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</si>
  <si>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</si>
  <si>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</si>
  <si>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</si>
  <si>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</si>
  <si>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</si>
  <si>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</si>
  <si>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</si>
  <si>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</si>
  <si>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</si>
  <si>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</si>
  <si>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</si>
  <si>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</si>
  <si>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</si>
  <si>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</si>
  <si>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</si>
  <si>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</si>
  <si>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</si>
  <si>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</si>
  <si>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</si>
  <si>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</si>
  <si>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</si>
  <si>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</si>
  <si>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</si>
  <si>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</si>
  <si>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</si>
  <si>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</si>
  <si>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</si>
  <si>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</si>
  <si>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</si>
  <si>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</si>
  <si>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</si>
  <si>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</si>
  <si>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</si>
  <si>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</si>
  <si>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</si>
  <si>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</si>
  <si>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</si>
  <si>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</si>
  <si>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</si>
  <si>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</si>
  <si>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</si>
  <si>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</si>
  <si>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</si>
  <si>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</si>
  <si>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</si>
  <si>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</si>
  <si>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</si>
  <si>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</si>
  <si>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</si>
  <si>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</si>
  <si>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</si>
  <si>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</si>
  <si>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</si>
  <si>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</si>
  <si>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</si>
  <si>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</si>
  <si>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</si>
  <si>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</si>
  <si>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</si>
  <si>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</si>
  <si>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</si>
  <si>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</si>
  <si>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</si>
  <si>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</si>
  <si>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</si>
  <si>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</si>
  <si>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</si>
  <si>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</si>
  <si>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</si>
  <si>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</si>
  <si>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</si>
  <si>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</si>
  <si>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</si>
  <si>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</si>
  <si>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</si>
  <si>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</si>
  <si>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</si>
  <si>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</si>
  <si>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</si>
  <si>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</si>
  <si>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</si>
  <si>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</si>
  <si>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</si>
  <si>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</si>
  <si>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</si>
  <si>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</si>
  <si>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</si>
  <si>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</si>
  <si>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</si>
  <si>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</si>
  <si>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</si>
  <si>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</si>
  <si>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</si>
  <si>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</si>
  <si>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</si>
  <si>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</si>
  <si>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</si>
  <si>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</si>
  <si>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</si>
  <si>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</si>
  <si>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</si>
  <si>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</si>
  <si>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</si>
  <si>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</si>
  <si>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</si>
  <si>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</si>
  <si>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</si>
  <si>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</si>
  <si>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</si>
  <si>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</si>
  <si>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</si>
  <si>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</si>
  <si>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</si>
  <si>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</si>
  <si>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</si>
  <si>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</si>
  <si>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</si>
  <si>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</si>
  <si>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</si>
  <si>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</si>
  <si>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</si>
  <si>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</si>
  <si>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</si>
  <si>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</si>
  <si>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</si>
  <si>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</si>
  <si>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</si>
  <si>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</si>
  <si>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</si>
  <si>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</si>
  <si>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</si>
  <si>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</si>
  <si>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</si>
  <si>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</si>
  <si>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</si>
  <si>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</si>
  <si>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</si>
  <si>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</si>
  <si>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</si>
  <si>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</si>
  <si>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</si>
  <si>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</si>
  <si>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</si>
  <si>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</si>
  <si>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</si>
  <si>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</si>
  <si>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</si>
  <si>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</si>
  <si>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</si>
  <si>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</si>
  <si>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</si>
  <si>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</si>
  <si>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</si>
  <si>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</si>
  <si>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</si>
  <si>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</si>
  <si>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</si>
  <si>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</si>
  <si>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</si>
  <si>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</si>
  <si>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</si>
  <si>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</si>
  <si>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</si>
  <si>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</si>
  <si>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</si>
  <si>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</si>
  <si>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</si>
  <si>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</si>
  <si>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</si>
  <si>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</si>
  <si>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</si>
  <si>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</si>
  <si>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</si>
  <si>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</si>
  <si>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</si>
  <si>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</si>
  <si>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</si>
  <si>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</si>
  <si>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</si>
  <si>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</si>
  <si>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</si>
  <si>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</si>
  <si>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</si>
  <si>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</si>
  <si>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</si>
  <si>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</si>
  <si>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</si>
  <si>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</si>
  <si>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</si>
  <si>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</si>
  <si>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</si>
  <si>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</si>
  <si>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</si>
  <si>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</si>
  <si>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</si>
  <si>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</si>
  <si>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</si>
  <si>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</si>
  <si>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</si>
  <si>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</si>
  <si>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</si>
  <si>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</si>
  <si>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</si>
  <si>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</si>
  <si>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</si>
  <si>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</si>
  <si>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</si>
  <si>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</si>
  <si>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</si>
  <si>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</si>
  <si>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</si>
  <si>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</si>
  <si>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</si>
  <si>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</si>
  <si>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</si>
  <si>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</si>
  <si>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</si>
  <si>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</si>
  <si>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</si>
  <si>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</si>
  <si>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</si>
  <si>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</si>
  <si>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</si>
  <si>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</si>
  <si>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</si>
  <si>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</si>
  <si>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</si>
  <si>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</si>
  <si>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</si>
  <si>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</si>
  <si>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</si>
  <si>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</si>
  <si>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</si>
  <si>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</si>
  <si>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</si>
  <si>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</si>
  <si>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</si>
  <si>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</si>
  <si>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</si>
  <si>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</si>
  <si>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</si>
  <si>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</si>
  <si>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</si>
  <si>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</si>
  <si>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</si>
  <si>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</si>
  <si>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</si>
  <si>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</si>
  <si>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</si>
  <si>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</si>
  <si>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</si>
  <si>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</si>
  <si>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</si>
  <si>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</si>
  <si>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</si>
  <si>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</si>
  <si>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</si>
  <si>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</si>
  <si>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</si>
  <si>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</si>
  <si>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</si>
  <si>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</si>
  <si>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</si>
  <si>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</si>
  <si>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</si>
  <si>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</si>
  <si>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</si>
  <si>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</si>
  <si>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</si>
  <si>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</si>
  <si>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</si>
  <si>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</si>
  <si>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</si>
  <si>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</si>
  <si>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</si>
  <si>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</si>
  <si>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</si>
  <si>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</si>
  <si>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</si>
  <si>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</si>
  <si>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</si>
  <si>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</si>
  <si>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</si>
  <si>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</si>
  <si>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</si>
  <si>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</si>
  <si>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</si>
  <si>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</si>
  <si>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</si>
  <si>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</si>
  <si>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</si>
  <si>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</si>
  <si>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</si>
  <si>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</si>
  <si>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</si>
  <si>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</si>
  <si>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</si>
  <si>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</si>
  <si>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</si>
  <si>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</si>
  <si>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</si>
  <si>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</si>
  <si>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</si>
  <si>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</si>
  <si>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</si>
  <si>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</si>
  <si>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</si>
  <si>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</si>
  <si>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</si>
  <si>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公共用地先行取得事業費特別会計</t>
    <phoneticPr fontId="5"/>
  </si>
  <si>
    <t>都市計画事業西大袋土地区画整理事業費特別会計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</si>
  <si>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</si>
  <si>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</si>
  <si>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</si>
  <si>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</si>
  <si>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</si>
  <si>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</si>
  <si>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</si>
  <si>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</si>
  <si>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</si>
  <si>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</si>
  <si>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</si>
  <si>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</si>
  <si>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</si>
  <si>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</si>
  <si>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</si>
  <si>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</si>
  <si>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</si>
  <si>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</si>
  <si>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</si>
  <si>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公共下水道事業費特別会計</t>
    <phoneticPr fontId="5"/>
  </si>
  <si>
    <t>法非適用企業</t>
    <phoneticPr fontId="5"/>
  </si>
  <si>
    <t>都市計画事業東越谷土地区画整理事業費特別会計</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</si>
  <si>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</si>
  <si>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</si>
  <si>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</si>
  <si>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</si>
  <si>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</si>
  <si>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</si>
  <si>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</si>
  <si>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</si>
  <si>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</si>
  <si>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</si>
  <si>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</si>
  <si>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</si>
  <si>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</si>
  <si>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</si>
  <si>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</si>
  <si>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</si>
  <si>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</si>
  <si>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</si>
  <si>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</si>
  <si>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</si>
  <si>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</si>
  <si>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</si>
  <si>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</si>
  <si>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</si>
  <si>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</si>
  <si>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</si>
  <si>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</si>
  <si>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</si>
  <si>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</si>
  <si>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</si>
  <si>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</si>
  <si>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</si>
  <si>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</si>
  <si>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</si>
  <si>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</si>
  <si>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</si>
  <si>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</si>
  <si>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</si>
  <si>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</si>
  <si>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</si>
  <si>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</si>
  <si>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</si>
  <si>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</si>
  <si>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</si>
  <si>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</si>
  <si>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</si>
  <si>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</si>
  <si>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</si>
  <si>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</si>
  <si>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</si>
  <si>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</si>
  <si>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</si>
  <si>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</si>
  <si>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</si>
  <si>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</si>
  <si>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</si>
  <si>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</si>
  <si>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</si>
  <si>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</si>
  <si>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</si>
  <si>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</si>
  <si>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</si>
  <si>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</si>
  <si>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</si>
  <si>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</si>
  <si>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</si>
  <si>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</si>
  <si>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</si>
  <si>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</si>
  <si>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</si>
  <si>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</si>
  <si>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</si>
  <si>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</si>
  <si>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</si>
  <si>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</si>
  <si>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</si>
  <si>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</si>
  <si>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</si>
  <si>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</si>
  <si>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</si>
  <si>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</si>
  <si>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</si>
  <si>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</si>
  <si>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</si>
  <si>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</si>
  <si>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</si>
  <si>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</si>
  <si>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</si>
  <si>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</si>
  <si>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</si>
  <si>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</si>
  <si>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</si>
  <si>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</si>
  <si>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</si>
  <si>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</si>
  <si>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</si>
  <si>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</si>
  <si>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</si>
  <si>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</si>
  <si>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</si>
  <si>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</si>
  <si>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</si>
  <si>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</si>
  <si>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</si>
  <si>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</si>
  <si>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</si>
  <si>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</si>
  <si>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</si>
  <si>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</si>
  <si>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</si>
  <si>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</si>
  <si>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</si>
  <si>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</si>
  <si>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</si>
  <si>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</si>
  <si>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</si>
  <si>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</si>
  <si>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</si>
  <si>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</si>
  <si>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</si>
  <si>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</si>
  <si>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</si>
  <si>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</si>
  <si>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</si>
  <si>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</si>
  <si>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</si>
  <si>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</si>
  <si>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</si>
  <si>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</si>
  <si>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</si>
  <si>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</si>
  <si>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</si>
  <si>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</si>
  <si>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</si>
  <si>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</si>
  <si>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</si>
  <si>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</si>
  <si>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</si>
  <si>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 2.56</t>
  </si>
  <si>
    <t>一般会計</t>
  </si>
  <si>
    <t>国民健康保険特別会計</t>
  </si>
  <si>
    <t>病院事業会計</t>
  </si>
  <si>
    <t>介護保険特別会計</t>
  </si>
  <si>
    <t>公共下水道事業費特別会計</t>
  </si>
  <si>
    <t>都市計画事業東越谷土地区画整理事業費特別会計</t>
  </si>
  <si>
    <t>都市計画事業西大袋土地区画整理事業費特別会計</t>
  </si>
  <si>
    <t>都市計画事業七左第一土地区画整理事業費特別会計</t>
  </si>
  <si>
    <t>その他会計（赤字）</t>
  </si>
  <si>
    <t>その他会計（黒字）</t>
  </si>
  <si>
    <t>-</t>
    <phoneticPr fontId="2"/>
  </si>
  <si>
    <t>-</t>
    <phoneticPr fontId="2"/>
  </si>
  <si>
    <t>-</t>
    <phoneticPr fontId="2"/>
  </si>
  <si>
    <t>東埼玉資源環境組合</t>
    <phoneticPr fontId="2"/>
  </si>
  <si>
    <t>東埼玉資源環境組合会計</t>
    <phoneticPr fontId="2"/>
  </si>
  <si>
    <t>越谷・松伏水道企業団</t>
    <phoneticPr fontId="2"/>
  </si>
  <si>
    <t>越谷・松伏水道企業団水道事業会計</t>
    <phoneticPr fontId="2"/>
  </si>
  <si>
    <t>埼玉県都市競艇組合</t>
    <phoneticPr fontId="2"/>
  </si>
  <si>
    <t>モーターボート競走事業会計</t>
    <phoneticPr fontId="2"/>
  </si>
  <si>
    <t>埼玉県後期高齢者医療広域連合</t>
    <phoneticPr fontId="2"/>
  </si>
  <si>
    <t>一般会計</t>
    <phoneticPr fontId="2"/>
  </si>
  <si>
    <t>埼玉県後期高齢者医療広域連合</t>
    <phoneticPr fontId="2"/>
  </si>
  <si>
    <t>特別会計</t>
    <phoneticPr fontId="2"/>
  </si>
  <si>
    <t>埼玉県市町村総合事務組合</t>
    <phoneticPr fontId="2"/>
  </si>
  <si>
    <t>交通災害特別会計</t>
    <phoneticPr fontId="2"/>
  </si>
  <si>
    <t>彩の国さいたま人づくり広域連合</t>
    <phoneticPr fontId="2"/>
  </si>
  <si>
    <t>-</t>
    <phoneticPr fontId="30"/>
  </si>
  <si>
    <t>越谷市施設管理公社</t>
    <rPh sb="0" eb="3">
      <t>コシガヤシ</t>
    </rPh>
    <rPh sb="3" eb="5">
      <t>シセツ</t>
    </rPh>
    <rPh sb="5" eb="7">
      <t>カンリ</t>
    </rPh>
    <rPh sb="7" eb="9">
      <t>コウシャ</t>
    </rPh>
    <phoneticPr fontId="30"/>
  </si>
  <si>
    <t>越谷コミュニティプラザ</t>
    <rPh sb="0" eb="2">
      <t>コシガヤ</t>
    </rPh>
    <phoneticPr fontId="30"/>
  </si>
  <si>
    <t>越谷市土地開発公社</t>
    <rPh sb="0" eb="3">
      <t>コシガヤシ</t>
    </rPh>
    <rPh sb="3" eb="5">
      <t>トチ</t>
    </rPh>
    <rPh sb="5" eb="7">
      <t>カイハツ</t>
    </rPh>
    <rPh sb="7" eb="9">
      <t>コウシャ</t>
    </rPh>
    <phoneticPr fontId="30"/>
  </si>
  <si>
    <t>埼玉県東部流通センター</t>
    <rPh sb="0" eb="3">
      <t>サイタマケン</t>
    </rPh>
    <rPh sb="3" eb="5">
      <t>トウブ</t>
    </rPh>
    <rPh sb="5" eb="7">
      <t>リュウツウ</t>
    </rPh>
    <phoneticPr fontId="30"/>
  </si>
  <si>
    <t>パルテきたこし</t>
    <phoneticPr fontId="30"/>
  </si>
  <si>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</si>
  <si>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</si>
  <si>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</si>
  <si>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</si>
  <si>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</si>
  <si>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</si>
  <si>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</si>
  <si>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</si>
  <si>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</si>
  <si>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</si>
  <si>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</si>
  <si>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では、土地開発公社について、平成13年度から25年度までの「第一次越谷市土地開発公社経営健全化計画」に引き続き、現在は平成26年度から35年度までを計画期間とした「第二次計画健全化計画」に基づき、経営健全化に取り組んでいる。その中で、平成23年度決算では土地開発公社に係る新たな債務負担の設定等に伴い、債務負担行為に基づく支出予定額が増（前年度比+32億6,807万8千円）となり、以降も将来負担比率が類似団体に比較して高い状況となっている。しかし、通常債の借入れを毎年度原則50億円以下に抑制し、後年度の財政負担の軽減に努めていることから、将来負担比率は減少してきている。実質公債費についても、こうした抑制方針に基づき公債費充当一般財源は減少を続けていることから、減少している。</t>
    <phoneticPr fontId="5"/>
  </si>
  <si>
    <t>有形固定資産減価償却率</t>
    <phoneticPr fontId="5"/>
  </si>
  <si>
    <t>本市では過去に急速な人口増に対応するため、下水道をはじめとした都市基盤整備を急ピッチで進める必要があったことから、多額の借入れを行った。通常債の借入抑制や公的資金免除繰上償還の活用等、借入残高の減少に努めているものの、将来負担比率は類似団体と比較して高い状況である。一方、老朽化対策、耐震対策等のため、道路、橋りょうの改修工事を進めていること、また消防分署建替えなどの新規事業を行っていることなどから、比較的減価償却が進んでいない状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</si>
</sst>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32398</c:v>
                </c:pt>
                <c:pt idx="1">
                  <c:v>32068</c:v>
                </c:pt>
                <c:pt idx="2">
                  <c:v>34415</c:v>
                </c:pt>
                <c:pt idx="3">
                  <c:v>33092</c:v>
                </c:pt>
                <c:pt idx="4">
                  <c:v>26510</c:v>
                </c:pt>
              </c:numCache>
            </c:numRef>
          </c:val>
          <c:smooth val="0"/>
        </c:ser>
        <c:dLbls>
          <c:showLegendKey val="0"/>
          <c:showVal val="0"/>
          <c:showCatName val="0"/>
          <c:showSerName val="0"/>
          <c:showPercent val="0"/>
          <c:showBubbleSize val="0"/>
        </c:dLbls>
        <c:marker val="1"/>
        <c:smooth val="0"/>
        <c:axId val="113715072"/>
        <c:axId val="113750784"/>
      </c:lineChart>
      <c:catAx>
        <c:axId val="113715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50784"/>
        <c:crosses val="autoZero"/>
        <c:auto val="1"/>
        <c:lblAlgn val="ctr"/>
        <c:lblOffset val="100"/>
        <c:tickLblSkip val="1"/>
        <c:tickMarkSkip val="1"/>
        <c:noMultiLvlLbl val="0"/>
      </c:catAx>
      <c:valAx>
        <c:axId val="1137507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1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8.2799999999999994</c:v>
                </c:pt>
                <c:pt idx="1">
                  <c:v>7.78</c:v>
                </c:pt>
                <c:pt idx="2">
                  <c:v>6.19</c:v>
                </c:pt>
                <c:pt idx="3">
                  <c:v>8.9700000000000006</c:v>
                </c:pt>
                <c:pt idx="4">
                  <c:v>8.01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6.93</c:v>
                </c:pt>
                <c:pt idx="1">
                  <c:v>6.71</c:v>
                </c:pt>
                <c:pt idx="2">
                  <c:v>5.66</c:v>
                </c:pt>
                <c:pt idx="3">
                  <c:v>5.08</c:v>
                </c:pt>
                <c:pt idx="4">
                  <c:v>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9375360"/>
        <c:axId val="13937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1.89</c:v>
                </c:pt>
                <c:pt idx="1">
                  <c:v>-0.56000000000000005</c:v>
                </c:pt>
                <c:pt idx="2">
                  <c:v>-2.56</c:v>
                </c:pt>
                <c:pt idx="3">
                  <c:v>2.59</c:v>
                </c:pt>
                <c:pt idx="4">
                  <c:v>0.93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9375360"/>
        <c:axId val="139377280"/>
      </c:lineChart>
      <c:catAx>
        <c:axId val="1393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377280"/>
        <c:crosses val="autoZero"/>
        <c:auto val="1"/>
        <c:lblAlgn val="ctr"/>
        <c:lblOffset val="100"/>
        <c:tickLblSkip val="1"/>
        <c:tickMarkSkip val="1"/>
        <c:noMultiLvlLbl val="0"/>
      </c:catAx>
      <c:valAx>
        <c:axId val="13937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7.0000000000000007E-2</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都市計画事業七左第一土地区画整理事業費特別会計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c:v>
                </c:pt>
                <c:pt idx="2">
                  <c:v>#N/A</c:v>
                </c:pt>
                <c:pt idx="3">
                  <c:v>0.16</c:v>
                </c:pt>
                <c:pt idx="4">
                  <c:v>#N/A</c:v>
                </c:pt>
                <c:pt idx="5">
                  <c:v>0.22</c:v>
                </c:pt>
                <c:pt idx="6">
                  <c:v>#N/A</c:v>
                </c:pt>
                <c:pt idx="7">
                  <c:v>0.23</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都市計画事業西大袋土地区画整理事業費特別会計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0.23</c:v>
                </c:pt>
                <c:pt idx="4">
                  <c:v>#N/A</c:v>
                </c:pt>
                <c:pt idx="5">
                  <c:v>0.18</c:v>
                </c:pt>
                <c:pt idx="6">
                  <c:v>#N/A</c:v>
                </c:pt>
                <c:pt idx="7">
                  <c:v>0.35</c:v>
                </c:pt>
                <c:pt idx="8">
                  <c:v>#N/A</c:v>
                </c:pt>
                <c:pt idx="9">
                  <c:v>0.21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都市計画事業東越谷土地区画整理事業費特別会計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0.36</c:v>
                </c:pt>
                <c:pt idx="4">
                  <c:v>#N/A</c:v>
                </c:pt>
                <c:pt idx="5">
                  <c:v>0.38</c:v>
                </c:pt>
                <c:pt idx="6">
                  <c:v>#N/A</c:v>
                </c:pt>
                <c:pt idx="7">
                  <c:v>0.34</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0.84</c:v>
                </c:pt>
                <c:pt idx="2">
                  <c:v>#N/A</c:v>
                </c:pt>
                <c:pt idx="3">
                  <c:v>1.08</c:v>
                </c:pt>
                <c:pt idx="4">
                  <c:v>#N/A</c:v>
                </c:pt>
                <c:pt idx="5">
                  <c:v>0.88</c:v>
                </c:pt>
                <c:pt idx="6">
                  <c:v>#N/A</c:v>
                </c:pt>
                <c:pt idx="7">
                  <c:v>0.81</c:v>
                </c:pt>
                <c:pt idx="8">
                  <c:v>#N/A</c:v>
                </c:pt>
                <c:pt idx="9">
                  <c:v>1.01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1.67</c:v>
                </c:pt>
                <c:pt idx="2">
                  <c:v>#N/A</c:v>
                </c:pt>
                <c:pt idx="3">
                  <c:v>2.02</c:v>
                </c:pt>
                <c:pt idx="4">
                  <c:v>#N/A</c:v>
                </c:pt>
                <c:pt idx="5">
                  <c:v>1.82</c:v>
                </c:pt>
                <c:pt idx="6">
                  <c:v>#N/A</c:v>
                </c:pt>
                <c:pt idx="7">
                  <c:v>1.63</c:v>
                </c:pt>
                <c:pt idx="8">
                  <c:v>#N/A</c:v>
                </c:pt>
                <c:pt idx="9">
                  <c:v>1.84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5.69</c:v>
                </c:pt>
                <c:pt idx="2">
                  <c:v>#N/A</c:v>
                </c:pt>
                <c:pt idx="3">
                  <c:v>4.96</c:v>
                </c:pt>
                <c:pt idx="4">
                  <c:v>#N/A</c:v>
                </c:pt>
                <c:pt idx="5">
                  <c:v>3.64</c:v>
                </c:pt>
                <c:pt idx="6">
                  <c:v>#N/A</c:v>
                </c:pt>
                <c:pt idx="7">
                  <c:v>2.94</c:v>
                </c:pt>
                <c:pt idx="8">
                  <c:v>#N/A</c:v>
                </c:pt>
                <c:pt idx="9">
                  <c:v>2.35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2.58</c:v>
                </c:pt>
                <c:pt idx="2">
                  <c:v>#N/A</c:v>
                </c:pt>
                <c:pt idx="3">
                  <c:v>1.55</c:v>
                </c:pt>
                <c:pt idx="4">
                  <c:v>#N/A</c:v>
                </c:pt>
                <c:pt idx="5">
                  <c:v>2.16</c:v>
                </c:pt>
                <c:pt idx="6">
                  <c:v>#N/A</c:v>
                </c:pt>
                <c:pt idx="7">
                  <c:v>2.42</c:v>
                </c:pt>
                <c:pt idx="8">
                  <c:v>#N/A</c:v>
                </c:pt>
                <c:pt idx="9">
                  <c:v>3.38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8.2799999999999994</c:v>
                </c:pt>
                <c:pt idx="2">
                  <c:v>#N/A</c:v>
                </c:pt>
                <c:pt idx="3">
                  <c:v>7.78</c:v>
                </c:pt>
                <c:pt idx="4">
                  <c:v>#N/A</c:v>
                </c:pt>
                <c:pt idx="5">
                  <c:v>6.19</c:v>
                </c:pt>
                <c:pt idx="6">
                  <c:v>#N/A</c:v>
                </c:pt>
                <c:pt idx="7">
                  <c:v>8.9600000000000009</c:v>
                </c:pt>
                <c:pt idx="8">
                  <c:v>#N/A</c:v>
                </c:pt>
                <c:pt idx="9">
                  <c:v>8.01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506816"/>
        <c:axId val="139508352"/>
      </c:barChart>
      <c:catAx>
        <c:axId val="1395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08352"/>
        <c:crosses val="autoZero"/>
        <c:auto val="1"/>
        <c:lblAlgn val="ctr"/>
        <c:lblOffset val="100"/>
        <c:tickLblSkip val="1"/>
        <c:tickMarkSkip val="1"/>
        <c:noMultiLvlLbl val="0"/>
      </c:catAx>
      <c:valAx>
        <c:axId val="1395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0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8465</c:v>
                </c:pt>
                <c:pt idx="5">
                  <c:v>8504</c:v>
                </c:pt>
                <c:pt idx="8">
                  <c:v>8459</c:v>
                </c:pt>
                <c:pt idx="11">
                  <c:v>7943</c:v>
                </c:pt>
                <c:pt idx="14">
                  <c:v>7709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8</c:v>
                </c:pt>
                <c:pt idx="3">
                  <c:v>4</c:v>
                </c:pt>
                <c:pt idx="6">
                  <c:v>4</c:v>
                </c:pt>
                <c:pt idx="9">
                  <c:v>2</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1030</c:v>
                </c:pt>
                <c:pt idx="3">
                  <c:v>1107</c:v>
                </c:pt>
                <c:pt idx="6">
                  <c:v>1482</c:v>
                </c:pt>
                <c:pt idx="9">
                  <c:v>983</c:v>
                </c:pt>
                <c:pt idx="12">
                  <c:v>1550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183</c:v>
                </c:pt>
                <c:pt idx="3">
                  <c:v>170</c:v>
                </c:pt>
                <c:pt idx="6">
                  <c:v>129</c:v>
                </c:pt>
                <c:pt idx="9">
                  <c:v>208</c:v>
                </c:pt>
                <c:pt idx="12">
                  <c:v>183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3085</c:v>
                </c:pt>
                <c:pt idx="3">
                  <c:v>2960</c:v>
                </c:pt>
                <c:pt idx="6">
                  <c:v>2809</c:v>
                </c:pt>
                <c:pt idx="9">
                  <c:v>2652</c:v>
                </c:pt>
                <c:pt idx="12">
                  <c:v>2466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8640</c:v>
                </c:pt>
                <c:pt idx="3">
                  <c:v>8780</c:v>
                </c:pt>
                <c:pt idx="6">
                  <c:v>8049</c:v>
                </c:pt>
                <c:pt idx="9">
                  <c:v>7706</c:v>
                </c:pt>
                <c:pt idx="12">
                  <c:v>7479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0096256"/>
        <c:axId val="14009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4481</c:v>
                </c:pt>
                <c:pt idx="2">
                  <c:v>#N/A</c:v>
                </c:pt>
                <c:pt idx="3">
                  <c:v>#N/A</c:v>
                </c:pt>
                <c:pt idx="4">
                  <c:v>4517</c:v>
                </c:pt>
                <c:pt idx="5">
                  <c:v>#N/A</c:v>
                </c:pt>
                <c:pt idx="6">
                  <c:v>#N/A</c:v>
                </c:pt>
                <c:pt idx="7">
                  <c:v>4014</c:v>
                </c:pt>
                <c:pt idx="8">
                  <c:v>#N/A</c:v>
                </c:pt>
                <c:pt idx="9">
                  <c:v>#N/A</c:v>
                </c:pt>
                <c:pt idx="10">
                  <c:v>3608</c:v>
                </c:pt>
                <c:pt idx="11">
                  <c:v>#N/A</c:v>
                </c:pt>
                <c:pt idx="12">
                  <c:v>#N/A</c:v>
                </c:pt>
                <c:pt idx="13">
                  <c:v>3969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0096256"/>
        <c:axId val="140098176"/>
      </c:lineChart>
      <c:catAx>
        <c:axId val="1400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98176"/>
        <c:crosses val="autoZero"/>
        <c:auto val="1"/>
        <c:lblAlgn val="ctr"/>
        <c:lblOffset val="100"/>
        <c:tickLblSkip val="1"/>
        <c:tickMarkSkip val="1"/>
        <c:noMultiLvlLbl val="0"/>
      </c:catAx>
      <c:valAx>
        <c:axId val="14009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76244</c:v>
                </c:pt>
                <c:pt idx="5">
                  <c:v>75755</c:v>
                </c:pt>
                <c:pt idx="8">
                  <c:v>76030</c:v>
                </c:pt>
                <c:pt idx="11">
                  <c:v>76201</c:v>
                </c:pt>
                <c:pt idx="14">
                  <c:v>76471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15036</c:v>
                </c:pt>
                <c:pt idx="5">
                  <c:v>13103</c:v>
                </c:pt>
                <c:pt idx="8">
                  <c:v>11498</c:v>
                </c:pt>
                <c:pt idx="11">
                  <c:v>11959</c:v>
                </c:pt>
                <c:pt idx="14">
                  <c:v>11880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6964</c:v>
                </c:pt>
                <c:pt idx="5">
                  <c:v>7624</c:v>
                </c:pt>
                <c:pt idx="8">
                  <c:v>7654</c:v>
                </c:pt>
                <c:pt idx="11">
                  <c:v>7793</c:v>
                </c:pt>
                <c:pt idx="14">
                  <c:v>9481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7179</c:v>
                </c:pt>
                <c:pt idx="3">
                  <c:v>6838</c:v>
                </c:pt>
                <c:pt idx="6">
                  <c:v>6531</c:v>
                </c:pt>
                <c:pt idx="9">
                  <c:v>6649</c:v>
                </c:pt>
                <c:pt idx="12">
                  <c:v>6318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9802</c:v>
                </c:pt>
                <c:pt idx="3">
                  <c:v>8344</c:v>
                </c:pt>
                <c:pt idx="6">
                  <c:v>6484</c:v>
                </c:pt>
                <c:pt idx="9">
                  <c:v>5680</c:v>
                </c:pt>
                <c:pt idx="12">
                  <c:v>4589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930</c:v>
                </c:pt>
                <c:pt idx="3">
                  <c:v>970</c:v>
                </c:pt>
                <c:pt idx="6">
                  <c:v>1669</c:v>
                </c:pt>
                <c:pt idx="9">
                  <c:v>3007</c:v>
                </c:pt>
                <c:pt idx="12">
                  <c:v>2768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35106</c:v>
                </c:pt>
                <c:pt idx="3">
                  <c:v>31934</c:v>
                </c:pt>
                <c:pt idx="6">
                  <c:v>28537</c:v>
                </c:pt>
                <c:pt idx="9">
                  <c:v>26457</c:v>
                </c:pt>
                <c:pt idx="12">
                  <c:v>24114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12453</c:v>
                </c:pt>
                <c:pt idx="3">
                  <c:v>11347</c:v>
                </c:pt>
                <c:pt idx="6">
                  <c:v>9716</c:v>
                </c:pt>
                <c:pt idx="9">
                  <c:v>8660</c:v>
                </c:pt>
                <c:pt idx="12">
                  <c:v>10433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72396</c:v>
                </c:pt>
                <c:pt idx="3">
                  <c:v>73005</c:v>
                </c:pt>
                <c:pt idx="6">
                  <c:v>74212</c:v>
                </c:pt>
                <c:pt idx="9">
                  <c:v>75281</c:v>
                </c:pt>
                <c:pt idx="12">
                  <c:v>75782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275072"/>
        <c:axId val="14027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39623</c:v>
                </c:pt>
                <c:pt idx="2">
                  <c:v>#N/A</c:v>
                </c:pt>
                <c:pt idx="3">
                  <c:v>#N/A</c:v>
                </c:pt>
                <c:pt idx="4">
                  <c:v>35955</c:v>
                </c:pt>
                <c:pt idx="5">
                  <c:v>#N/A</c:v>
                </c:pt>
                <c:pt idx="6">
                  <c:v>#N/A</c:v>
                </c:pt>
                <c:pt idx="7">
                  <c:v>31966</c:v>
                </c:pt>
                <c:pt idx="8">
                  <c:v>#N/A</c:v>
                </c:pt>
                <c:pt idx="9">
                  <c:v>#N/A</c:v>
                </c:pt>
                <c:pt idx="10">
                  <c:v>29781</c:v>
                </c:pt>
                <c:pt idx="11">
                  <c:v>#N/A</c:v>
                </c:pt>
                <c:pt idx="12">
                  <c:v>#N/A</c:v>
                </c:pt>
                <c:pt idx="13">
                  <c:v>26173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275072"/>
        <c:axId val="140277248"/>
      </c:lineChart>
      <c:catAx>
        <c:axId val="1402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277248"/>
        <c:crosses val="autoZero"/>
        <c:auto val="1"/>
        <c:lblAlgn val="ctr"/>
        <c:lblOffset val="100"/>
        <c:tickLblSkip val="1"/>
        <c:tickMarkSkip val="1"/>
        <c:noMultiLvlLbl val="0"/>
      </c:catAx>
      <c:valAx>
        <c:axId val="14027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47.9</c:v>
                </c:pt>
                <c:pt idx="4">
                  <c:v>56</c:v>
                </c:pt>
              </c:numCache>
            </c:numRef>
          </c:xVal>
          <c:yVal>
            <c:numRef>
              <c:f>公会計指標分析・財政指標組合せ分析表!$K$51:$O$51</c:f>
              <c:numCache>
                <c:formatCode>#,##0.0;"▲ "#,##0.0</c:formatCode>
                <c:ptCount val="5"/>
                <c:pt idx="3">
                  <c:v>58.1</c:v>
                </c:pt>
                <c:pt idx="4">
                  <c:v>49.9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0840960"/>
        <c:axId val="140842880"/>
      </c:scatterChart>
      <c:valAx>
        <c:axId val="140840960"/>
        <c:scaling>
          <c:orientation val="minMax"/>
          <c:max val="64"/>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842880"/>
        <c:crosses val="autoZero"/>
        <c:crossBetween val="midCat"/>
      </c:valAx>
      <c:valAx>
        <c:axId val="140842880"/>
        <c:scaling>
          <c:orientation val="minMax"/>
          <c:max val="62"/>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840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575944935747593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575944935747600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9.6999999999999993</c:v>
                </c:pt>
                <c:pt idx="2">
                  <c:v>9</c:v>
                </c:pt>
                <c:pt idx="3">
                  <c:v>8.1999999999999993</c:v>
                </c:pt>
                <c:pt idx="4">
                  <c:v>7.6</c:v>
                </c:pt>
              </c:numCache>
            </c:numRef>
          </c:xVal>
          <c:yVal>
            <c:numRef>
              <c:f>公会計指標分析・財政指標組合せ分析表!$K$73:$O$73</c:f>
              <c:numCache>
                <c:formatCode>#,##0.0;"▲ "#,##0.0</c:formatCode>
                <c:ptCount val="5"/>
                <c:pt idx="0">
                  <c:v>83.1</c:v>
                </c:pt>
                <c:pt idx="1">
                  <c:v>74.400000000000006</c:v>
                </c:pt>
                <c:pt idx="2">
                  <c:v>65.900000000000006</c:v>
                </c:pt>
                <c:pt idx="3">
                  <c:v>58.1</c:v>
                </c:pt>
                <c:pt idx="4">
                  <c:v>49.9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651475166151358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2.765147516615142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6.7</c:v>
                </c:pt>
                <c:pt idx="4">
                  <c:v>6.4</c:v>
                </c:pt>
              </c:numCache>
            </c:numRef>
          </c:xVal>
          <c:yVal>
            <c:numRef>
              <c:f>公会計指標分析・財政指標組合せ分析表!$K$77:$O$77</c:f>
              <c:numCache>
                <c:formatCode>#,##0.0;"▲ "#,##0.0</c:formatCode>
                <c:ptCount val="5"/>
                <c:pt idx="0">
                  <c:v>57.8</c:v>
                </c:pt>
                <c:pt idx="1">
                  <c:v>49.8</c:v>
                </c:pt>
                <c:pt idx="2">
                  <c:v>45.1</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0886016"/>
        <c:axId val="140887936"/>
      </c:scatterChart>
      <c:valAx>
        <c:axId val="140886016"/>
        <c:scaling>
          <c:orientation val="minMax"/>
          <c:max val="10.6"/>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887936"/>
        <c:crosses val="autoZero"/>
        <c:crossBetween val="midCat"/>
      </c:valAx>
      <c:valAx>
        <c:axId val="140887936"/>
        <c:scaling>
          <c:orientation val="minMax"/>
          <c:max val="9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8860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年度の実質公債費比率の分子については、土木債に係る元金償還額の減などにより元利償還金の額が減少したこと（▲</a:t>
          </a:r>
          <a:r>
            <a:rPr kumimoji="1" lang="en-US" altLang="ja-JP" sz="1100" baseline="0">
              <a:solidFill>
                <a:schemeClr val="dk1"/>
              </a:solidFill>
              <a:effectLst/>
              <a:latin typeface="+mn-lt"/>
              <a:ea typeface="+mn-ea"/>
              <a:cs typeface="+mn-cs"/>
            </a:rPr>
            <a:t>227,516</a:t>
          </a:r>
          <a:r>
            <a:rPr kumimoji="1" lang="ja-JP" altLang="ja-JP" sz="1100" baseline="0">
              <a:solidFill>
                <a:schemeClr val="dk1"/>
              </a:solidFill>
              <a:effectLst/>
              <a:latin typeface="+mn-lt"/>
              <a:ea typeface="+mn-ea"/>
              <a:cs typeface="+mn-cs"/>
            </a:rPr>
            <a:t>千円）や、公営企業に要する経費の財源とする地方債の償還の財源に充てたと認められる繰入金が、公共下水道事業費特別会計分で減少したこと（▲</a:t>
          </a:r>
          <a:r>
            <a:rPr kumimoji="1" lang="en-US" altLang="ja-JP" sz="1100" baseline="0">
              <a:solidFill>
                <a:schemeClr val="dk1"/>
              </a:solidFill>
              <a:effectLst/>
              <a:latin typeface="+mn-lt"/>
              <a:ea typeface="+mn-ea"/>
              <a:cs typeface="+mn-cs"/>
            </a:rPr>
            <a:t>140,607</a:t>
          </a:r>
          <a:r>
            <a:rPr kumimoji="1" lang="ja-JP" altLang="ja-JP" sz="1100" baseline="0">
              <a:solidFill>
                <a:schemeClr val="dk1"/>
              </a:solidFill>
              <a:effectLst/>
              <a:latin typeface="+mn-lt"/>
              <a:ea typeface="+mn-ea"/>
              <a:cs typeface="+mn-cs"/>
            </a:rPr>
            <a:t>千円）などがあるものの、消防署谷中分署の建設などにより債務負担行為に基づく支出が増加したこと（＋</a:t>
          </a:r>
          <a:r>
            <a:rPr kumimoji="1" lang="en-US" altLang="ja-JP" sz="1100" baseline="0">
              <a:solidFill>
                <a:schemeClr val="dk1"/>
              </a:solidFill>
              <a:effectLst/>
              <a:latin typeface="+mn-lt"/>
              <a:ea typeface="+mn-ea"/>
              <a:cs typeface="+mn-cs"/>
            </a:rPr>
            <a:t>566,977</a:t>
          </a:r>
          <a:r>
            <a:rPr kumimoji="1" lang="ja-JP" altLang="ja-JP" sz="1100" baseline="0">
              <a:solidFill>
                <a:schemeClr val="dk1"/>
              </a:solidFill>
              <a:effectLst/>
              <a:latin typeface="+mn-lt"/>
              <a:ea typeface="+mn-ea"/>
              <a:cs typeface="+mn-cs"/>
            </a:rPr>
            <a:t>千円）などから、前年度に比べ</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％の増加となった。</a:t>
          </a:r>
          <a:endParaRPr lang="ja-JP" altLang="ja-JP" sz="1400">
            <a:effectLst/>
          </a:endParaRPr>
        </a:p>
        <a:p>
          <a:r>
            <a:rPr lang="ja-JP" altLang="ja-JP" sz="1100">
              <a:solidFill>
                <a:schemeClr val="dk1"/>
              </a:solidFill>
              <a:effectLst/>
              <a:latin typeface="+mn-lt"/>
              <a:ea typeface="+mn-ea"/>
              <a:cs typeface="+mn-cs"/>
            </a:rPr>
            <a:t>　公債費の増加は、財政の弾力性を阻む要因になるため、</a:t>
          </a:r>
          <a:r>
            <a:rPr kumimoji="1" lang="ja-JP" altLang="ja-JP" sz="1100">
              <a:solidFill>
                <a:schemeClr val="dk1"/>
              </a:solidFill>
              <a:effectLst/>
              <a:latin typeface="+mn-lt"/>
              <a:ea typeface="+mn-ea"/>
              <a:cs typeface="+mn-cs"/>
            </a:rPr>
            <a:t>本市では、通常債の借入れについては毎年度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億円以下を原則として抑制を図り、後年度の財政負担の軽減に努めている。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健全化判断比率の算定開始から、分子は減少傾向にある。債務負担行為に基づく支出予定額については、小中学校空調設備設置事業の開始等により増加となった。また、地方債現在高については、通常債の借入額を原則</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億円以下に抑制していることにより通常債残高は減少しているものの、特例債の増加により増加している。一方、公的資金免除繰上償還の活用や償還終了により公営企業債等繰入見込額は減少している。</a:t>
          </a:r>
          <a:endParaRPr lang="ja-JP" altLang="ja-JP" sz="1400">
            <a:effectLst/>
          </a:endParaRPr>
        </a:p>
        <a:p>
          <a:r>
            <a:rPr kumimoji="1" lang="ja-JP" altLang="ja-JP" sz="1100">
              <a:solidFill>
                <a:schemeClr val="dk1"/>
              </a:solidFill>
              <a:effectLst/>
              <a:latin typeface="+mn-lt"/>
              <a:ea typeface="+mn-ea"/>
              <a:cs typeface="+mn-cs"/>
            </a:rPr>
            <a:t>　今後も、基準財政需要額に算入のある地方債の活用を積極的に行うなど、充当可能財源等の確保を積極的に図っていく。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本市では、平成２７年３月に策定した公共施設等総合管理計画において、保有する建築物の２２％以上を減らし、建築物を８０年使用するという目標を掲げている。</a:t>
          </a:r>
          <a:endParaRPr lang="ja-JP" altLang="ja-JP">
            <a:effectLst/>
          </a:endParaRPr>
        </a:p>
        <a:p>
          <a:r>
            <a:rPr lang="ja-JP" altLang="ja-JP" sz="1100">
              <a:solidFill>
                <a:schemeClr val="dk1"/>
              </a:solidFill>
              <a:effectLst/>
              <a:latin typeface="+mn-lt"/>
              <a:ea typeface="+mn-ea"/>
              <a:cs typeface="+mn-cs"/>
            </a:rPr>
            <a:t>有形固定資産減価償却率は、全体として類似団体内平均値より低い傾向にあるものの、今後は公共施設等総合管理計画に基づき、施設類型毎の方向性を定めたアクションプランを策定し、施設の老朽化対策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67"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102870</xdr:rowOff>
    </xdr:from>
    <xdr:to>
      <xdr:col>3</xdr:col>
      <xdr:colOff>1222375</xdr:colOff>
      <xdr:row>33</xdr:row>
      <xdr:rowOff>33020</xdr:rowOff>
    </xdr:to>
    <xdr:sp macro="" textlink="">
      <xdr:nvSpPr>
        <xdr:cNvPr id="75" name="円/楕円 74"/>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81297</xdr:rowOff>
    </xdr:from>
    <xdr:ext cx="405111" cy="259045"/>
    <xdr:sp macro="" textlink="">
      <xdr:nvSpPr>
        <xdr:cNvPr id="76"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109728</xdr:rowOff>
    </xdr:from>
    <xdr:to>
      <xdr:col>3</xdr:col>
      <xdr:colOff>511175</xdr:colOff>
      <xdr:row>35</xdr:row>
      <xdr:rowOff>39878</xdr:rowOff>
    </xdr:to>
    <xdr:sp macro="" textlink="">
      <xdr:nvSpPr>
        <xdr:cNvPr id="77" name="円/楕円 76"/>
        <xdr:cNvSpPr/>
      </xdr:nvSpPr>
      <xdr:spPr>
        <a:xfrm>
          <a:off x="4000500" y="67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153670</xdr:rowOff>
    </xdr:from>
    <xdr:to>
      <xdr:col>3</xdr:col>
      <xdr:colOff>1171575</xdr:colOff>
      <xdr:row>34</xdr:row>
      <xdr:rowOff>160528</xdr:rowOff>
    </xdr:to>
    <xdr:cxnSp macro="">
      <xdr:nvCxnSpPr>
        <xdr:cNvPr id="78" name="直線コネクタ 77"/>
        <xdr:cNvCxnSpPr/>
      </xdr:nvCxnSpPr>
      <xdr:spPr>
        <a:xfrm flipV="1">
          <a:off x="4051300" y="6421120"/>
          <a:ext cx="7112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39641</xdr:rowOff>
    </xdr:from>
    <xdr:ext cx="405111" cy="259045"/>
    <xdr:sp macro="" textlink="">
      <xdr:nvSpPr>
        <xdr:cNvPr id="79"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31005</xdr:rowOff>
    </xdr:from>
    <xdr:ext cx="405111" cy="259045"/>
    <xdr:sp macro="" textlink="">
      <xdr:nvSpPr>
        <xdr:cNvPr id="80" name="n_1mainValue有形固定資産減価償却率"/>
        <xdr:cNvSpPr txBox="1"/>
      </xdr:nvSpPr>
      <xdr:spPr>
        <a:xfrm>
          <a:off x="3836043" y="681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114554</xdr:rowOff>
    </xdr:from>
    <xdr:to>
      <xdr:col>6</xdr:col>
      <xdr:colOff>561975</xdr:colOff>
      <xdr:row>42</xdr:row>
      <xdr:rowOff>44704</xdr:rowOff>
    </xdr:to>
    <xdr:sp macro="" textlink="">
      <xdr:nvSpPr>
        <xdr:cNvPr id="68" name="円/楕円 67"/>
        <xdr:cNvSpPr/>
      </xdr:nvSpPr>
      <xdr:spPr>
        <a:xfrm>
          <a:off x="4584700" y="71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29481</xdr:rowOff>
    </xdr:from>
    <xdr:ext cx="405111" cy="259045"/>
    <xdr:sp macro="" textlink="">
      <xdr:nvSpPr>
        <xdr:cNvPr id="69" name="【道路】&#10;有形固定資産減価償却率該当値テキスト"/>
        <xdr:cNvSpPr txBox="1"/>
      </xdr:nvSpPr>
      <xdr:spPr>
        <a:xfrm>
          <a:off x="4724400" y="705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162560</xdr:rowOff>
    </xdr:from>
    <xdr:to>
      <xdr:col>5</xdr:col>
      <xdr:colOff>409575</xdr:colOff>
      <xdr:row>41</xdr:row>
      <xdr:rowOff>92710</xdr:rowOff>
    </xdr:to>
    <xdr:sp macro="" textlink="">
      <xdr:nvSpPr>
        <xdr:cNvPr id="70" name="円/楕円 69"/>
        <xdr:cNvSpPr/>
      </xdr:nvSpPr>
      <xdr:spPr>
        <a:xfrm>
          <a:off x="3746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41910</xdr:rowOff>
    </xdr:from>
    <xdr:to>
      <xdr:col>6</xdr:col>
      <xdr:colOff>511175</xdr:colOff>
      <xdr:row>41</xdr:row>
      <xdr:rowOff>165354</xdr:rowOff>
    </xdr:to>
    <xdr:cxnSp macro="">
      <xdr:nvCxnSpPr>
        <xdr:cNvPr id="71" name="直線コネクタ 70"/>
        <xdr:cNvCxnSpPr/>
      </xdr:nvCxnSpPr>
      <xdr:spPr>
        <a:xfrm>
          <a:off x="3797300" y="707136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33799</xdr:rowOff>
    </xdr:from>
    <xdr:ext cx="405111" cy="259045"/>
    <xdr:sp macro="" textlink="">
      <xdr:nvSpPr>
        <xdr:cNvPr id="72"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83837</xdr:rowOff>
    </xdr:from>
    <xdr:ext cx="405111" cy="259045"/>
    <xdr:sp macro="" textlink="">
      <xdr:nvSpPr>
        <xdr:cNvPr id="73" name="n_1mainValue【道路】&#10;有形固定資産減価償却率"/>
        <xdr:cNvSpPr txBox="1"/>
      </xdr:nvSpPr>
      <xdr:spPr>
        <a:xfrm>
          <a:off x="3582043"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156355</xdr:rowOff>
    </xdr:from>
    <xdr:to>
      <xdr:col>15</xdr:col>
      <xdr:colOff>231775</xdr:colOff>
      <xdr:row>40</xdr:row>
      <xdr:rowOff>86505</xdr:rowOff>
    </xdr:to>
    <xdr:sp macro="" textlink="">
      <xdr:nvSpPr>
        <xdr:cNvPr id="112" name="円/楕円 111"/>
        <xdr:cNvSpPr/>
      </xdr:nvSpPr>
      <xdr:spPr>
        <a:xfrm>
          <a:off x="10426700" y="68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134782</xdr:rowOff>
    </xdr:from>
    <xdr:ext cx="469744" cy="259045"/>
    <xdr:sp macro="" textlink="">
      <xdr:nvSpPr>
        <xdr:cNvPr id="113" name="【道路】&#10;一人当たり延長該当値テキスト"/>
        <xdr:cNvSpPr txBox="1"/>
      </xdr:nvSpPr>
      <xdr:spPr>
        <a:xfrm>
          <a:off x="10566400" y="68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155702</xdr:rowOff>
    </xdr:from>
    <xdr:to>
      <xdr:col>14</xdr:col>
      <xdr:colOff>79375</xdr:colOff>
      <xdr:row>40</xdr:row>
      <xdr:rowOff>85852</xdr:rowOff>
    </xdr:to>
    <xdr:sp macro="" textlink="">
      <xdr:nvSpPr>
        <xdr:cNvPr id="114" name="円/楕円 113"/>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35052</xdr:rowOff>
    </xdr:from>
    <xdr:to>
      <xdr:col>15</xdr:col>
      <xdr:colOff>180975</xdr:colOff>
      <xdr:row>40</xdr:row>
      <xdr:rowOff>35705</xdr:rowOff>
    </xdr:to>
    <xdr:cxnSp macro="">
      <xdr:nvCxnSpPr>
        <xdr:cNvPr id="115" name="直線コネクタ 114"/>
        <xdr:cNvCxnSpPr/>
      </xdr:nvCxnSpPr>
      <xdr:spPr>
        <a:xfrm>
          <a:off x="9639300" y="689305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76979</xdr:rowOff>
    </xdr:from>
    <xdr:ext cx="469744" cy="259045"/>
    <xdr:sp macro="" textlink="">
      <xdr:nvSpPr>
        <xdr:cNvPr id="117" name="n_1mainValue【道路】&#10;一人当たり延長"/>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141224</xdr:rowOff>
    </xdr:from>
    <xdr:to>
      <xdr:col>6</xdr:col>
      <xdr:colOff>561975</xdr:colOff>
      <xdr:row>62</xdr:row>
      <xdr:rowOff>71374</xdr:rowOff>
    </xdr:to>
    <xdr:sp macro="" textlink="">
      <xdr:nvSpPr>
        <xdr:cNvPr id="153" name="円/楕円 152"/>
        <xdr:cNvSpPr/>
      </xdr:nvSpPr>
      <xdr:spPr>
        <a:xfrm>
          <a:off x="4584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119651</xdr:rowOff>
    </xdr:from>
    <xdr:ext cx="405111" cy="259045"/>
    <xdr:sp macro="" textlink="">
      <xdr:nvSpPr>
        <xdr:cNvPr id="154" name="【橋りょう・トンネル】&#10;有形固定資産減価償却率該当値テキスト"/>
        <xdr:cNvSpPr txBox="1"/>
      </xdr:nvSpPr>
      <xdr:spPr>
        <a:xfrm>
          <a:off x="4724400"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74930</xdr:rowOff>
    </xdr:from>
    <xdr:to>
      <xdr:col>5</xdr:col>
      <xdr:colOff>409575</xdr:colOff>
      <xdr:row>63</xdr:row>
      <xdr:rowOff>5080</xdr:rowOff>
    </xdr:to>
    <xdr:sp macro="" textlink="">
      <xdr:nvSpPr>
        <xdr:cNvPr id="155" name="円/楕円 154"/>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20574</xdr:rowOff>
    </xdr:from>
    <xdr:to>
      <xdr:col>6</xdr:col>
      <xdr:colOff>511175</xdr:colOff>
      <xdr:row>62</xdr:row>
      <xdr:rowOff>125730</xdr:rowOff>
    </xdr:to>
    <xdr:cxnSp macro="">
      <xdr:nvCxnSpPr>
        <xdr:cNvPr id="156" name="直線コネクタ 155"/>
        <xdr:cNvCxnSpPr/>
      </xdr:nvCxnSpPr>
      <xdr:spPr>
        <a:xfrm flipV="1">
          <a:off x="3797300" y="1065047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7891</xdr:rowOff>
    </xdr:from>
    <xdr:ext cx="405111" cy="259045"/>
    <xdr:sp macro="" textlink="">
      <xdr:nvSpPr>
        <xdr:cNvPr id="157"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167657</xdr:rowOff>
    </xdr:from>
    <xdr:ext cx="405111" cy="259045"/>
    <xdr:sp macro="" textlink="">
      <xdr:nvSpPr>
        <xdr:cNvPr id="158" name="n_1mainValue【橋りょう・トンネル】&#10;有形固定資産減価償却率"/>
        <xdr:cNvSpPr txBox="1"/>
      </xdr:nvSpPr>
      <xdr:spPr>
        <a:xfrm>
          <a:off x="3582043"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129159</xdr:rowOff>
    </xdr:from>
    <xdr:to>
      <xdr:col>15</xdr:col>
      <xdr:colOff>231775</xdr:colOff>
      <xdr:row>63</xdr:row>
      <xdr:rowOff>59309</xdr:rowOff>
    </xdr:to>
    <xdr:sp macro="" textlink="">
      <xdr:nvSpPr>
        <xdr:cNvPr id="193" name="円/楕円 192"/>
        <xdr:cNvSpPr/>
      </xdr:nvSpPr>
      <xdr:spPr>
        <a:xfrm>
          <a:off x="10426700" y="10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107586</xdr:rowOff>
    </xdr:from>
    <xdr:ext cx="534377" cy="259045"/>
    <xdr:sp macro="" textlink="">
      <xdr:nvSpPr>
        <xdr:cNvPr id="194" name="【橋りょう・トンネル】&#10;一人当たり有形固定資産（償却資産）額該当値テキスト"/>
        <xdr:cNvSpPr txBox="1"/>
      </xdr:nvSpPr>
      <xdr:spPr>
        <a:xfrm>
          <a:off x="10566400" y="107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134330</xdr:rowOff>
    </xdr:from>
    <xdr:to>
      <xdr:col>14</xdr:col>
      <xdr:colOff>79375</xdr:colOff>
      <xdr:row>63</xdr:row>
      <xdr:rowOff>64480</xdr:rowOff>
    </xdr:to>
    <xdr:sp macro="" textlink="">
      <xdr:nvSpPr>
        <xdr:cNvPr id="195" name="円/楕円 194"/>
        <xdr:cNvSpPr/>
      </xdr:nvSpPr>
      <xdr:spPr>
        <a:xfrm>
          <a:off x="9588500" y="107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8509</xdr:rowOff>
    </xdr:from>
    <xdr:to>
      <xdr:col>15</xdr:col>
      <xdr:colOff>180975</xdr:colOff>
      <xdr:row>63</xdr:row>
      <xdr:rowOff>13680</xdr:rowOff>
    </xdr:to>
    <xdr:cxnSp macro="">
      <xdr:nvCxnSpPr>
        <xdr:cNvPr id="196" name="直線コネクタ 195"/>
        <xdr:cNvCxnSpPr/>
      </xdr:nvCxnSpPr>
      <xdr:spPr>
        <a:xfrm flipV="1">
          <a:off x="9639300" y="1080985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55607</xdr:rowOff>
    </xdr:from>
    <xdr:ext cx="534377" cy="259045"/>
    <xdr:sp macro="" textlink="">
      <xdr:nvSpPr>
        <xdr:cNvPr id="198" name="n_1mainValue【橋りょう・トンネル】&#10;一人当たり有形固定資産（償却資産）額"/>
        <xdr:cNvSpPr txBox="1"/>
      </xdr:nvSpPr>
      <xdr:spPr>
        <a:xfrm>
          <a:off x="9359411" y="108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21589</xdr:rowOff>
    </xdr:from>
    <xdr:to>
      <xdr:col>6</xdr:col>
      <xdr:colOff>561975</xdr:colOff>
      <xdr:row>81</xdr:row>
      <xdr:rowOff>123189</xdr:rowOff>
    </xdr:to>
    <xdr:sp macro="" textlink="">
      <xdr:nvSpPr>
        <xdr:cNvPr id="238" name="円/楕円 237"/>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xdr:rowOff>
    </xdr:from>
    <xdr:ext cx="405111" cy="259045"/>
    <xdr:sp macro="" textlink="">
      <xdr:nvSpPr>
        <xdr:cNvPr id="239" name="【公営住宅】&#10;有形固定資産減価償却率該当値テキスト"/>
        <xdr:cNvSpPr txBox="1"/>
      </xdr:nvSpPr>
      <xdr:spPr>
        <a:xfrm>
          <a:off x="47244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78739</xdr:rowOff>
    </xdr:from>
    <xdr:to>
      <xdr:col>5</xdr:col>
      <xdr:colOff>409575</xdr:colOff>
      <xdr:row>83</xdr:row>
      <xdr:rowOff>8889</xdr:rowOff>
    </xdr:to>
    <xdr:sp macro="" textlink="">
      <xdr:nvSpPr>
        <xdr:cNvPr id="240" name="円/楕円 239"/>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72389</xdr:rowOff>
    </xdr:from>
    <xdr:to>
      <xdr:col>6</xdr:col>
      <xdr:colOff>511175</xdr:colOff>
      <xdr:row>82</xdr:row>
      <xdr:rowOff>129539</xdr:rowOff>
    </xdr:to>
    <xdr:cxnSp macro="">
      <xdr:nvCxnSpPr>
        <xdr:cNvPr id="241" name="直線コネクタ 240"/>
        <xdr:cNvCxnSpPr/>
      </xdr:nvCxnSpPr>
      <xdr:spPr>
        <a:xfrm flipV="1">
          <a:off x="3797300" y="139598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xdr:rowOff>
    </xdr:from>
    <xdr:ext cx="405111" cy="259045"/>
    <xdr:sp macro="" textlink="">
      <xdr:nvSpPr>
        <xdr:cNvPr id="243" name="n_1mainValue【公営住宅】&#10;有形固定資産減価償却率"/>
        <xdr:cNvSpPr txBox="1"/>
      </xdr:nvSpPr>
      <xdr:spPr>
        <a:xfrm>
          <a:off x="3582043"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19050</xdr:rowOff>
    </xdr:from>
    <xdr:to>
      <xdr:col>15</xdr:col>
      <xdr:colOff>231775</xdr:colOff>
      <xdr:row>86</xdr:row>
      <xdr:rowOff>120650</xdr:rowOff>
    </xdr:to>
    <xdr:sp macro="" textlink="">
      <xdr:nvSpPr>
        <xdr:cNvPr id="280" name="円/楕円 279"/>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105427</xdr:rowOff>
    </xdr:from>
    <xdr:ext cx="469744" cy="259045"/>
    <xdr:sp macro="" textlink="">
      <xdr:nvSpPr>
        <xdr:cNvPr id="281" name="【公営住宅】&#10;一人当たり面積該当値テキスト"/>
        <xdr:cNvSpPr txBox="1"/>
      </xdr:nvSpPr>
      <xdr:spPr>
        <a:xfrm>
          <a:off x="10566400"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19050</xdr:rowOff>
    </xdr:from>
    <xdr:to>
      <xdr:col>14</xdr:col>
      <xdr:colOff>79375</xdr:colOff>
      <xdr:row>86</xdr:row>
      <xdr:rowOff>120650</xdr:rowOff>
    </xdr:to>
    <xdr:sp macro="" textlink="">
      <xdr:nvSpPr>
        <xdr:cNvPr id="282" name="円/楕円 281"/>
        <xdr:cNvSpPr/>
      </xdr:nvSpPr>
      <xdr:spPr>
        <a:xfrm>
          <a:off x="9588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69850</xdr:rowOff>
    </xdr:from>
    <xdr:to>
      <xdr:col>15</xdr:col>
      <xdr:colOff>180975</xdr:colOff>
      <xdr:row>86</xdr:row>
      <xdr:rowOff>69850</xdr:rowOff>
    </xdr:to>
    <xdr:cxnSp macro="">
      <xdr:nvCxnSpPr>
        <xdr:cNvPr id="283" name="直線コネクタ 282"/>
        <xdr:cNvCxnSpPr/>
      </xdr:nvCxnSpPr>
      <xdr:spPr>
        <a:xfrm>
          <a:off x="9639300" y="1481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111777</xdr:rowOff>
    </xdr:from>
    <xdr:ext cx="469744" cy="259045"/>
    <xdr:sp macro="" textlink="">
      <xdr:nvSpPr>
        <xdr:cNvPr id="285" name="n_1mainValue【公営住宅】&#10;一人当たり面積"/>
        <xdr:cNvSpPr txBox="1"/>
      </xdr:nvSpPr>
      <xdr:spPr>
        <a:xfrm>
          <a:off x="9391727"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28" name="直線コネクタ 327"/>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29"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30" name="直線コネクタ 32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31"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32" name="直線コネクタ 331"/>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33"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34" name="フローチャート : 判断 33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35" name="フローチャート : 判断 334"/>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44994</xdr:rowOff>
    </xdr:from>
    <xdr:to>
      <xdr:col>23</xdr:col>
      <xdr:colOff>568325</xdr:colOff>
      <xdr:row>36</xdr:row>
      <xdr:rowOff>146594</xdr:rowOff>
    </xdr:to>
    <xdr:sp macro="" textlink="">
      <xdr:nvSpPr>
        <xdr:cNvPr id="341" name="円/楕円 340"/>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67871</xdr:rowOff>
    </xdr:from>
    <xdr:ext cx="405111" cy="259045"/>
    <xdr:sp macro="" textlink="">
      <xdr:nvSpPr>
        <xdr:cNvPr id="342" name="【認定こども園・幼稚園・保育所】&#10;有形固定資産減価償却率該当値テキスト"/>
        <xdr:cNvSpPr txBox="1"/>
      </xdr:nvSpPr>
      <xdr:spPr>
        <a:xfrm>
          <a:off x="164084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56424</xdr:rowOff>
    </xdr:from>
    <xdr:to>
      <xdr:col>22</xdr:col>
      <xdr:colOff>415925</xdr:colOff>
      <xdr:row>37</xdr:row>
      <xdr:rowOff>158024</xdr:rowOff>
    </xdr:to>
    <xdr:sp macro="" textlink="">
      <xdr:nvSpPr>
        <xdr:cNvPr id="343" name="円/楕円 342"/>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95794</xdr:rowOff>
    </xdr:from>
    <xdr:to>
      <xdr:col>23</xdr:col>
      <xdr:colOff>517525</xdr:colOff>
      <xdr:row>37</xdr:row>
      <xdr:rowOff>107224</xdr:rowOff>
    </xdr:to>
    <xdr:cxnSp macro="">
      <xdr:nvCxnSpPr>
        <xdr:cNvPr id="344" name="直線コネクタ 343"/>
        <xdr:cNvCxnSpPr/>
      </xdr:nvCxnSpPr>
      <xdr:spPr>
        <a:xfrm flipV="1">
          <a:off x="15481300" y="626799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140261</xdr:rowOff>
    </xdr:from>
    <xdr:ext cx="405111" cy="259045"/>
    <xdr:sp macro="" textlink="">
      <xdr:nvSpPr>
        <xdr:cNvPr id="345"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149151</xdr:rowOff>
    </xdr:from>
    <xdr:ext cx="405111" cy="259045"/>
    <xdr:sp macro="" textlink="">
      <xdr:nvSpPr>
        <xdr:cNvPr id="346" name="n_1mainValue【認定こども園・幼稚園・保育所】&#10;有形固定資産減価償却率"/>
        <xdr:cNvSpPr txBox="1"/>
      </xdr:nvSpPr>
      <xdr:spPr>
        <a:xfrm>
          <a:off x="15266043"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8" name="テキスト ボックス 3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0" name="テキスト ボックス 3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2" name="テキスト ボックス 3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4" name="テキスト ボックス 3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6" name="テキスト ボックス 3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70" name="直線コネクタ 369"/>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71"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72" name="直線コネクタ 37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73"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4" name="直線コネクタ 373"/>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75"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6" name="フローチャート : 判断 37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7" name="フローチャート : 判断 37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40640</xdr:rowOff>
    </xdr:from>
    <xdr:to>
      <xdr:col>32</xdr:col>
      <xdr:colOff>238125</xdr:colOff>
      <xdr:row>40</xdr:row>
      <xdr:rowOff>142240</xdr:rowOff>
    </xdr:to>
    <xdr:sp macro="" textlink="">
      <xdr:nvSpPr>
        <xdr:cNvPr id="383" name="円/楕円 382"/>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19067</xdr:rowOff>
    </xdr:from>
    <xdr:ext cx="469744" cy="259045"/>
    <xdr:sp macro="" textlink="">
      <xdr:nvSpPr>
        <xdr:cNvPr id="384" name="【認定こども園・幼稚園・保育所】&#10;一人当たり面積該当値テキスト"/>
        <xdr:cNvSpPr txBox="1"/>
      </xdr:nvSpPr>
      <xdr:spPr>
        <a:xfrm>
          <a:off x="222504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40640</xdr:rowOff>
    </xdr:from>
    <xdr:to>
      <xdr:col>31</xdr:col>
      <xdr:colOff>85725</xdr:colOff>
      <xdr:row>40</xdr:row>
      <xdr:rowOff>142240</xdr:rowOff>
    </xdr:to>
    <xdr:sp macro="" textlink="">
      <xdr:nvSpPr>
        <xdr:cNvPr id="385" name="円/楕円 384"/>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91440</xdr:rowOff>
    </xdr:from>
    <xdr:to>
      <xdr:col>32</xdr:col>
      <xdr:colOff>187325</xdr:colOff>
      <xdr:row>40</xdr:row>
      <xdr:rowOff>91440</xdr:rowOff>
    </xdr:to>
    <xdr:cxnSp macro="">
      <xdr:nvCxnSpPr>
        <xdr:cNvPr id="386" name="直線コネクタ 385"/>
        <xdr:cNvCxnSpPr/>
      </xdr:nvCxnSpPr>
      <xdr:spPr>
        <a:xfrm>
          <a:off x="21323300" y="694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387"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133367</xdr:rowOff>
    </xdr:from>
    <xdr:ext cx="469744" cy="259045"/>
    <xdr:sp macro="" textlink="">
      <xdr:nvSpPr>
        <xdr:cNvPr id="388"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11" name="直線コネクタ 410"/>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12"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13" name="直線コネクタ 41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4"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5" name="直線コネクタ 414"/>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16"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7" name="フローチャート : 判断 416"/>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8" name="フローチャート : 判断 417"/>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122936</xdr:rowOff>
    </xdr:from>
    <xdr:to>
      <xdr:col>23</xdr:col>
      <xdr:colOff>568325</xdr:colOff>
      <xdr:row>59</xdr:row>
      <xdr:rowOff>53086</xdr:rowOff>
    </xdr:to>
    <xdr:sp macro="" textlink="">
      <xdr:nvSpPr>
        <xdr:cNvPr id="424" name="円/楕円 423"/>
        <xdr:cNvSpPr/>
      </xdr:nvSpPr>
      <xdr:spPr>
        <a:xfrm>
          <a:off x="16268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145813</xdr:rowOff>
    </xdr:from>
    <xdr:ext cx="405111" cy="259045"/>
    <xdr:sp macro="" textlink="">
      <xdr:nvSpPr>
        <xdr:cNvPr id="425" name="【学校施設】&#10;有形固定資産減価償却率該当値テキスト"/>
        <xdr:cNvSpPr txBox="1"/>
      </xdr:nvSpPr>
      <xdr:spPr>
        <a:xfrm>
          <a:off x="164084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168656</xdr:rowOff>
    </xdr:from>
    <xdr:to>
      <xdr:col>22</xdr:col>
      <xdr:colOff>415925</xdr:colOff>
      <xdr:row>61</xdr:row>
      <xdr:rowOff>98806</xdr:rowOff>
    </xdr:to>
    <xdr:sp macro="" textlink="">
      <xdr:nvSpPr>
        <xdr:cNvPr id="426" name="円/楕円 425"/>
        <xdr:cNvSpPr/>
      </xdr:nvSpPr>
      <xdr:spPr>
        <a:xfrm>
          <a:off x="15430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2286</xdr:rowOff>
    </xdr:from>
    <xdr:to>
      <xdr:col>23</xdr:col>
      <xdr:colOff>517525</xdr:colOff>
      <xdr:row>61</xdr:row>
      <xdr:rowOff>48006</xdr:rowOff>
    </xdr:to>
    <xdr:cxnSp macro="">
      <xdr:nvCxnSpPr>
        <xdr:cNvPr id="427" name="直線コネクタ 426"/>
        <xdr:cNvCxnSpPr/>
      </xdr:nvCxnSpPr>
      <xdr:spPr>
        <a:xfrm flipV="1">
          <a:off x="15481300" y="10117836"/>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76471</xdr:rowOff>
    </xdr:from>
    <xdr:ext cx="405111" cy="259045"/>
    <xdr:sp macro="" textlink="">
      <xdr:nvSpPr>
        <xdr:cNvPr id="428"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89933</xdr:rowOff>
    </xdr:from>
    <xdr:ext cx="405111" cy="259045"/>
    <xdr:sp macro="" textlink="">
      <xdr:nvSpPr>
        <xdr:cNvPr id="429" name="n_1mainValue【学校施設】&#10;有形固定資産減価償却率"/>
        <xdr:cNvSpPr txBox="1"/>
      </xdr:nvSpPr>
      <xdr:spPr>
        <a:xfrm>
          <a:off x="15266043"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4" name="直線コネクタ 453"/>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5"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6" name="直線コネクタ 455"/>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7"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8" name="直線コネクタ 457"/>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59"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60" name="フローチャート : 判断 459"/>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61" name="フローチャート : 判断 46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82550</xdr:rowOff>
    </xdr:from>
    <xdr:to>
      <xdr:col>32</xdr:col>
      <xdr:colOff>238125</xdr:colOff>
      <xdr:row>63</xdr:row>
      <xdr:rowOff>12700</xdr:rowOff>
    </xdr:to>
    <xdr:sp macro="" textlink="">
      <xdr:nvSpPr>
        <xdr:cNvPr id="467" name="円/楕円 466"/>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60977</xdr:rowOff>
    </xdr:from>
    <xdr:ext cx="469744" cy="259045"/>
    <xdr:sp macro="" textlink="">
      <xdr:nvSpPr>
        <xdr:cNvPr id="468" name="【学校施設】&#10;一人当たり面積該当値テキスト"/>
        <xdr:cNvSpPr txBox="1"/>
      </xdr:nvSpPr>
      <xdr:spPr>
        <a:xfrm>
          <a:off x="222504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8255</xdr:rowOff>
    </xdr:from>
    <xdr:to>
      <xdr:col>31</xdr:col>
      <xdr:colOff>85725</xdr:colOff>
      <xdr:row>62</xdr:row>
      <xdr:rowOff>109855</xdr:rowOff>
    </xdr:to>
    <xdr:sp macro="" textlink="">
      <xdr:nvSpPr>
        <xdr:cNvPr id="469" name="円/楕円 468"/>
        <xdr:cNvSpPr/>
      </xdr:nvSpPr>
      <xdr:spPr>
        <a:xfrm>
          <a:off x="21272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59055</xdr:rowOff>
    </xdr:from>
    <xdr:to>
      <xdr:col>32</xdr:col>
      <xdr:colOff>187325</xdr:colOff>
      <xdr:row>62</xdr:row>
      <xdr:rowOff>133350</xdr:rowOff>
    </xdr:to>
    <xdr:cxnSp macro="">
      <xdr:nvCxnSpPr>
        <xdr:cNvPr id="470" name="直線コネクタ 469"/>
        <xdr:cNvCxnSpPr/>
      </xdr:nvCxnSpPr>
      <xdr:spPr>
        <a:xfrm>
          <a:off x="21323300" y="106889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7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100982</xdr:rowOff>
    </xdr:from>
    <xdr:ext cx="469744" cy="259045"/>
    <xdr:sp macro="" textlink="">
      <xdr:nvSpPr>
        <xdr:cNvPr id="472" name="n_1mainValue【学校施設】&#10;一人当たり面積"/>
        <xdr:cNvSpPr txBox="1"/>
      </xdr:nvSpPr>
      <xdr:spPr>
        <a:xfrm>
          <a:off x="210757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99" name="直線コネクタ 49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0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01" name="直線コネクタ 50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0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03" name="直線コネクタ 50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04"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05" name="フローチャート : 判断 50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06" name="フローチャート : 判断 50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111398</xdr:rowOff>
    </xdr:from>
    <xdr:to>
      <xdr:col>23</xdr:col>
      <xdr:colOff>568325</xdr:colOff>
      <xdr:row>83</xdr:row>
      <xdr:rowOff>41548</xdr:rowOff>
    </xdr:to>
    <xdr:sp macro="" textlink="">
      <xdr:nvSpPr>
        <xdr:cNvPr id="512" name="円/楕円 511"/>
        <xdr:cNvSpPr/>
      </xdr:nvSpPr>
      <xdr:spPr>
        <a:xfrm>
          <a:off x="16268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89825</xdr:rowOff>
    </xdr:from>
    <xdr:ext cx="405111" cy="259045"/>
    <xdr:sp macro="" textlink="">
      <xdr:nvSpPr>
        <xdr:cNvPr id="513" name="【児童館】&#10;有形固定資産減価償却率該当値テキスト"/>
        <xdr:cNvSpPr txBox="1"/>
      </xdr:nvSpPr>
      <xdr:spPr>
        <a:xfrm>
          <a:off x="16408400"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96701</xdr:rowOff>
    </xdr:from>
    <xdr:to>
      <xdr:col>22</xdr:col>
      <xdr:colOff>415925</xdr:colOff>
      <xdr:row>86</xdr:row>
      <xdr:rowOff>26851</xdr:rowOff>
    </xdr:to>
    <xdr:sp macro="" textlink="">
      <xdr:nvSpPr>
        <xdr:cNvPr id="514" name="円/楕円 513"/>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162198</xdr:rowOff>
    </xdr:from>
    <xdr:to>
      <xdr:col>23</xdr:col>
      <xdr:colOff>517525</xdr:colOff>
      <xdr:row>85</xdr:row>
      <xdr:rowOff>147501</xdr:rowOff>
    </xdr:to>
    <xdr:cxnSp macro="">
      <xdr:nvCxnSpPr>
        <xdr:cNvPr id="515" name="直線コネクタ 514"/>
        <xdr:cNvCxnSpPr/>
      </xdr:nvCxnSpPr>
      <xdr:spPr>
        <a:xfrm flipV="1">
          <a:off x="15481300" y="14221098"/>
          <a:ext cx="838200" cy="4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16"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17978</xdr:rowOff>
    </xdr:from>
    <xdr:ext cx="405111" cy="259045"/>
    <xdr:sp macro="" textlink="">
      <xdr:nvSpPr>
        <xdr:cNvPr id="517" name="n_1mainValue【児童館】&#10;有形固定資産減価償却率"/>
        <xdr:cNvSpPr txBox="1"/>
      </xdr:nvSpPr>
      <xdr:spPr>
        <a:xfrm>
          <a:off x="15266043"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41" name="直線コネクタ 540"/>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2"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3" name="直線コネクタ 54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46"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フローチャート : 判断 54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48" name="フローチャート : 判断 54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54" name="円/楕円 553"/>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86377</xdr:rowOff>
    </xdr:from>
    <xdr:ext cx="469744" cy="259045"/>
    <xdr:sp macro="" textlink="">
      <xdr:nvSpPr>
        <xdr:cNvPr id="555" name="【児童館】&#10;一人当たり面積該当値テキスト"/>
        <xdr:cNvSpPr txBox="1"/>
      </xdr:nvSpPr>
      <xdr:spPr>
        <a:xfrm>
          <a:off x="222504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63500</xdr:rowOff>
    </xdr:from>
    <xdr:to>
      <xdr:col>31</xdr:col>
      <xdr:colOff>85725</xdr:colOff>
      <xdr:row>82</xdr:row>
      <xdr:rowOff>165100</xdr:rowOff>
    </xdr:to>
    <xdr:sp macro="" textlink="">
      <xdr:nvSpPr>
        <xdr:cNvPr id="556" name="円/楕円 555"/>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114300</xdr:rowOff>
    </xdr:from>
    <xdr:to>
      <xdr:col>32</xdr:col>
      <xdr:colOff>187325</xdr:colOff>
      <xdr:row>82</xdr:row>
      <xdr:rowOff>114300</xdr:rowOff>
    </xdr:to>
    <xdr:cxnSp macro="">
      <xdr:nvCxnSpPr>
        <xdr:cNvPr id="557" name="直線コネクタ 556"/>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558"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10177</xdr:rowOff>
    </xdr:from>
    <xdr:ext cx="469744" cy="259045"/>
    <xdr:sp macro="" textlink="">
      <xdr:nvSpPr>
        <xdr:cNvPr id="559"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84" name="直線コネクタ 583"/>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87"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88" name="直線コネクタ 5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132097</xdr:rowOff>
    </xdr:from>
    <xdr:ext cx="405111" cy="259045"/>
    <xdr:sp macro="" textlink="">
      <xdr:nvSpPr>
        <xdr:cNvPr id="589" name="【公民館】&#10;有形固定資産減価償却率平均値テキスト"/>
        <xdr:cNvSpPr txBox="1"/>
      </xdr:nvSpPr>
      <xdr:spPr>
        <a:xfrm>
          <a:off x="1640840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90" name="フローチャート : 判断 589"/>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91" name="フローチャート : 判断 590"/>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17780</xdr:rowOff>
    </xdr:from>
    <xdr:to>
      <xdr:col>23</xdr:col>
      <xdr:colOff>568325</xdr:colOff>
      <xdr:row>107</xdr:row>
      <xdr:rowOff>119380</xdr:rowOff>
    </xdr:to>
    <xdr:sp macro="" textlink="">
      <xdr:nvSpPr>
        <xdr:cNvPr id="597" name="円/楕円 596"/>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104157</xdr:rowOff>
    </xdr:from>
    <xdr:ext cx="405111" cy="259045"/>
    <xdr:sp macro="" textlink="">
      <xdr:nvSpPr>
        <xdr:cNvPr id="598" name="【公民館】&#10;有形固定資産減価償却率該当値テキスト"/>
        <xdr:cNvSpPr txBox="1"/>
      </xdr:nvSpPr>
      <xdr:spPr>
        <a:xfrm>
          <a:off x="16408400"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48261</xdr:rowOff>
    </xdr:from>
    <xdr:to>
      <xdr:col>22</xdr:col>
      <xdr:colOff>415925</xdr:colOff>
      <xdr:row>107</xdr:row>
      <xdr:rowOff>149861</xdr:rowOff>
    </xdr:to>
    <xdr:sp macro="" textlink="">
      <xdr:nvSpPr>
        <xdr:cNvPr id="599" name="円/楕円 598"/>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68580</xdr:rowOff>
    </xdr:from>
    <xdr:to>
      <xdr:col>23</xdr:col>
      <xdr:colOff>517525</xdr:colOff>
      <xdr:row>107</xdr:row>
      <xdr:rowOff>99061</xdr:rowOff>
    </xdr:to>
    <xdr:cxnSp macro="">
      <xdr:nvCxnSpPr>
        <xdr:cNvPr id="600" name="直線コネクタ 599"/>
        <xdr:cNvCxnSpPr/>
      </xdr:nvCxnSpPr>
      <xdr:spPr>
        <a:xfrm flipV="1">
          <a:off x="15481300" y="18413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101616</xdr:rowOff>
    </xdr:from>
    <xdr:ext cx="405111" cy="259045"/>
    <xdr:sp macro="" textlink="">
      <xdr:nvSpPr>
        <xdr:cNvPr id="601" name="n_1aveValue【公民館】&#10;有形固定資産減価償却率"/>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140988</xdr:rowOff>
    </xdr:from>
    <xdr:ext cx="405111" cy="259045"/>
    <xdr:sp macro="" textlink="">
      <xdr:nvSpPr>
        <xdr:cNvPr id="602" name="n_1mainValue【公民館】&#10;有形固定資産減価償却率"/>
        <xdr:cNvSpPr txBox="1"/>
      </xdr:nvSpPr>
      <xdr:spPr>
        <a:xfrm>
          <a:off x="15266043"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28" name="直線コネクタ 627"/>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9"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30" name="直線コネクタ 629"/>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1"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2" name="直線コネクタ 631"/>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633"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34" name="フローチャート : 判断 633"/>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35" name="フローチャート : 判断 634"/>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71664</xdr:rowOff>
    </xdr:from>
    <xdr:to>
      <xdr:col>32</xdr:col>
      <xdr:colOff>238125</xdr:colOff>
      <xdr:row>106</xdr:row>
      <xdr:rowOff>1814</xdr:rowOff>
    </xdr:to>
    <xdr:sp macro="" textlink="">
      <xdr:nvSpPr>
        <xdr:cNvPr id="641" name="円/楕円 640"/>
        <xdr:cNvSpPr/>
      </xdr:nvSpPr>
      <xdr:spPr>
        <a:xfrm>
          <a:off x="22110700" y="18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50091</xdr:rowOff>
    </xdr:from>
    <xdr:ext cx="469744" cy="259045"/>
    <xdr:sp macro="" textlink="">
      <xdr:nvSpPr>
        <xdr:cNvPr id="642" name="【公民館】&#10;一人当たり面積該当値テキスト"/>
        <xdr:cNvSpPr txBox="1"/>
      </xdr:nvSpPr>
      <xdr:spPr>
        <a:xfrm>
          <a:off x="22250400" y="1805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71664</xdr:rowOff>
    </xdr:from>
    <xdr:to>
      <xdr:col>31</xdr:col>
      <xdr:colOff>85725</xdr:colOff>
      <xdr:row>106</xdr:row>
      <xdr:rowOff>1814</xdr:rowOff>
    </xdr:to>
    <xdr:sp macro="" textlink="">
      <xdr:nvSpPr>
        <xdr:cNvPr id="643" name="円/楕円 642"/>
        <xdr:cNvSpPr/>
      </xdr:nvSpPr>
      <xdr:spPr>
        <a:xfrm>
          <a:off x="21272500" y="18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122464</xdr:rowOff>
    </xdr:from>
    <xdr:to>
      <xdr:col>32</xdr:col>
      <xdr:colOff>187325</xdr:colOff>
      <xdr:row>105</xdr:row>
      <xdr:rowOff>122464</xdr:rowOff>
    </xdr:to>
    <xdr:cxnSp macro="">
      <xdr:nvCxnSpPr>
        <xdr:cNvPr id="644" name="直線コネクタ 643"/>
        <xdr:cNvCxnSpPr/>
      </xdr:nvCxnSpPr>
      <xdr:spPr>
        <a:xfrm>
          <a:off x="21323300" y="1812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157134</xdr:rowOff>
    </xdr:from>
    <xdr:ext cx="469744" cy="259045"/>
    <xdr:sp macro="" textlink="">
      <xdr:nvSpPr>
        <xdr:cNvPr id="645"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164391</xdr:rowOff>
    </xdr:from>
    <xdr:ext cx="469744" cy="259045"/>
    <xdr:sp macro="" textlink="">
      <xdr:nvSpPr>
        <xdr:cNvPr id="646" name="n_1mainValue【公民館】&#10;一人当たり面積"/>
        <xdr:cNvSpPr txBox="1"/>
      </xdr:nvSpPr>
      <xdr:spPr>
        <a:xfrm>
          <a:off x="21075727" y="181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道路、橋りょう・トンネル、公営住宅、児童館、公民館については類似団体内平均値より低い状況にある。しかしながら、特に学校施設については、有形固定資産減価償却率が類似団体内平均値を上回っている。これは、本市において昭和３３年の市制施行以降の高度経済成長とともに人口が急増したため、小・中学校の整備を集中的に進めたことから、学校施設において減価償却が進んでいる施設が多いことが要因である。なお、すべての学校施設において耐震改修が完了しているため、施設の老朽化に伴う安全性への影響はないと考えている。また、児童館については、一人当たり面積が類似団体内平均値を上回っているため、今後の児童・生徒数の推移や施設の利用率等を踏まえ、施設の適正規模や配置等について引き続き検討を進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99695</xdr:rowOff>
    </xdr:from>
    <xdr:to>
      <xdr:col>6</xdr:col>
      <xdr:colOff>561975</xdr:colOff>
      <xdr:row>35</xdr:row>
      <xdr:rowOff>29845</xdr:rowOff>
    </xdr:to>
    <xdr:sp macro="" textlink="">
      <xdr:nvSpPr>
        <xdr:cNvPr id="69" name="円/楕円 68"/>
        <xdr:cNvSpPr/>
      </xdr:nvSpPr>
      <xdr:spPr>
        <a:xfrm>
          <a:off x="4584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122572</xdr:rowOff>
    </xdr:from>
    <xdr:ext cx="405111" cy="259045"/>
    <xdr:sp macro="" textlink="">
      <xdr:nvSpPr>
        <xdr:cNvPr id="70" name="【図書館】&#10;有形固定資産減価償却率該当値テキスト"/>
        <xdr:cNvSpPr txBox="1"/>
      </xdr:nvSpPr>
      <xdr:spPr>
        <a:xfrm>
          <a:off x="4724400"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74930</xdr:rowOff>
    </xdr:from>
    <xdr:to>
      <xdr:col>5</xdr:col>
      <xdr:colOff>409575</xdr:colOff>
      <xdr:row>36</xdr:row>
      <xdr:rowOff>5080</xdr:rowOff>
    </xdr:to>
    <xdr:sp macro="" textlink="">
      <xdr:nvSpPr>
        <xdr:cNvPr id="71" name="円/楕円 70"/>
        <xdr:cNvSpPr/>
      </xdr:nvSpPr>
      <xdr:spPr>
        <a:xfrm>
          <a:off x="3746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150495</xdr:rowOff>
    </xdr:from>
    <xdr:to>
      <xdr:col>6</xdr:col>
      <xdr:colOff>511175</xdr:colOff>
      <xdr:row>35</xdr:row>
      <xdr:rowOff>125730</xdr:rowOff>
    </xdr:to>
    <xdr:cxnSp macro="">
      <xdr:nvCxnSpPr>
        <xdr:cNvPr id="72" name="直線コネクタ 71"/>
        <xdr:cNvCxnSpPr/>
      </xdr:nvCxnSpPr>
      <xdr:spPr>
        <a:xfrm flipV="1">
          <a:off x="3797300" y="597979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21607</xdr:rowOff>
    </xdr:from>
    <xdr:ext cx="405111" cy="259045"/>
    <xdr:sp macro="" textlink="">
      <xdr:nvSpPr>
        <xdr:cNvPr id="74" name="n_1mainValue【図書館】&#10;有形固定資産減価償却率"/>
        <xdr:cNvSpPr txBox="1"/>
      </xdr:nvSpPr>
      <xdr:spPr>
        <a:xfrm>
          <a:off x="3582043"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120650</xdr:rowOff>
    </xdr:from>
    <xdr:to>
      <xdr:col>15</xdr:col>
      <xdr:colOff>231775</xdr:colOff>
      <xdr:row>40</xdr:row>
      <xdr:rowOff>50800</xdr:rowOff>
    </xdr:to>
    <xdr:sp macro="" textlink="">
      <xdr:nvSpPr>
        <xdr:cNvPr id="111" name="円/楕円 110"/>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99077</xdr:rowOff>
    </xdr:from>
    <xdr:ext cx="469744" cy="259045"/>
    <xdr:sp macro="" textlink="">
      <xdr:nvSpPr>
        <xdr:cNvPr id="112" name="【図書館】&#10;一人当たり面積該当値テキスト"/>
        <xdr:cNvSpPr txBox="1"/>
      </xdr:nvSpPr>
      <xdr:spPr>
        <a:xfrm>
          <a:off x="105664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120650</xdr:rowOff>
    </xdr:from>
    <xdr:to>
      <xdr:col>14</xdr:col>
      <xdr:colOff>79375</xdr:colOff>
      <xdr:row>40</xdr:row>
      <xdr:rowOff>50800</xdr:rowOff>
    </xdr:to>
    <xdr:sp macro="" textlink="">
      <xdr:nvSpPr>
        <xdr:cNvPr id="113" name="円/楕円 112"/>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0</xdr:rowOff>
    </xdr:from>
    <xdr:to>
      <xdr:col>15</xdr:col>
      <xdr:colOff>180975</xdr:colOff>
      <xdr:row>40</xdr:row>
      <xdr:rowOff>0</xdr:rowOff>
    </xdr:to>
    <xdr:cxnSp macro="">
      <xdr:nvCxnSpPr>
        <xdr:cNvPr id="114" name="直線コネクタ 113"/>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41927</xdr:rowOff>
    </xdr:from>
    <xdr:ext cx="469744" cy="259045"/>
    <xdr:sp macro="" textlink="">
      <xdr:nvSpPr>
        <xdr:cNvPr id="116"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113792</xdr:rowOff>
    </xdr:from>
    <xdr:to>
      <xdr:col>6</xdr:col>
      <xdr:colOff>561975</xdr:colOff>
      <xdr:row>58</xdr:row>
      <xdr:rowOff>43942</xdr:rowOff>
    </xdr:to>
    <xdr:sp macro="" textlink="">
      <xdr:nvSpPr>
        <xdr:cNvPr id="152" name="円/楕円 151"/>
        <xdr:cNvSpPr/>
      </xdr:nvSpPr>
      <xdr:spPr>
        <a:xfrm>
          <a:off x="45847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136669</xdr:rowOff>
    </xdr:from>
    <xdr:ext cx="405111" cy="259045"/>
    <xdr:sp macro="" textlink="">
      <xdr:nvSpPr>
        <xdr:cNvPr id="153" name="【体育館・プール】&#10;有形固定資産減価償却率該当値テキスト"/>
        <xdr:cNvSpPr txBox="1"/>
      </xdr:nvSpPr>
      <xdr:spPr>
        <a:xfrm>
          <a:off x="4724400" y="9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145796</xdr:rowOff>
    </xdr:from>
    <xdr:to>
      <xdr:col>5</xdr:col>
      <xdr:colOff>409575</xdr:colOff>
      <xdr:row>58</xdr:row>
      <xdr:rowOff>75946</xdr:rowOff>
    </xdr:to>
    <xdr:sp macro="" textlink="">
      <xdr:nvSpPr>
        <xdr:cNvPr id="154" name="円/楕円 153"/>
        <xdr:cNvSpPr/>
      </xdr:nvSpPr>
      <xdr:spPr>
        <a:xfrm>
          <a:off x="3746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164592</xdr:rowOff>
    </xdr:from>
    <xdr:to>
      <xdr:col>6</xdr:col>
      <xdr:colOff>511175</xdr:colOff>
      <xdr:row>58</xdr:row>
      <xdr:rowOff>25146</xdr:rowOff>
    </xdr:to>
    <xdr:cxnSp macro="">
      <xdr:nvCxnSpPr>
        <xdr:cNvPr id="155" name="直線コネクタ 154"/>
        <xdr:cNvCxnSpPr/>
      </xdr:nvCxnSpPr>
      <xdr:spPr>
        <a:xfrm flipV="1">
          <a:off x="3797300" y="993724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92473</xdr:rowOff>
    </xdr:from>
    <xdr:ext cx="405111" cy="259045"/>
    <xdr:sp macro="" textlink="">
      <xdr:nvSpPr>
        <xdr:cNvPr id="157" name="n_1mainValue【体育館・プール】&#10;有形固定資産減価償却率"/>
        <xdr:cNvSpPr txBox="1"/>
      </xdr:nvSpPr>
      <xdr:spPr>
        <a:xfrm>
          <a:off x="3582043"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148082</xdr:rowOff>
    </xdr:from>
    <xdr:to>
      <xdr:col>15</xdr:col>
      <xdr:colOff>231775</xdr:colOff>
      <xdr:row>62</xdr:row>
      <xdr:rowOff>78232</xdr:rowOff>
    </xdr:to>
    <xdr:sp macro="" textlink="">
      <xdr:nvSpPr>
        <xdr:cNvPr id="192" name="円/楕円 191"/>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126509</xdr:rowOff>
    </xdr:from>
    <xdr:ext cx="469744" cy="259045"/>
    <xdr:sp macro="" textlink="">
      <xdr:nvSpPr>
        <xdr:cNvPr id="193" name="【体育館・プール】&#10;一人当たり面積該当値テキスト"/>
        <xdr:cNvSpPr txBox="1"/>
      </xdr:nvSpPr>
      <xdr:spPr>
        <a:xfrm>
          <a:off x="105664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148082</xdr:rowOff>
    </xdr:from>
    <xdr:to>
      <xdr:col>14</xdr:col>
      <xdr:colOff>79375</xdr:colOff>
      <xdr:row>62</xdr:row>
      <xdr:rowOff>78232</xdr:rowOff>
    </xdr:to>
    <xdr:sp macro="" textlink="">
      <xdr:nvSpPr>
        <xdr:cNvPr id="194" name="円/楕円 193"/>
        <xdr:cNvSpPr/>
      </xdr:nvSpPr>
      <xdr:spPr>
        <a:xfrm>
          <a:off x="958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27432</xdr:rowOff>
    </xdr:from>
    <xdr:to>
      <xdr:col>15</xdr:col>
      <xdr:colOff>180975</xdr:colOff>
      <xdr:row>62</xdr:row>
      <xdr:rowOff>27432</xdr:rowOff>
    </xdr:to>
    <xdr:cxnSp macro="">
      <xdr:nvCxnSpPr>
        <xdr:cNvPr id="195" name="直線コネクタ 194"/>
        <xdr:cNvCxnSpPr/>
      </xdr:nvCxnSpPr>
      <xdr:spPr>
        <a:xfrm>
          <a:off x="9639300" y="10657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69359</xdr:rowOff>
    </xdr:from>
    <xdr:ext cx="469744" cy="259045"/>
    <xdr:sp macro="" textlink="">
      <xdr:nvSpPr>
        <xdr:cNvPr id="197" name="n_1main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1524</xdr:rowOff>
    </xdr:from>
    <xdr:to>
      <xdr:col>6</xdr:col>
      <xdr:colOff>510540</xdr:colOff>
      <xdr:row>84</xdr:row>
      <xdr:rowOff>102108</xdr:rowOff>
    </xdr:to>
    <xdr:cxnSp macro="">
      <xdr:nvCxnSpPr>
        <xdr:cNvPr id="220" name="直線コネクタ 219"/>
        <xdr:cNvCxnSpPr/>
      </xdr:nvCxnSpPr>
      <xdr:spPr>
        <a:xfrm flipV="1">
          <a:off x="4634865" y="133746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1"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2" name="直線コネクタ 221"/>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119651</xdr:rowOff>
    </xdr:from>
    <xdr:ext cx="405111" cy="259045"/>
    <xdr:sp macro="" textlink="">
      <xdr:nvSpPr>
        <xdr:cNvPr id="223" name="【福祉施設】&#10;有形固定資産減価償却率最大値テキスト"/>
        <xdr:cNvSpPr txBox="1"/>
      </xdr:nvSpPr>
      <xdr:spPr>
        <a:xfrm>
          <a:off x="4724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78</xdr:row>
      <xdr:rowOff>1524</xdr:rowOff>
    </xdr:from>
    <xdr:to>
      <xdr:col>6</xdr:col>
      <xdr:colOff>600075</xdr:colOff>
      <xdr:row>78</xdr:row>
      <xdr:rowOff>1524</xdr:rowOff>
    </xdr:to>
    <xdr:cxnSp macro="">
      <xdr:nvCxnSpPr>
        <xdr:cNvPr id="224" name="直線コネクタ 223"/>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28464</xdr:rowOff>
    </xdr:from>
    <xdr:ext cx="405111" cy="259045"/>
    <xdr:sp macro="" textlink="">
      <xdr:nvSpPr>
        <xdr:cNvPr id="225" name="【福祉施設】&#10;有形固定資産減価償却率平均値テキスト"/>
        <xdr:cNvSpPr txBox="1"/>
      </xdr:nvSpPr>
      <xdr:spPr>
        <a:xfrm>
          <a:off x="4724400" y="13915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5587</xdr:rowOff>
    </xdr:from>
    <xdr:to>
      <xdr:col>6</xdr:col>
      <xdr:colOff>561975</xdr:colOff>
      <xdr:row>82</xdr:row>
      <xdr:rowOff>107187</xdr:rowOff>
    </xdr:to>
    <xdr:sp macro="" textlink="">
      <xdr:nvSpPr>
        <xdr:cNvPr id="226" name="フローチャート : 判断 225"/>
        <xdr:cNvSpPr/>
      </xdr:nvSpPr>
      <xdr:spPr>
        <a:xfrm>
          <a:off x="45847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3302</xdr:rowOff>
    </xdr:from>
    <xdr:to>
      <xdr:col>5</xdr:col>
      <xdr:colOff>409575</xdr:colOff>
      <xdr:row>82</xdr:row>
      <xdr:rowOff>104902</xdr:rowOff>
    </xdr:to>
    <xdr:sp macro="" textlink="">
      <xdr:nvSpPr>
        <xdr:cNvPr id="227" name="フローチャート : 判断 226"/>
        <xdr:cNvSpPr/>
      </xdr:nvSpPr>
      <xdr:spPr>
        <a:xfrm>
          <a:off x="3746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51308</xdr:rowOff>
    </xdr:from>
    <xdr:to>
      <xdr:col>6</xdr:col>
      <xdr:colOff>561975</xdr:colOff>
      <xdr:row>84</xdr:row>
      <xdr:rowOff>152908</xdr:rowOff>
    </xdr:to>
    <xdr:sp macro="" textlink="">
      <xdr:nvSpPr>
        <xdr:cNvPr id="233" name="円/楕円 232"/>
        <xdr:cNvSpPr/>
      </xdr:nvSpPr>
      <xdr:spPr>
        <a:xfrm>
          <a:off x="4584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137685</xdr:rowOff>
    </xdr:from>
    <xdr:ext cx="405111" cy="259045"/>
    <xdr:sp macro="" textlink="">
      <xdr:nvSpPr>
        <xdr:cNvPr id="234" name="【福祉施設】&#10;有形固定資産減価償却率該当値テキスト"/>
        <xdr:cNvSpPr txBox="1"/>
      </xdr:nvSpPr>
      <xdr:spPr>
        <a:xfrm>
          <a:off x="4724400" y="1436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85598</xdr:rowOff>
    </xdr:from>
    <xdr:to>
      <xdr:col>5</xdr:col>
      <xdr:colOff>409575</xdr:colOff>
      <xdr:row>85</xdr:row>
      <xdr:rowOff>15748</xdr:rowOff>
    </xdr:to>
    <xdr:sp macro="" textlink="">
      <xdr:nvSpPr>
        <xdr:cNvPr id="235" name="円/楕円 234"/>
        <xdr:cNvSpPr/>
      </xdr:nvSpPr>
      <xdr:spPr>
        <a:xfrm>
          <a:off x="3746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102108</xdr:rowOff>
    </xdr:from>
    <xdr:to>
      <xdr:col>6</xdr:col>
      <xdr:colOff>511175</xdr:colOff>
      <xdr:row>84</xdr:row>
      <xdr:rowOff>136398</xdr:rowOff>
    </xdr:to>
    <xdr:cxnSp macro="">
      <xdr:nvCxnSpPr>
        <xdr:cNvPr id="236" name="直線コネクタ 235"/>
        <xdr:cNvCxnSpPr/>
      </xdr:nvCxnSpPr>
      <xdr:spPr>
        <a:xfrm flipV="1">
          <a:off x="3797300" y="145039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121429</xdr:rowOff>
    </xdr:from>
    <xdr:ext cx="405111" cy="259045"/>
    <xdr:sp macro="" textlink="">
      <xdr:nvSpPr>
        <xdr:cNvPr id="237" name="n_1aveValue【福祉施設】&#10;有形固定資産減価償却率"/>
        <xdr:cNvSpPr txBox="1"/>
      </xdr:nvSpPr>
      <xdr:spPr>
        <a:xfrm>
          <a:off x="3582043"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6875</xdr:rowOff>
    </xdr:from>
    <xdr:ext cx="405111" cy="259045"/>
    <xdr:sp macro="" textlink="">
      <xdr:nvSpPr>
        <xdr:cNvPr id="238" name="n_1mainValue【福祉施設】&#10;有形固定資産減価償却率"/>
        <xdr:cNvSpPr txBox="1"/>
      </xdr:nvSpPr>
      <xdr:spPr>
        <a:xfrm>
          <a:off x="3582043"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2" name="直線コネクタ 261"/>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3"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4" name="直線コネクタ 263"/>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5"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66" name="直線コネクタ 265"/>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67"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68" name="フローチャート : 判断 267"/>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69" name="フローチャート : 判断 268"/>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75" name="円/楕円 274"/>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22877</xdr:rowOff>
    </xdr:from>
    <xdr:ext cx="469744" cy="259045"/>
    <xdr:sp macro="" textlink="">
      <xdr:nvSpPr>
        <xdr:cNvPr id="276" name="【福祉施設】&#10;一人当たり面積該当値テキスト"/>
        <xdr:cNvSpPr txBox="1"/>
      </xdr:nvSpPr>
      <xdr:spPr>
        <a:xfrm>
          <a:off x="10566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19050</xdr:rowOff>
    </xdr:from>
    <xdr:to>
      <xdr:col>14</xdr:col>
      <xdr:colOff>79375</xdr:colOff>
      <xdr:row>83</xdr:row>
      <xdr:rowOff>120650</xdr:rowOff>
    </xdr:to>
    <xdr:sp macro="" textlink="">
      <xdr:nvSpPr>
        <xdr:cNvPr id="277" name="円/楕円 276"/>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69850</xdr:rowOff>
    </xdr:from>
    <xdr:to>
      <xdr:col>15</xdr:col>
      <xdr:colOff>180975</xdr:colOff>
      <xdr:row>83</xdr:row>
      <xdr:rowOff>95250</xdr:rowOff>
    </xdr:to>
    <xdr:cxnSp macro="">
      <xdr:nvCxnSpPr>
        <xdr:cNvPr id="278" name="直線コネクタ 277"/>
        <xdr:cNvCxnSpPr/>
      </xdr:nvCxnSpPr>
      <xdr:spPr>
        <a:xfrm>
          <a:off x="9639300" y="1430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79"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111777</xdr:rowOff>
    </xdr:from>
    <xdr:ext cx="469744" cy="259045"/>
    <xdr:sp macro="" textlink="">
      <xdr:nvSpPr>
        <xdr:cNvPr id="280"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1" name="テキスト ボックス 29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3" name="テキスト ボックス 29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1" name="テキスト ボックス 30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5" name="直線コネクタ 304"/>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06"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07" name="直線コネクタ 306"/>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0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09" name="直線コネクタ 30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0"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1" name="フローチャート : 判断 310"/>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2" name="フローチャート : 判断 311"/>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97789</xdr:rowOff>
    </xdr:from>
    <xdr:to>
      <xdr:col>6</xdr:col>
      <xdr:colOff>561975</xdr:colOff>
      <xdr:row>105</xdr:row>
      <xdr:rowOff>27939</xdr:rowOff>
    </xdr:to>
    <xdr:sp macro="" textlink="">
      <xdr:nvSpPr>
        <xdr:cNvPr id="318" name="円/楕円 317"/>
        <xdr:cNvSpPr/>
      </xdr:nvSpPr>
      <xdr:spPr>
        <a:xfrm>
          <a:off x="4584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120666</xdr:rowOff>
    </xdr:from>
    <xdr:ext cx="405111" cy="259045"/>
    <xdr:sp macro="" textlink="">
      <xdr:nvSpPr>
        <xdr:cNvPr id="319" name="【市民会館】&#10;有形固定資産減価償却率該当値テキスト"/>
        <xdr:cNvSpPr txBox="1"/>
      </xdr:nvSpPr>
      <xdr:spPr>
        <a:xfrm>
          <a:off x="4724400"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44450</xdr:rowOff>
    </xdr:from>
    <xdr:to>
      <xdr:col>5</xdr:col>
      <xdr:colOff>409575</xdr:colOff>
      <xdr:row>105</xdr:row>
      <xdr:rowOff>146050</xdr:rowOff>
    </xdr:to>
    <xdr:sp macro="" textlink="">
      <xdr:nvSpPr>
        <xdr:cNvPr id="320" name="円/楕円 319"/>
        <xdr:cNvSpPr/>
      </xdr:nvSpPr>
      <xdr:spPr>
        <a:xfrm>
          <a:off x="3746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148589</xdr:rowOff>
    </xdr:from>
    <xdr:to>
      <xdr:col>6</xdr:col>
      <xdr:colOff>511175</xdr:colOff>
      <xdr:row>105</xdr:row>
      <xdr:rowOff>95250</xdr:rowOff>
    </xdr:to>
    <xdr:cxnSp macro="">
      <xdr:nvCxnSpPr>
        <xdr:cNvPr id="321" name="直線コネクタ 320"/>
        <xdr:cNvCxnSpPr/>
      </xdr:nvCxnSpPr>
      <xdr:spPr>
        <a:xfrm flipV="1">
          <a:off x="3797300" y="179793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120666</xdr:rowOff>
    </xdr:from>
    <xdr:ext cx="405111" cy="259045"/>
    <xdr:sp macro="" textlink="">
      <xdr:nvSpPr>
        <xdr:cNvPr id="322"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137177</xdr:rowOff>
    </xdr:from>
    <xdr:ext cx="405111" cy="259045"/>
    <xdr:sp macro="" textlink="">
      <xdr:nvSpPr>
        <xdr:cNvPr id="323" name="n_1mainValue【市民会館】&#10;有形固定資産減価償却率"/>
        <xdr:cNvSpPr txBox="1"/>
      </xdr:nvSpPr>
      <xdr:spPr>
        <a:xfrm>
          <a:off x="3582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47" name="直線コネクタ 346"/>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48"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49" name="直線コネクタ 348"/>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0"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1" name="直線コネクタ 350"/>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2"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3" name="フローチャート : 判断 352"/>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4" name="フローチャート : 判断 353"/>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95250</xdr:rowOff>
    </xdr:from>
    <xdr:to>
      <xdr:col>15</xdr:col>
      <xdr:colOff>231775</xdr:colOff>
      <xdr:row>102</xdr:row>
      <xdr:rowOff>25400</xdr:rowOff>
    </xdr:to>
    <xdr:sp macro="" textlink="">
      <xdr:nvSpPr>
        <xdr:cNvPr id="360" name="円/楕円 359"/>
        <xdr:cNvSpPr/>
      </xdr:nvSpPr>
      <xdr:spPr>
        <a:xfrm>
          <a:off x="10426700" y="174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118127</xdr:rowOff>
    </xdr:from>
    <xdr:ext cx="469744" cy="259045"/>
    <xdr:sp macro="" textlink="">
      <xdr:nvSpPr>
        <xdr:cNvPr id="361" name="【市民会館】&#10;一人当たり面積該当値テキスト"/>
        <xdr:cNvSpPr txBox="1"/>
      </xdr:nvSpPr>
      <xdr:spPr>
        <a:xfrm>
          <a:off x="10566400" y="172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69850</xdr:rowOff>
    </xdr:from>
    <xdr:to>
      <xdr:col>14</xdr:col>
      <xdr:colOff>79375</xdr:colOff>
      <xdr:row>102</xdr:row>
      <xdr:rowOff>0</xdr:rowOff>
    </xdr:to>
    <xdr:sp macro="" textlink="">
      <xdr:nvSpPr>
        <xdr:cNvPr id="362" name="円/楕円 361"/>
        <xdr:cNvSpPr/>
      </xdr:nvSpPr>
      <xdr:spPr>
        <a:xfrm>
          <a:off x="9588500" y="173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120650</xdr:rowOff>
    </xdr:from>
    <xdr:to>
      <xdr:col>15</xdr:col>
      <xdr:colOff>180975</xdr:colOff>
      <xdr:row>101</xdr:row>
      <xdr:rowOff>146050</xdr:rowOff>
    </xdr:to>
    <xdr:cxnSp macro="">
      <xdr:nvCxnSpPr>
        <xdr:cNvPr id="363" name="直線コネクタ 362"/>
        <xdr:cNvCxnSpPr/>
      </xdr:nvCxnSpPr>
      <xdr:spPr>
        <a:xfrm>
          <a:off x="9639300" y="1743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4"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16527</xdr:rowOff>
    </xdr:from>
    <xdr:ext cx="469744" cy="259045"/>
    <xdr:sp macro="" textlink="">
      <xdr:nvSpPr>
        <xdr:cNvPr id="365" name="n_1mainValue【市民会館】&#10;一人当たり面積"/>
        <xdr:cNvSpPr txBox="1"/>
      </xdr:nvSpPr>
      <xdr:spPr>
        <a:xfrm>
          <a:off x="93917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7" name="直線コネクタ 3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8" name="テキスト ボックス 37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9" name="直線コネクタ 3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0" name="テキスト ボックス 3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1" name="直線コネクタ 3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2" name="テキスト ボックス 3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3" name="直線コネクタ 3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4" name="テキスト ボックス 3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88" name="直線コネクタ 38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8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0" name="直線コネクタ 38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2" name="直線コネクタ 39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93" name="【一般廃棄物処理施設】&#10;有形固定資産減価償却率平均値テキスト"/>
        <xdr:cNvSpPr txBox="1"/>
      </xdr:nvSpPr>
      <xdr:spPr>
        <a:xfrm>
          <a:off x="16408400" y="602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4" name="フローチャート : 判断 39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5" name="フローチャート : 判断 39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148844</xdr:rowOff>
    </xdr:from>
    <xdr:to>
      <xdr:col>23</xdr:col>
      <xdr:colOff>568325</xdr:colOff>
      <xdr:row>40</xdr:row>
      <xdr:rowOff>78994</xdr:rowOff>
    </xdr:to>
    <xdr:sp macro="" textlink="">
      <xdr:nvSpPr>
        <xdr:cNvPr id="401" name="円/楕円 400"/>
        <xdr:cNvSpPr/>
      </xdr:nvSpPr>
      <xdr:spPr>
        <a:xfrm>
          <a:off x="16268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63771</xdr:rowOff>
    </xdr:from>
    <xdr:ext cx="405111" cy="259045"/>
    <xdr:sp macro="" textlink="">
      <xdr:nvSpPr>
        <xdr:cNvPr id="402" name="【一般廃棄物処理施設】&#10;有形固定資産減価償却率該当値テキスト"/>
        <xdr:cNvSpPr txBox="1"/>
      </xdr:nvSpPr>
      <xdr:spPr>
        <a:xfrm>
          <a:off x="16408400" y="675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161815</xdr:rowOff>
    </xdr:from>
    <xdr:ext cx="405111" cy="259045"/>
    <xdr:sp macro="" textlink="">
      <xdr:nvSpPr>
        <xdr:cNvPr id="403"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4" name="直線コネクタ 4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5" name="テキスト ボックス 4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6" name="直線コネクタ 4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7" name="テキスト ボックス 4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8" name="直線コネクタ 4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9" name="テキスト ボックス 4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0" name="直線コネクタ 4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1" name="テキスト ボックス 4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2" name="直線コネクタ 4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3" name="テキスト ボックス 4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27" name="直線コネクタ 42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2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29" name="直線コネクタ 42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1" name="直線コネクタ 43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120111</xdr:rowOff>
    </xdr:from>
    <xdr:ext cx="534377" cy="259045"/>
    <xdr:sp macro="" textlink="">
      <xdr:nvSpPr>
        <xdr:cNvPr id="432" name="【一般廃棄物処理施設】&#10;一人当たり有形固定資産（償却資産）額平均値テキスト"/>
        <xdr:cNvSpPr txBox="1"/>
      </xdr:nvSpPr>
      <xdr:spPr>
        <a:xfrm>
          <a:off x="22250400" y="663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33" name="フローチャート : 判断 43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34" name="フローチャート : 判断 43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18397</xdr:rowOff>
    </xdr:from>
    <xdr:to>
      <xdr:col>32</xdr:col>
      <xdr:colOff>238125</xdr:colOff>
      <xdr:row>40</xdr:row>
      <xdr:rowOff>119997</xdr:rowOff>
    </xdr:to>
    <xdr:sp macro="" textlink="">
      <xdr:nvSpPr>
        <xdr:cNvPr id="440" name="円/楕円 439"/>
        <xdr:cNvSpPr/>
      </xdr:nvSpPr>
      <xdr:spPr>
        <a:xfrm>
          <a:off x="22110700" y="68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168274</xdr:rowOff>
    </xdr:from>
    <xdr:ext cx="534377" cy="259045"/>
    <xdr:sp macro="" textlink="">
      <xdr:nvSpPr>
        <xdr:cNvPr id="441" name="【一般廃棄物処理施設】&#10;一人当たり有形固定資産（償却資産）額該当値テキスト"/>
        <xdr:cNvSpPr txBox="1"/>
      </xdr:nvSpPr>
      <xdr:spPr>
        <a:xfrm>
          <a:off x="22250400" y="68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40,919</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120355</xdr:rowOff>
    </xdr:from>
    <xdr:ext cx="534377" cy="259045"/>
    <xdr:sp macro="" textlink="">
      <xdr:nvSpPr>
        <xdr:cNvPr id="442"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3" name="テキスト ボックス 4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5" name="テキスト ボックス 4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67" name="直線コネクタ 46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6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69" name="直線コネクタ 46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7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71" name="直線コネクタ 47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72" name="【保健センター・保健所】&#10;有形固定資産減価償却率平均値テキスト"/>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73" name="フローチャート : 判断 47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74" name="フローチャート : 判断 47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80" name="円/楕円 479"/>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41927</xdr:rowOff>
    </xdr:from>
    <xdr:ext cx="405111" cy="259045"/>
    <xdr:sp macro="" textlink="">
      <xdr:nvSpPr>
        <xdr:cNvPr id="481" name="【保健センター・保健所】&#10;有形固定資産減価償却率該当値テキスト"/>
        <xdr:cNvSpPr txBox="1"/>
      </xdr:nvSpPr>
      <xdr:spPr>
        <a:xfrm>
          <a:off x="164084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21590</xdr:rowOff>
    </xdr:from>
    <xdr:to>
      <xdr:col>22</xdr:col>
      <xdr:colOff>415925</xdr:colOff>
      <xdr:row>62</xdr:row>
      <xdr:rowOff>123190</xdr:rowOff>
    </xdr:to>
    <xdr:sp macro="" textlink="">
      <xdr:nvSpPr>
        <xdr:cNvPr id="482" name="円/楕円 481"/>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114300</xdr:rowOff>
    </xdr:from>
    <xdr:to>
      <xdr:col>23</xdr:col>
      <xdr:colOff>517525</xdr:colOff>
      <xdr:row>62</xdr:row>
      <xdr:rowOff>72390</xdr:rowOff>
    </xdr:to>
    <xdr:cxnSp macro="">
      <xdr:nvCxnSpPr>
        <xdr:cNvPr id="483" name="直線コネクタ 482"/>
        <xdr:cNvCxnSpPr/>
      </xdr:nvCxnSpPr>
      <xdr:spPr>
        <a:xfrm flipV="1">
          <a:off x="15481300" y="1057275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29227</xdr:rowOff>
    </xdr:from>
    <xdr:ext cx="405111" cy="259045"/>
    <xdr:sp macro="" textlink="">
      <xdr:nvSpPr>
        <xdr:cNvPr id="484"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114317</xdr:rowOff>
    </xdr:from>
    <xdr:ext cx="405111" cy="259045"/>
    <xdr:sp macro="" textlink="">
      <xdr:nvSpPr>
        <xdr:cNvPr id="485" name="n_1mainValue【保健センター・保健所】&#10;有形固定資産減価償却率"/>
        <xdr:cNvSpPr txBox="1"/>
      </xdr:nvSpPr>
      <xdr:spPr>
        <a:xfrm>
          <a:off x="15266043"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6" name="直線コネクタ 4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7" name="テキスト ボックス 4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8" name="直線コネクタ 4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9" name="テキスト ボックス 49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0" name="直線コネクタ 4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1" name="テキスト ボックス 50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2" name="直線コネクタ 5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3" name="テキスト ボックス 50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07" name="直線コネクタ 50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0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09" name="直線コネクタ 50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1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11" name="直線コネクタ 51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512"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13" name="フローチャート : 判断 51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14" name="フローチャート : 判断 51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520" name="円/楕円 519"/>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53357</xdr:rowOff>
    </xdr:from>
    <xdr:ext cx="469744" cy="259045"/>
    <xdr:sp macro="" textlink="">
      <xdr:nvSpPr>
        <xdr:cNvPr id="521" name="【保健センター・保健所】&#10;一人当たり面積該当値テキスト"/>
        <xdr:cNvSpPr txBox="1"/>
      </xdr:nvSpPr>
      <xdr:spPr>
        <a:xfrm>
          <a:off x="222504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52070</xdr:rowOff>
    </xdr:from>
    <xdr:to>
      <xdr:col>31</xdr:col>
      <xdr:colOff>85725</xdr:colOff>
      <xdr:row>61</xdr:row>
      <xdr:rowOff>153670</xdr:rowOff>
    </xdr:to>
    <xdr:sp macro="" textlink="">
      <xdr:nvSpPr>
        <xdr:cNvPr id="522" name="円/楕円 521"/>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102870</xdr:rowOff>
    </xdr:from>
    <xdr:to>
      <xdr:col>32</xdr:col>
      <xdr:colOff>187325</xdr:colOff>
      <xdr:row>61</xdr:row>
      <xdr:rowOff>125730</xdr:rowOff>
    </xdr:to>
    <xdr:cxnSp macro="">
      <xdr:nvCxnSpPr>
        <xdr:cNvPr id="523" name="直線コネクタ 522"/>
        <xdr:cNvCxnSpPr/>
      </xdr:nvCxnSpPr>
      <xdr:spPr>
        <a:xfrm>
          <a:off x="21323300" y="1056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90187</xdr:rowOff>
    </xdr:from>
    <xdr:ext cx="469744" cy="259045"/>
    <xdr:sp macro="" textlink="">
      <xdr:nvSpPr>
        <xdr:cNvPr id="524"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144797</xdr:rowOff>
    </xdr:from>
    <xdr:ext cx="469744" cy="259045"/>
    <xdr:sp macro="" textlink="">
      <xdr:nvSpPr>
        <xdr:cNvPr id="525" name="n_1mainValue【保健センター・保健所】&#10;一人当たり面積"/>
        <xdr:cNvSpPr txBox="1"/>
      </xdr:nvSpPr>
      <xdr:spPr>
        <a:xfrm>
          <a:off x="21075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6" name="テキスト ボックス 5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38" name="テキスト ボックス 53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48" name="テキスト ボックス 54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0" name="テキスト ボックス 5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52" name="直線コネクタ 55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5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54" name="直線コネクタ 55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5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56" name="直線コネクタ 55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57"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58" name="フローチャート : 判断 55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59" name="フローチャート : 判断 55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5" name="円/楕円 564"/>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33038</xdr:rowOff>
    </xdr:from>
    <xdr:ext cx="405111" cy="259045"/>
    <xdr:sp macro="" textlink="">
      <xdr:nvSpPr>
        <xdr:cNvPr id="566" name="【消防施設】&#10;有形固定資産減価償却率該当値テキスト"/>
        <xdr:cNvSpPr txBox="1"/>
      </xdr:nvSpPr>
      <xdr:spPr>
        <a:xfrm>
          <a:off x="164084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34652</xdr:rowOff>
    </xdr:from>
    <xdr:to>
      <xdr:col>22</xdr:col>
      <xdr:colOff>415925</xdr:colOff>
      <xdr:row>81</xdr:row>
      <xdr:rowOff>136252</xdr:rowOff>
    </xdr:to>
    <xdr:sp macro="" textlink="">
      <xdr:nvSpPr>
        <xdr:cNvPr id="567" name="円/楕円 566"/>
        <xdr:cNvSpPr/>
      </xdr:nvSpPr>
      <xdr:spPr>
        <a:xfrm>
          <a:off x="15430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85452</xdr:rowOff>
    </xdr:from>
    <xdr:to>
      <xdr:col>23</xdr:col>
      <xdr:colOff>517525</xdr:colOff>
      <xdr:row>82</xdr:row>
      <xdr:rowOff>60961</xdr:rowOff>
    </xdr:to>
    <xdr:cxnSp macro="">
      <xdr:nvCxnSpPr>
        <xdr:cNvPr id="568" name="直線コネクタ 567"/>
        <xdr:cNvCxnSpPr/>
      </xdr:nvCxnSpPr>
      <xdr:spPr>
        <a:xfrm>
          <a:off x="15481300" y="13972902"/>
          <a:ext cx="8382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31041</xdr:rowOff>
    </xdr:from>
    <xdr:ext cx="405111" cy="259045"/>
    <xdr:sp macro="" textlink="">
      <xdr:nvSpPr>
        <xdr:cNvPr id="569" name="n_1ave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152779</xdr:rowOff>
    </xdr:from>
    <xdr:ext cx="405111" cy="259045"/>
    <xdr:sp macro="" textlink="">
      <xdr:nvSpPr>
        <xdr:cNvPr id="570" name="n_1mainValue【消防施設】&#10;有形固定資産減価償却率"/>
        <xdr:cNvSpPr txBox="1"/>
      </xdr:nvSpPr>
      <xdr:spPr>
        <a:xfrm>
          <a:off x="15266043"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94" name="直線コネクタ 59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9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96" name="直線コネクタ 59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9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98" name="直線コネクタ 59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599"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00" name="フローチャート : 判断 59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01" name="フローチャート : 判断 60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607" name="円/楕円 606"/>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608" name="【消防施設】&#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609" name="円/楕円 608"/>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95250</xdr:rowOff>
    </xdr:from>
    <xdr:to>
      <xdr:col>32</xdr:col>
      <xdr:colOff>187325</xdr:colOff>
      <xdr:row>83</xdr:row>
      <xdr:rowOff>95250</xdr:rowOff>
    </xdr:to>
    <xdr:cxnSp macro="">
      <xdr:nvCxnSpPr>
        <xdr:cNvPr id="610" name="直線コネクタ 609"/>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11"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612"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3" name="テキスト ボックス 6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4" name="直線コネクタ 6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25" name="テキスト ボックス 6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26" name="直線コネクタ 6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27" name="テキスト ボックス 6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28" name="直線コネクタ 6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29" name="テキスト ボックス 6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0" name="直線コネクタ 6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31" name="テキスト ボックス 63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35" name="直線コネクタ 63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3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37" name="直線コネクタ 63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3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39" name="直線コネクタ 63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40"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41" name="フローチャート : 判断 64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42" name="フローチャート : 判断 64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125985</xdr:rowOff>
    </xdr:from>
    <xdr:to>
      <xdr:col>23</xdr:col>
      <xdr:colOff>568325</xdr:colOff>
      <xdr:row>106</xdr:row>
      <xdr:rowOff>56135</xdr:rowOff>
    </xdr:to>
    <xdr:sp macro="" textlink="">
      <xdr:nvSpPr>
        <xdr:cNvPr id="648" name="円/楕円 647"/>
        <xdr:cNvSpPr/>
      </xdr:nvSpPr>
      <xdr:spPr>
        <a:xfrm>
          <a:off x="16268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148862</xdr:rowOff>
    </xdr:from>
    <xdr:ext cx="405111" cy="259045"/>
    <xdr:sp macro="" textlink="">
      <xdr:nvSpPr>
        <xdr:cNvPr id="649" name="【庁舎】&#10;有形固定資産減価償却率該当値テキスト"/>
        <xdr:cNvSpPr txBox="1"/>
      </xdr:nvSpPr>
      <xdr:spPr>
        <a:xfrm>
          <a:off x="16408400" y="1797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162561</xdr:rowOff>
    </xdr:from>
    <xdr:to>
      <xdr:col>22</xdr:col>
      <xdr:colOff>415925</xdr:colOff>
      <xdr:row>106</xdr:row>
      <xdr:rowOff>92711</xdr:rowOff>
    </xdr:to>
    <xdr:sp macro="" textlink="">
      <xdr:nvSpPr>
        <xdr:cNvPr id="650" name="円/楕円 649"/>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5335</xdr:rowOff>
    </xdr:from>
    <xdr:to>
      <xdr:col>23</xdr:col>
      <xdr:colOff>517525</xdr:colOff>
      <xdr:row>106</xdr:row>
      <xdr:rowOff>41911</xdr:rowOff>
    </xdr:to>
    <xdr:cxnSp macro="">
      <xdr:nvCxnSpPr>
        <xdr:cNvPr id="651" name="直線コネクタ 650"/>
        <xdr:cNvCxnSpPr/>
      </xdr:nvCxnSpPr>
      <xdr:spPr>
        <a:xfrm flipV="1">
          <a:off x="15481300" y="181790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52"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109238</xdr:rowOff>
    </xdr:from>
    <xdr:ext cx="405111" cy="259045"/>
    <xdr:sp macro="" textlink="">
      <xdr:nvSpPr>
        <xdr:cNvPr id="653" name="n_1mainValue【庁舎】&#10;有形固定資産減価償却率"/>
        <xdr:cNvSpPr txBox="1"/>
      </xdr:nvSpPr>
      <xdr:spPr>
        <a:xfrm>
          <a:off x="15266043"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4" name="テキスト ボックス 6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80" name="直線コネクタ 67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8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82" name="直線コネクタ 68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8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84" name="直線コネクタ 68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4734</xdr:rowOff>
    </xdr:from>
    <xdr:ext cx="469744" cy="259045"/>
    <xdr:sp macro="" textlink="">
      <xdr:nvSpPr>
        <xdr:cNvPr id="685" name="【庁舎】&#10;一人当たり面積平均値テキスト"/>
        <xdr:cNvSpPr txBox="1"/>
      </xdr:nvSpPr>
      <xdr:spPr>
        <a:xfrm>
          <a:off x="22250400" y="17664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86" name="フローチャート : 判断 68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87" name="フローチャート : 判断 68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101600</xdr:rowOff>
    </xdr:from>
    <xdr:to>
      <xdr:col>32</xdr:col>
      <xdr:colOff>238125</xdr:colOff>
      <xdr:row>109</xdr:row>
      <xdr:rowOff>31750</xdr:rowOff>
    </xdr:to>
    <xdr:sp macro="" textlink="">
      <xdr:nvSpPr>
        <xdr:cNvPr id="693" name="円/楕円 692"/>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16527</xdr:rowOff>
    </xdr:from>
    <xdr:ext cx="469744" cy="259045"/>
    <xdr:sp macro="" textlink="">
      <xdr:nvSpPr>
        <xdr:cNvPr id="694" name="【庁舎】&#10;一人当たり面積該当値テキスト"/>
        <xdr:cNvSpPr txBox="1"/>
      </xdr:nvSpPr>
      <xdr:spPr>
        <a:xfrm>
          <a:off x="222504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123371</xdr:rowOff>
    </xdr:from>
    <xdr:to>
      <xdr:col>31</xdr:col>
      <xdr:colOff>85725</xdr:colOff>
      <xdr:row>109</xdr:row>
      <xdr:rowOff>53521</xdr:rowOff>
    </xdr:to>
    <xdr:sp macro="" textlink="">
      <xdr:nvSpPr>
        <xdr:cNvPr id="695" name="円/楕円 694"/>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152400</xdr:rowOff>
    </xdr:from>
    <xdr:to>
      <xdr:col>32</xdr:col>
      <xdr:colOff>187325</xdr:colOff>
      <xdr:row>109</xdr:row>
      <xdr:rowOff>2721</xdr:rowOff>
    </xdr:to>
    <xdr:cxnSp macro="">
      <xdr:nvCxnSpPr>
        <xdr:cNvPr id="696" name="直線コネクタ 695"/>
        <xdr:cNvCxnSpPr/>
      </xdr:nvCxnSpPr>
      <xdr:spPr>
        <a:xfrm flipV="1">
          <a:off x="21323300" y="186690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15620</xdr:rowOff>
    </xdr:from>
    <xdr:ext cx="469744" cy="259045"/>
    <xdr:sp macro="" textlink="">
      <xdr:nvSpPr>
        <xdr:cNvPr id="697"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44648</xdr:rowOff>
    </xdr:from>
    <xdr:ext cx="469744" cy="259045"/>
    <xdr:sp macro="" textlink="">
      <xdr:nvSpPr>
        <xdr:cNvPr id="698" name="n_1mainValue【庁舎】&#10;一人当たり面積"/>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が類似団体内平均値より高い施設は、図書館、体育館・プール、消防施設、市民会館、庁舎であり、低い施設は、一般廃棄物処理施設、保健センター・保健所、福祉施設である。類似団体内平均値より高い施設については、竣工から時間が経過し、減価償却が進んでいることが要因である。このうち、消防施設の一部については、すでに建替えが予定されていることから、今後有形固定資産減価償却率の改善が見込まれている。なお、現時点で耐震基準を満たしていない施設が一部にあり、今後対応について検討を進める。また、類似団体内平均値より低い施設のうち、保健センター・保健所、福祉施設については、この数年で施設を新設または増設したため、有形固定資産減価償却率が低くなっている。なお、市民会館については一人当たり面積が類似団体内平均値より高くなっており、今後については本市の人口の推移等を踏まえ、施設の適正規模について検討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分母である基準財政需要額については、小学校費や地域振興費で減となったものの、生活保護費や社会福祉費の増などにより増加となった。分子となる基準財政収入額については、市民税法人税割や固定資産税土地分で減となったものの、地方消費税交付金や固定資産税家屋分の増などにより増加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基準財政需要額、基準財政収入額がともに増となったが、収入額の増が需要額の増を上回ったため財源不足額が縮小し、単年度の財政力指数は前年度より上昇したため、</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か年平均で前年度から</a:t>
          </a:r>
          <a:r>
            <a:rPr lang="en-US" altLang="ja-JP" sz="1100" b="0" i="0" baseline="0">
              <a:solidFill>
                <a:schemeClr val="dk1"/>
              </a:solidFill>
              <a:effectLst/>
              <a:latin typeface="+mn-lt"/>
              <a:ea typeface="+mn-ea"/>
              <a:cs typeface="+mn-cs"/>
            </a:rPr>
            <a:t>0.004</a:t>
          </a:r>
          <a:r>
            <a:rPr lang="ja-JP" altLang="ja-JP" sz="1100" b="0" i="0" baseline="0">
              <a:solidFill>
                <a:schemeClr val="dk1"/>
              </a:solidFill>
              <a:effectLst/>
              <a:latin typeface="+mn-lt"/>
              <a:ea typeface="+mn-ea"/>
              <a:cs typeface="+mn-cs"/>
            </a:rPr>
            <a:t>ポイントの増となった。今後も普通交付税制度の動向を注視するとともに、市税をはじめとした自主財源の確保に引き続き努めていく。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92528</xdr:rowOff>
    </xdr:to>
    <xdr:cxnSp macro="">
      <xdr:nvCxnSpPr>
        <xdr:cNvPr id="70" name="直線コネクタ 69"/>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109765</xdr:rowOff>
    </xdr:to>
    <xdr:cxnSp macro="">
      <xdr:nvCxnSpPr>
        <xdr:cNvPr id="73" name="直線コネクタ 72"/>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109765</xdr:rowOff>
    </xdr:to>
    <xdr:cxnSp macro="">
      <xdr:nvCxnSpPr>
        <xdr:cNvPr id="76" name="直線コネクタ 75"/>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127000</xdr:rowOff>
    </xdr:to>
    <xdr:cxnSp macro="">
      <xdr:nvCxnSpPr>
        <xdr:cNvPr id="79" name="直線コネクタ 78"/>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80" name="フローチャート :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2" name="フローチャート :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1" name="円/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58965</xdr:rowOff>
    </xdr:from>
    <xdr:to>
      <xdr:col>4</xdr:col>
      <xdr:colOff>533400</xdr:colOff>
      <xdr:row>40</xdr:row>
      <xdr:rowOff>160565</xdr:rowOff>
    </xdr:to>
    <xdr:sp macro="" textlink="">
      <xdr:nvSpPr>
        <xdr:cNvPr id="93" name="円/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5" name="円/楕円 94"/>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6" name="テキスト ボックス 95"/>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分母となる経常一般財源は、市民税や固定資産税などの地方税や自動車取得税交付金などが増となったものの、地方消費税交付金や地方交付税が減となったため</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減となっている。また、分子となる経常経費充当一般財源においては、償還が完了した事業債や、近年の低金利により借入れした事業債の利払い額の減少などにより、公債費が減となったものの、子ども・子育て支援新制度に伴う子ども・子育て支援給付費の増などにより</a:t>
          </a:r>
          <a:r>
            <a:rPr lang="en-US" altLang="ja-JP" sz="1100" b="0" i="0" baseline="0">
              <a:solidFill>
                <a:schemeClr val="dk1"/>
              </a:solidFill>
              <a:effectLst/>
              <a:latin typeface="+mn-lt"/>
              <a:ea typeface="+mn-ea"/>
              <a:cs typeface="+mn-cs"/>
            </a:rPr>
            <a:t>5.9</a:t>
          </a:r>
          <a:r>
            <a:rPr lang="ja-JP" altLang="ja-JP" sz="1100" b="0" i="0" baseline="0">
              <a:solidFill>
                <a:schemeClr val="dk1"/>
              </a:solidFill>
              <a:effectLst/>
              <a:latin typeface="+mn-lt"/>
              <a:ea typeface="+mn-ea"/>
              <a:cs typeface="+mn-cs"/>
            </a:rPr>
            <a:t>％の増となったことから、経常収支比率が</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　引き続き、物件費等の経常経費の抑制に努めるとともに、税をはじめ使用料等の自主財源の確保に努めていく。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139912</xdr:rowOff>
    </xdr:from>
    <xdr:to>
      <xdr:col>7</xdr:col>
      <xdr:colOff>152400</xdr:colOff>
      <xdr:row>65</xdr:row>
      <xdr:rowOff>20744</xdr:rowOff>
    </xdr:to>
    <xdr:cxnSp macro="">
      <xdr:nvCxnSpPr>
        <xdr:cNvPr id="133" name="直線コネクタ 132"/>
        <xdr:cNvCxnSpPr/>
      </xdr:nvCxnSpPr>
      <xdr:spPr>
        <a:xfrm>
          <a:off x="4114800" y="11112712"/>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139912</xdr:rowOff>
    </xdr:from>
    <xdr:to>
      <xdr:col>6</xdr:col>
      <xdr:colOff>0</xdr:colOff>
      <xdr:row>65</xdr:row>
      <xdr:rowOff>8679</xdr:rowOff>
    </xdr:to>
    <xdr:cxnSp macro="">
      <xdr:nvCxnSpPr>
        <xdr:cNvPr id="136" name="直線コネクタ 135"/>
        <xdr:cNvCxnSpPr/>
      </xdr:nvCxnSpPr>
      <xdr:spPr>
        <a:xfrm flipV="1">
          <a:off x="3225800" y="111127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8679</xdr:rowOff>
    </xdr:to>
    <xdr:cxnSp macro="">
      <xdr:nvCxnSpPr>
        <xdr:cNvPr id="139" name="直線コネクタ 138"/>
        <xdr:cNvCxnSpPr/>
      </xdr:nvCxnSpPr>
      <xdr:spPr>
        <a:xfrm>
          <a:off x="2336800" y="111489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54398</xdr:rowOff>
    </xdr:from>
    <xdr:to>
      <xdr:col>4</xdr:col>
      <xdr:colOff>533400</xdr:colOff>
      <xdr:row>65</xdr:row>
      <xdr:rowOff>155998</xdr:rowOff>
    </xdr:to>
    <xdr:sp macro="" textlink="">
      <xdr:nvSpPr>
        <xdr:cNvPr id="140" name="フローチャート : 判断 139"/>
        <xdr:cNvSpPr/>
      </xdr:nvSpPr>
      <xdr:spPr>
        <a:xfrm>
          <a:off x="3175000" y="111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140775</xdr:rowOff>
    </xdr:from>
    <xdr:ext cx="762000" cy="259045"/>
    <xdr:sp macro="" textlink="">
      <xdr:nvSpPr>
        <xdr:cNvPr id="141" name="テキスト ボックス 140"/>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65</xdr:row>
      <xdr:rowOff>4656</xdr:rowOff>
    </xdr:to>
    <xdr:cxnSp macro="">
      <xdr:nvCxnSpPr>
        <xdr:cNvPr id="142" name="直線コネクタ 141"/>
        <xdr:cNvCxnSpPr/>
      </xdr:nvCxnSpPr>
      <xdr:spPr>
        <a:xfrm>
          <a:off x="1447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18204</xdr:rowOff>
    </xdr:from>
    <xdr:to>
      <xdr:col>3</xdr:col>
      <xdr:colOff>330200</xdr:colOff>
      <xdr:row>65</xdr:row>
      <xdr:rowOff>119804</xdr:rowOff>
    </xdr:to>
    <xdr:sp macro="" textlink="">
      <xdr:nvSpPr>
        <xdr:cNvPr id="143" name="フローチャート : 判断 142"/>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104581</xdr:rowOff>
    </xdr:from>
    <xdr:ext cx="762000" cy="259045"/>
    <xdr:sp macro="" textlink="">
      <xdr:nvSpPr>
        <xdr:cNvPr id="144" name="テキスト ボックス 143"/>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45" name="フローチャート : 判断 144"/>
        <xdr:cNvSpPr/>
      </xdr:nvSpPr>
      <xdr:spPr>
        <a:xfrm>
          <a:off x="1397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46" name="テキスト ボックス 145"/>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52" name="円/楕円 151"/>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157921</xdr:rowOff>
    </xdr:from>
    <xdr:ext cx="762000" cy="259045"/>
    <xdr:sp macro="" textlink="">
      <xdr:nvSpPr>
        <xdr:cNvPr id="153" name="財政構造の弾力性該当値テキスト"/>
        <xdr:cNvSpPr txBox="1"/>
      </xdr:nvSpPr>
      <xdr:spPr>
        <a:xfrm>
          <a:off x="50419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89112</xdr:rowOff>
    </xdr:from>
    <xdr:to>
      <xdr:col>6</xdr:col>
      <xdr:colOff>50800</xdr:colOff>
      <xdr:row>65</xdr:row>
      <xdr:rowOff>19262</xdr:rowOff>
    </xdr:to>
    <xdr:sp macro="" textlink="">
      <xdr:nvSpPr>
        <xdr:cNvPr id="154" name="円/楕円 153"/>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29439</xdr:rowOff>
    </xdr:from>
    <xdr:ext cx="736600" cy="259045"/>
    <xdr:sp macro="" textlink="">
      <xdr:nvSpPr>
        <xdr:cNvPr id="155" name="テキスト ボックス 154"/>
        <xdr:cNvSpPr txBox="1"/>
      </xdr:nvSpPr>
      <xdr:spPr>
        <a:xfrm>
          <a:off x="3733800" y="108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129329</xdr:rowOff>
    </xdr:from>
    <xdr:to>
      <xdr:col>4</xdr:col>
      <xdr:colOff>533400</xdr:colOff>
      <xdr:row>65</xdr:row>
      <xdr:rowOff>59479</xdr:rowOff>
    </xdr:to>
    <xdr:sp macro="" textlink="">
      <xdr:nvSpPr>
        <xdr:cNvPr id="156" name="円/楕円 155"/>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69656</xdr:rowOff>
    </xdr:from>
    <xdr:ext cx="762000" cy="259045"/>
    <xdr:sp macro="" textlink="">
      <xdr:nvSpPr>
        <xdr:cNvPr id="157" name="テキスト ボックス 156"/>
        <xdr:cNvSpPr txBox="1"/>
      </xdr:nvSpPr>
      <xdr:spPr>
        <a:xfrm>
          <a:off x="2844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8" name="円/楕円 157"/>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65633</xdr:rowOff>
    </xdr:from>
    <xdr:ext cx="762000" cy="259045"/>
    <xdr:sp macro="" textlink="">
      <xdr:nvSpPr>
        <xdr:cNvPr id="159" name="テキスト ボックス 158"/>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60" name="円/楕円 159"/>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116433</xdr:rowOff>
    </xdr:from>
    <xdr:ext cx="762000" cy="259045"/>
    <xdr:sp macro="" textlink="">
      <xdr:nvSpPr>
        <xdr:cNvPr id="161" name="テキスト ボックス 160"/>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１人当たり人件費・物件費等決算額は、類似団体の全国平均を下回っている。人件費については、退職者の補充を最低限に抑え、再任用職員の活用を図ることにより総人件費抑制に努めている。今後も給与水準の適正化と人員の最適配分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物件費・維持補修費については、経常経費に対する配分予算や配分予算におけるマイナスシーリングの導入などにより節減に努めている。民間委託の推進など、物件費が増加する要因もあるが、今後も経常経費の節減に努め、人件費などを含むトータルコストを考慮し、行政運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103823</xdr:rowOff>
    </xdr:from>
    <xdr:to>
      <xdr:col>7</xdr:col>
      <xdr:colOff>152400</xdr:colOff>
      <xdr:row>80</xdr:row>
      <xdr:rowOff>125943</xdr:rowOff>
    </xdr:to>
    <xdr:cxnSp macro="">
      <xdr:nvCxnSpPr>
        <xdr:cNvPr id="196" name="直線コネクタ 195"/>
        <xdr:cNvCxnSpPr/>
      </xdr:nvCxnSpPr>
      <xdr:spPr>
        <a:xfrm flipV="1">
          <a:off x="4114800" y="13819823"/>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70724</xdr:rowOff>
    </xdr:from>
    <xdr:to>
      <xdr:col>6</xdr:col>
      <xdr:colOff>0</xdr:colOff>
      <xdr:row>80</xdr:row>
      <xdr:rowOff>125943</xdr:rowOff>
    </xdr:to>
    <xdr:cxnSp macro="">
      <xdr:nvCxnSpPr>
        <xdr:cNvPr id="199" name="直線コネクタ 198"/>
        <xdr:cNvCxnSpPr/>
      </xdr:nvCxnSpPr>
      <xdr:spPr>
        <a:xfrm>
          <a:off x="3225800" y="13786724"/>
          <a:ext cx="889000" cy="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14408</xdr:rowOff>
    </xdr:from>
    <xdr:to>
      <xdr:col>4</xdr:col>
      <xdr:colOff>482600</xdr:colOff>
      <xdr:row>80</xdr:row>
      <xdr:rowOff>70724</xdr:rowOff>
    </xdr:to>
    <xdr:cxnSp macro="">
      <xdr:nvCxnSpPr>
        <xdr:cNvPr id="202" name="直線コネクタ 201"/>
        <xdr:cNvCxnSpPr/>
      </xdr:nvCxnSpPr>
      <xdr:spPr>
        <a:xfrm>
          <a:off x="2336800" y="13730408"/>
          <a:ext cx="8890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35455</xdr:rowOff>
    </xdr:from>
    <xdr:to>
      <xdr:col>4</xdr:col>
      <xdr:colOff>533400</xdr:colOff>
      <xdr:row>81</xdr:row>
      <xdr:rowOff>137055</xdr:rowOff>
    </xdr:to>
    <xdr:sp macro="" textlink="">
      <xdr:nvSpPr>
        <xdr:cNvPr id="203" name="フローチャート : 判断 202"/>
        <xdr:cNvSpPr/>
      </xdr:nvSpPr>
      <xdr:spPr>
        <a:xfrm>
          <a:off x="3175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121832</xdr:rowOff>
    </xdr:from>
    <xdr:ext cx="762000" cy="259045"/>
    <xdr:sp macro="" textlink="">
      <xdr:nvSpPr>
        <xdr:cNvPr id="204" name="テキスト ボックス 203"/>
        <xdr:cNvSpPr txBox="1"/>
      </xdr:nvSpPr>
      <xdr:spPr>
        <a:xfrm>
          <a:off x="2844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7356</xdr:rowOff>
    </xdr:from>
    <xdr:to>
      <xdr:col>3</xdr:col>
      <xdr:colOff>279400</xdr:colOff>
      <xdr:row>80</xdr:row>
      <xdr:rowOff>14408</xdr:rowOff>
    </xdr:to>
    <xdr:cxnSp macro="">
      <xdr:nvCxnSpPr>
        <xdr:cNvPr id="205" name="直線コネクタ 204"/>
        <xdr:cNvCxnSpPr/>
      </xdr:nvCxnSpPr>
      <xdr:spPr>
        <a:xfrm>
          <a:off x="1447800" y="13723356"/>
          <a:ext cx="8890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136956</xdr:rowOff>
    </xdr:from>
    <xdr:to>
      <xdr:col>3</xdr:col>
      <xdr:colOff>330200</xdr:colOff>
      <xdr:row>81</xdr:row>
      <xdr:rowOff>67106</xdr:rowOff>
    </xdr:to>
    <xdr:sp macro="" textlink="">
      <xdr:nvSpPr>
        <xdr:cNvPr id="206" name="フローチャート : 判断 205"/>
        <xdr:cNvSpPr/>
      </xdr:nvSpPr>
      <xdr:spPr>
        <a:xfrm>
          <a:off x="2286000" y="1385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51883</xdr:rowOff>
    </xdr:from>
    <xdr:ext cx="762000" cy="259045"/>
    <xdr:sp macro="" textlink="">
      <xdr:nvSpPr>
        <xdr:cNvPr id="207" name="テキスト ボックス 206"/>
        <xdr:cNvSpPr txBox="1"/>
      </xdr:nvSpPr>
      <xdr:spPr>
        <a:xfrm>
          <a:off x="1955800" y="1393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157438</xdr:rowOff>
    </xdr:from>
    <xdr:to>
      <xdr:col>2</xdr:col>
      <xdr:colOff>127000</xdr:colOff>
      <xdr:row>81</xdr:row>
      <xdr:rowOff>87588</xdr:rowOff>
    </xdr:to>
    <xdr:sp macro="" textlink="">
      <xdr:nvSpPr>
        <xdr:cNvPr id="208" name="フローチャート : 判断 207"/>
        <xdr:cNvSpPr/>
      </xdr:nvSpPr>
      <xdr:spPr>
        <a:xfrm>
          <a:off x="1397000" y="138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72365</xdr:rowOff>
    </xdr:from>
    <xdr:ext cx="762000" cy="259045"/>
    <xdr:sp macro="" textlink="">
      <xdr:nvSpPr>
        <xdr:cNvPr id="209" name="テキスト ボックス 208"/>
        <xdr:cNvSpPr txBox="1"/>
      </xdr:nvSpPr>
      <xdr:spPr>
        <a:xfrm>
          <a:off x="1066800" y="139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53023</xdr:rowOff>
    </xdr:from>
    <xdr:to>
      <xdr:col>7</xdr:col>
      <xdr:colOff>203200</xdr:colOff>
      <xdr:row>80</xdr:row>
      <xdr:rowOff>154623</xdr:rowOff>
    </xdr:to>
    <xdr:sp macro="" textlink="">
      <xdr:nvSpPr>
        <xdr:cNvPr id="215" name="円/楕円 214"/>
        <xdr:cNvSpPr/>
      </xdr:nvSpPr>
      <xdr:spPr>
        <a:xfrm>
          <a:off x="4902200" y="137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145750</xdr:rowOff>
    </xdr:from>
    <xdr:ext cx="762000" cy="259045"/>
    <xdr:sp macro="" textlink="">
      <xdr:nvSpPr>
        <xdr:cNvPr id="216" name="人件費・物件費等の状況該当値テキスト"/>
        <xdr:cNvSpPr txBox="1"/>
      </xdr:nvSpPr>
      <xdr:spPr>
        <a:xfrm>
          <a:off x="5041900" y="1369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91,429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75143</xdr:rowOff>
    </xdr:from>
    <xdr:to>
      <xdr:col>6</xdr:col>
      <xdr:colOff>50800</xdr:colOff>
      <xdr:row>81</xdr:row>
      <xdr:rowOff>5293</xdr:rowOff>
    </xdr:to>
    <xdr:sp macro="" textlink="">
      <xdr:nvSpPr>
        <xdr:cNvPr id="217" name="円/楕円 216"/>
        <xdr:cNvSpPr/>
      </xdr:nvSpPr>
      <xdr:spPr>
        <a:xfrm>
          <a:off x="4064000" y="137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15470</xdr:rowOff>
    </xdr:from>
    <xdr:ext cx="736600" cy="259045"/>
    <xdr:sp macro="" textlink="">
      <xdr:nvSpPr>
        <xdr:cNvPr id="218" name="テキスト ボックス 217"/>
        <xdr:cNvSpPr txBox="1"/>
      </xdr:nvSpPr>
      <xdr:spPr>
        <a:xfrm>
          <a:off x="3733800" y="1356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93,079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19924</xdr:rowOff>
    </xdr:from>
    <xdr:to>
      <xdr:col>4</xdr:col>
      <xdr:colOff>533400</xdr:colOff>
      <xdr:row>80</xdr:row>
      <xdr:rowOff>121524</xdr:rowOff>
    </xdr:to>
    <xdr:sp macro="" textlink="">
      <xdr:nvSpPr>
        <xdr:cNvPr id="219" name="円/楕円 218"/>
        <xdr:cNvSpPr/>
      </xdr:nvSpPr>
      <xdr:spPr>
        <a:xfrm>
          <a:off x="3175000" y="1373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131701</xdr:rowOff>
    </xdr:from>
    <xdr:ext cx="762000" cy="259045"/>
    <xdr:sp macro="" textlink="">
      <xdr:nvSpPr>
        <xdr:cNvPr id="220" name="テキスト ボックス 219"/>
        <xdr:cNvSpPr txBox="1"/>
      </xdr:nvSpPr>
      <xdr:spPr>
        <a:xfrm>
          <a:off x="2844800" y="135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135058</xdr:rowOff>
    </xdr:from>
    <xdr:to>
      <xdr:col>3</xdr:col>
      <xdr:colOff>330200</xdr:colOff>
      <xdr:row>80</xdr:row>
      <xdr:rowOff>65208</xdr:rowOff>
    </xdr:to>
    <xdr:sp macro="" textlink="">
      <xdr:nvSpPr>
        <xdr:cNvPr id="221" name="円/楕円 220"/>
        <xdr:cNvSpPr/>
      </xdr:nvSpPr>
      <xdr:spPr>
        <a:xfrm>
          <a:off x="2286000" y="136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75385</xdr:rowOff>
    </xdr:from>
    <xdr:ext cx="762000" cy="259045"/>
    <xdr:sp macro="" textlink="">
      <xdr:nvSpPr>
        <xdr:cNvPr id="222" name="テキスト ボックス 221"/>
        <xdr:cNvSpPr txBox="1"/>
      </xdr:nvSpPr>
      <xdr:spPr>
        <a:xfrm>
          <a:off x="1955800" y="1344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84,759</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128006</xdr:rowOff>
    </xdr:from>
    <xdr:to>
      <xdr:col>2</xdr:col>
      <xdr:colOff>127000</xdr:colOff>
      <xdr:row>80</xdr:row>
      <xdr:rowOff>58156</xdr:rowOff>
    </xdr:to>
    <xdr:sp macro="" textlink="">
      <xdr:nvSpPr>
        <xdr:cNvPr id="223" name="円/楕円 222"/>
        <xdr:cNvSpPr/>
      </xdr:nvSpPr>
      <xdr:spPr>
        <a:xfrm>
          <a:off x="1397000" y="136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68333</xdr:rowOff>
    </xdr:from>
    <xdr:ext cx="762000" cy="259045"/>
    <xdr:sp macro="" textlink="">
      <xdr:nvSpPr>
        <xdr:cNvPr id="224" name="テキスト ボックス 223"/>
        <xdr:cNvSpPr txBox="1"/>
      </xdr:nvSpPr>
      <xdr:spPr>
        <a:xfrm>
          <a:off x="1066800" y="134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類似団体の全国平均との差は前年度の</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ポイントから</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ポイントに若干縮小しているが、類似団体の全国平均を上回り</a:t>
          </a:r>
          <a:r>
            <a:rPr kumimoji="1" lang="en-US" altLang="ja-JP" sz="1100" b="0" i="0" baseline="0">
              <a:solidFill>
                <a:schemeClr val="dk1"/>
              </a:solidFill>
              <a:effectLst/>
              <a:latin typeface="+mn-lt"/>
              <a:ea typeface="+mn-ea"/>
              <a:cs typeface="+mn-cs"/>
            </a:rPr>
            <a:t>103.7</a:t>
          </a:r>
          <a:r>
            <a:rPr kumimoji="1" lang="ja-JP" altLang="ja-JP" sz="1100" b="0" i="0" baseline="0">
              <a:solidFill>
                <a:schemeClr val="dk1"/>
              </a:solidFill>
              <a:effectLst/>
              <a:latin typeface="+mn-lt"/>
              <a:ea typeface="+mn-ea"/>
              <a:cs typeface="+mn-cs"/>
            </a:rPr>
            <a:t>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86</xdr:row>
      <xdr:rowOff>14732</xdr:rowOff>
    </xdr:to>
    <xdr:cxnSp macro="">
      <xdr:nvCxnSpPr>
        <xdr:cNvPr id="256" name="直線コネクタ 255"/>
        <xdr:cNvCxnSpPr/>
      </xdr:nvCxnSpPr>
      <xdr:spPr>
        <a:xfrm flipV="1">
          <a:off x="16179800" y="1472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86</xdr:row>
      <xdr:rowOff>14732</xdr:rowOff>
    </xdr:to>
    <xdr:cxnSp macro="">
      <xdr:nvCxnSpPr>
        <xdr:cNvPr id="259" name="直線コネクタ 258"/>
        <xdr:cNvCxnSpPr/>
      </xdr:nvCxnSpPr>
      <xdr:spPr>
        <a:xfrm>
          <a:off x="15290800" y="14653261"/>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22098</xdr:rowOff>
    </xdr:from>
    <xdr:to>
      <xdr:col>22</xdr:col>
      <xdr:colOff>203200</xdr:colOff>
      <xdr:row>85</xdr:row>
      <xdr:rowOff>80011</xdr:rowOff>
    </xdr:to>
    <xdr:cxnSp macro="">
      <xdr:nvCxnSpPr>
        <xdr:cNvPr id="262" name="直線コネクタ 261"/>
        <xdr:cNvCxnSpPr/>
      </xdr:nvCxnSpPr>
      <xdr:spPr>
        <a:xfrm>
          <a:off x="14401800" y="145953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101854</xdr:rowOff>
    </xdr:from>
    <xdr:to>
      <xdr:col>22</xdr:col>
      <xdr:colOff>254000</xdr:colOff>
      <xdr:row>84</xdr:row>
      <xdr:rowOff>32004</xdr:rowOff>
    </xdr:to>
    <xdr:sp macro="" textlink="">
      <xdr:nvSpPr>
        <xdr:cNvPr id="263" name="フローチャート : 判断 262"/>
        <xdr:cNvSpPr/>
      </xdr:nvSpPr>
      <xdr:spPr>
        <a:xfrm>
          <a:off x="152400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42181</xdr:rowOff>
    </xdr:from>
    <xdr:ext cx="762000" cy="259045"/>
    <xdr:sp macro="" textlink="">
      <xdr:nvSpPr>
        <xdr:cNvPr id="264" name="テキスト ボックス 263"/>
        <xdr:cNvSpPr txBox="1"/>
      </xdr:nvSpPr>
      <xdr:spPr>
        <a:xfrm>
          <a:off x="14909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89</xdr:row>
      <xdr:rowOff>166370</xdr:rowOff>
    </xdr:to>
    <xdr:cxnSp macro="">
      <xdr:nvCxnSpPr>
        <xdr:cNvPr id="265" name="直線コネクタ 264"/>
        <xdr:cNvCxnSpPr/>
      </xdr:nvCxnSpPr>
      <xdr:spPr>
        <a:xfrm flipV="1">
          <a:off x="13512800" y="14595348"/>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159258</xdr:rowOff>
    </xdr:from>
    <xdr:to>
      <xdr:col>19</xdr:col>
      <xdr:colOff>533400</xdr:colOff>
      <xdr:row>88</xdr:row>
      <xdr:rowOff>89408</xdr:rowOff>
    </xdr:to>
    <xdr:sp macro="" textlink="">
      <xdr:nvSpPr>
        <xdr:cNvPr id="268" name="フローチャート : 判断 267"/>
        <xdr:cNvSpPr/>
      </xdr:nvSpPr>
      <xdr:spPr>
        <a:xfrm>
          <a:off x="13462000" y="1507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99585</xdr:rowOff>
    </xdr:from>
    <xdr:ext cx="762000" cy="259045"/>
    <xdr:sp macro="" textlink="">
      <xdr:nvSpPr>
        <xdr:cNvPr id="269" name="テキスト ボックス 268"/>
        <xdr:cNvSpPr txBox="1"/>
      </xdr:nvSpPr>
      <xdr:spPr>
        <a:xfrm>
          <a:off x="13131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5" name="円/楕円 274"/>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164101</xdr:rowOff>
    </xdr:from>
    <xdr:ext cx="762000" cy="259045"/>
    <xdr:sp macro="" textlink="">
      <xdr:nvSpPr>
        <xdr:cNvPr id="276" name="給与水準   （国との比較）該当値テキスト"/>
        <xdr:cNvSpPr txBox="1"/>
      </xdr:nvSpPr>
      <xdr:spPr>
        <a:xfrm>
          <a:off x="17106900" y="1456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7" name="円/楕円 276"/>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8" name="テキスト ボックス 277"/>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9" name="円/楕円 278"/>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0" name="テキスト ボックス 279"/>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142748</xdr:rowOff>
    </xdr:from>
    <xdr:to>
      <xdr:col>21</xdr:col>
      <xdr:colOff>50800</xdr:colOff>
      <xdr:row>85</xdr:row>
      <xdr:rowOff>72898</xdr:rowOff>
    </xdr:to>
    <xdr:sp macro="" textlink="">
      <xdr:nvSpPr>
        <xdr:cNvPr id="281" name="円/楕円 280"/>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57675</xdr:rowOff>
    </xdr:from>
    <xdr:ext cx="762000" cy="259045"/>
    <xdr:sp macro="" textlink="">
      <xdr:nvSpPr>
        <xdr:cNvPr id="282" name="テキスト ボックス 281"/>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83" name="円/楕円 282"/>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4" name="テキスト ボックス 283"/>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年４月の中核市移行後も、引き続き、</a:t>
          </a:r>
          <a:r>
            <a:rPr lang="ja-JP" altLang="ja-JP" sz="1100">
              <a:solidFill>
                <a:schemeClr val="dk1"/>
              </a:solidFill>
              <a:effectLst/>
              <a:latin typeface="+mn-lt"/>
              <a:ea typeface="+mn-ea"/>
              <a:cs typeface="+mn-cs"/>
            </a:rPr>
            <a:t>高齢者福祉や子育て支援などに関する</a:t>
          </a:r>
          <a:r>
            <a:rPr kumimoji="1" lang="ja-JP" altLang="ja-JP" sz="1100">
              <a:solidFill>
                <a:schemeClr val="dk1"/>
              </a:solidFill>
              <a:effectLst/>
              <a:latin typeface="+mn-lt"/>
              <a:ea typeface="+mn-ea"/>
              <a:cs typeface="+mn-cs"/>
            </a:rPr>
            <a:t>行政需要に的確に対応することができるよう、適正な業務執行体制の整備に努めている。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年４月１日時点での普通会計部門における一般職員等数は</a:t>
          </a:r>
          <a:r>
            <a:rPr kumimoji="1" lang="en-US" altLang="ja-JP" sz="1100">
              <a:solidFill>
                <a:schemeClr val="dk1"/>
              </a:solidFill>
              <a:effectLst/>
              <a:latin typeface="+mn-lt"/>
              <a:ea typeface="+mn-ea"/>
              <a:cs typeface="+mn-cs"/>
            </a:rPr>
            <a:t>2,086</a:t>
          </a:r>
          <a:r>
            <a:rPr kumimoji="1" lang="ja-JP" altLang="ja-JP" sz="1100">
              <a:solidFill>
                <a:schemeClr val="dk1"/>
              </a:solidFill>
              <a:effectLst/>
              <a:latin typeface="+mn-lt"/>
              <a:ea typeface="+mn-ea"/>
              <a:cs typeface="+mn-cs"/>
            </a:rPr>
            <a:t>人とした。</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166158</xdr:rowOff>
    </xdr:from>
    <xdr:to>
      <xdr:col>24</xdr:col>
      <xdr:colOff>558800</xdr:colOff>
      <xdr:row>61</xdr:row>
      <xdr:rowOff>2752</xdr:rowOff>
    </xdr:to>
    <xdr:cxnSp macro="">
      <xdr:nvCxnSpPr>
        <xdr:cNvPr id="319" name="直線コネクタ 318"/>
        <xdr:cNvCxnSpPr/>
      </xdr:nvCxnSpPr>
      <xdr:spPr>
        <a:xfrm flipV="1">
          <a:off x="16179800" y="1045315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150071</xdr:rowOff>
    </xdr:from>
    <xdr:to>
      <xdr:col>23</xdr:col>
      <xdr:colOff>406400</xdr:colOff>
      <xdr:row>61</xdr:row>
      <xdr:rowOff>2752</xdr:rowOff>
    </xdr:to>
    <xdr:cxnSp macro="">
      <xdr:nvCxnSpPr>
        <xdr:cNvPr id="322" name="直線コネクタ 321"/>
        <xdr:cNvCxnSpPr/>
      </xdr:nvCxnSpPr>
      <xdr:spPr>
        <a:xfrm>
          <a:off x="15290800" y="1043707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4" name="テキスト ボックス 323"/>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81704</xdr:rowOff>
    </xdr:from>
    <xdr:to>
      <xdr:col>22</xdr:col>
      <xdr:colOff>203200</xdr:colOff>
      <xdr:row>60</xdr:row>
      <xdr:rowOff>150071</xdr:rowOff>
    </xdr:to>
    <xdr:cxnSp macro="">
      <xdr:nvCxnSpPr>
        <xdr:cNvPr id="325" name="直線コネクタ 324"/>
        <xdr:cNvCxnSpPr/>
      </xdr:nvCxnSpPr>
      <xdr:spPr>
        <a:xfrm>
          <a:off x="14401800" y="10368704"/>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49530</xdr:rowOff>
    </xdr:from>
    <xdr:to>
      <xdr:col>21</xdr:col>
      <xdr:colOff>0</xdr:colOff>
      <xdr:row>60</xdr:row>
      <xdr:rowOff>81704</xdr:rowOff>
    </xdr:to>
    <xdr:cxnSp macro="">
      <xdr:nvCxnSpPr>
        <xdr:cNvPr id="328" name="直線コネクタ 327"/>
        <xdr:cNvCxnSpPr/>
      </xdr:nvCxnSpPr>
      <xdr:spPr>
        <a:xfrm>
          <a:off x="13512800" y="103365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95250</xdr:rowOff>
    </xdr:from>
    <xdr:to>
      <xdr:col>21</xdr:col>
      <xdr:colOff>50800</xdr:colOff>
      <xdr:row>61</xdr:row>
      <xdr:rowOff>25400</xdr:rowOff>
    </xdr:to>
    <xdr:sp macro="" textlink="">
      <xdr:nvSpPr>
        <xdr:cNvPr id="329" name="フローチャート : 判断 328"/>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30" name="テキスト ボックス 329"/>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31" name="フローチャート : 判断 330"/>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18221</xdr:rowOff>
    </xdr:from>
    <xdr:ext cx="762000" cy="259045"/>
    <xdr:sp macro="" textlink="">
      <xdr:nvSpPr>
        <xdr:cNvPr id="332" name="テキスト ボックス 331"/>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115358</xdr:rowOff>
    </xdr:from>
    <xdr:to>
      <xdr:col>24</xdr:col>
      <xdr:colOff>609600</xdr:colOff>
      <xdr:row>61</xdr:row>
      <xdr:rowOff>45508</xdr:rowOff>
    </xdr:to>
    <xdr:sp macro="" textlink="">
      <xdr:nvSpPr>
        <xdr:cNvPr id="338" name="円/楕円 337"/>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131885</xdr:rowOff>
    </xdr:from>
    <xdr:ext cx="762000" cy="259045"/>
    <xdr:sp macro="" textlink="">
      <xdr:nvSpPr>
        <xdr:cNvPr id="339" name="定員管理の状況該当値テキスト"/>
        <xdr:cNvSpPr txBox="1"/>
      </xdr:nvSpPr>
      <xdr:spPr>
        <a:xfrm>
          <a:off x="17106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123402</xdr:rowOff>
    </xdr:from>
    <xdr:to>
      <xdr:col>23</xdr:col>
      <xdr:colOff>457200</xdr:colOff>
      <xdr:row>61</xdr:row>
      <xdr:rowOff>53552</xdr:rowOff>
    </xdr:to>
    <xdr:sp macro="" textlink="">
      <xdr:nvSpPr>
        <xdr:cNvPr id="340" name="円/楕円 339"/>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41" name="テキスト ボックス 340"/>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99271</xdr:rowOff>
    </xdr:from>
    <xdr:to>
      <xdr:col>22</xdr:col>
      <xdr:colOff>254000</xdr:colOff>
      <xdr:row>61</xdr:row>
      <xdr:rowOff>29421</xdr:rowOff>
    </xdr:to>
    <xdr:sp macro="" textlink="">
      <xdr:nvSpPr>
        <xdr:cNvPr id="342" name="円/楕円 341"/>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39598</xdr:rowOff>
    </xdr:from>
    <xdr:ext cx="762000" cy="259045"/>
    <xdr:sp macro="" textlink="">
      <xdr:nvSpPr>
        <xdr:cNvPr id="343" name="テキスト ボックス 342"/>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30904</xdr:rowOff>
    </xdr:from>
    <xdr:to>
      <xdr:col>21</xdr:col>
      <xdr:colOff>50800</xdr:colOff>
      <xdr:row>60</xdr:row>
      <xdr:rowOff>132504</xdr:rowOff>
    </xdr:to>
    <xdr:sp macro="" textlink="">
      <xdr:nvSpPr>
        <xdr:cNvPr id="344" name="円/楕円 343"/>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142681</xdr:rowOff>
    </xdr:from>
    <xdr:ext cx="762000" cy="259045"/>
    <xdr:sp macro="" textlink="">
      <xdr:nvSpPr>
        <xdr:cNvPr id="345" name="テキスト ボックス 344"/>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46" name="円/楕円 345"/>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47" name="テキスト ボックス 346"/>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本市の場合、健全化基準が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％、再生基準が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ポイント減少した。これは、分母となる標準税収入額等の増加や、実質公債費比率は、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か年の平均値を用いる数値であるため、平成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年度の単年度数値</a:t>
          </a:r>
          <a:r>
            <a:rPr kumimoji="1" lang="en-US" altLang="ja-JP" sz="1100">
              <a:solidFill>
                <a:schemeClr val="dk1"/>
              </a:solidFill>
              <a:effectLst/>
              <a:latin typeface="+mn-lt"/>
              <a:ea typeface="+mn-ea"/>
              <a:cs typeface="+mn-cs"/>
            </a:rPr>
            <a:t>9.36</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年度単年度数値</a:t>
          </a:r>
          <a:r>
            <a:rPr kumimoji="1" lang="en-US" altLang="ja-JP" sz="1100">
              <a:solidFill>
                <a:schemeClr val="dk1"/>
              </a:solidFill>
              <a:effectLst/>
              <a:latin typeface="+mn-lt"/>
              <a:ea typeface="+mn-ea"/>
              <a:cs typeface="+mn-cs"/>
            </a:rPr>
            <a:t>7.58</a:t>
          </a:r>
          <a:r>
            <a:rPr kumimoji="1" lang="ja-JP" altLang="ja-JP" sz="1100">
              <a:solidFill>
                <a:schemeClr val="dk1"/>
              </a:solidFill>
              <a:effectLst/>
              <a:latin typeface="+mn-lt"/>
              <a:ea typeface="+mn-ea"/>
              <a:cs typeface="+mn-cs"/>
            </a:rPr>
            <a:t>に置き換わったことになどによるものである。</a:t>
          </a:r>
          <a:endParaRPr lang="ja-JP" altLang="ja-JP" sz="1400">
            <a:effectLst/>
          </a:endParaRPr>
        </a:p>
        <a:p>
          <a:r>
            <a:rPr kumimoji="1" lang="ja-JP" altLang="ja-JP" sz="1100">
              <a:solidFill>
                <a:schemeClr val="dk1"/>
              </a:solidFill>
              <a:effectLst/>
              <a:latin typeface="+mn-lt"/>
              <a:ea typeface="+mn-ea"/>
              <a:cs typeface="+mn-cs"/>
            </a:rPr>
            <a:t>　現在、地方債許可団体への移行基準である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％を下回ってはいるが、地方債は後年度の償還が財政の弾力性を阻む要因となることから、引続き中期的視点で、新規発行の抑制に努めていく。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23114</xdr:rowOff>
    </xdr:to>
    <xdr:cxnSp macro="">
      <xdr:nvCxnSpPr>
        <xdr:cNvPr id="379" name="直線コネクタ 378"/>
        <xdr:cNvCxnSpPr/>
      </xdr:nvCxnSpPr>
      <xdr:spPr>
        <a:xfrm flipV="1">
          <a:off x="16179800" y="69946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0"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100330</xdr:rowOff>
    </xdr:to>
    <xdr:cxnSp macro="">
      <xdr:nvCxnSpPr>
        <xdr:cNvPr id="382" name="直線コネクタ 381"/>
        <xdr:cNvCxnSpPr/>
      </xdr:nvCxnSpPr>
      <xdr:spPr>
        <a:xfrm flipV="1">
          <a:off x="15290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4" name="テキスト ボックス 383"/>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167894</xdr:rowOff>
    </xdr:to>
    <xdr:cxnSp macro="">
      <xdr:nvCxnSpPr>
        <xdr:cNvPr id="385" name="直線コネクタ 384"/>
        <xdr:cNvCxnSpPr/>
      </xdr:nvCxnSpPr>
      <xdr:spPr>
        <a:xfrm flipV="1">
          <a:off x="14401800" y="71297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167894</xdr:rowOff>
    </xdr:from>
    <xdr:to>
      <xdr:col>21</xdr:col>
      <xdr:colOff>0</xdr:colOff>
      <xdr:row>42</xdr:row>
      <xdr:rowOff>44704</xdr:rowOff>
    </xdr:to>
    <xdr:cxnSp macro="">
      <xdr:nvCxnSpPr>
        <xdr:cNvPr id="388" name="直線コネクタ 387"/>
        <xdr:cNvCxnSpPr/>
      </xdr:nvCxnSpPr>
      <xdr:spPr>
        <a:xfrm flipV="1">
          <a:off x="13512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95504</xdr:rowOff>
    </xdr:from>
    <xdr:to>
      <xdr:col>21</xdr:col>
      <xdr:colOff>50800</xdr:colOff>
      <xdr:row>41</xdr:row>
      <xdr:rowOff>25654</xdr:rowOff>
    </xdr:to>
    <xdr:sp macro="" textlink="">
      <xdr:nvSpPr>
        <xdr:cNvPr id="389" name="フローチャート : 判断 388"/>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390" name="テキスト ボックス 389"/>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391" name="フローチャート : 判断 390"/>
        <xdr:cNvSpPr/>
      </xdr:nvSpPr>
      <xdr:spPr>
        <a:xfrm>
          <a:off x="13462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392" name="テキスト ボックス 391"/>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8" name="円/楕円 397"/>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57929</xdr:rowOff>
    </xdr:from>
    <xdr:ext cx="762000" cy="259045"/>
    <xdr:sp macro="" textlink="">
      <xdr:nvSpPr>
        <xdr:cNvPr id="399" name="公債費負担の状況該当値テキスト"/>
        <xdr:cNvSpPr txBox="1"/>
      </xdr:nvSpPr>
      <xdr:spPr>
        <a:xfrm>
          <a:off x="17106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400" name="円/楕円 399"/>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58691</xdr:rowOff>
    </xdr:from>
    <xdr:ext cx="736600" cy="259045"/>
    <xdr:sp macro="" textlink="">
      <xdr:nvSpPr>
        <xdr:cNvPr id="401" name="テキスト ボックス 400"/>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2" name="円/楕円 401"/>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3" name="テキスト ボックス 402"/>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117094</xdr:rowOff>
    </xdr:from>
    <xdr:to>
      <xdr:col>21</xdr:col>
      <xdr:colOff>50800</xdr:colOff>
      <xdr:row>42</xdr:row>
      <xdr:rowOff>47244</xdr:rowOff>
    </xdr:to>
    <xdr:sp macro="" textlink="">
      <xdr:nvSpPr>
        <xdr:cNvPr id="404" name="円/楕円 403"/>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405" name="テキスト ボックス 404"/>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165354</xdr:rowOff>
    </xdr:from>
    <xdr:to>
      <xdr:col>19</xdr:col>
      <xdr:colOff>533400</xdr:colOff>
      <xdr:row>42</xdr:row>
      <xdr:rowOff>95504</xdr:rowOff>
    </xdr:to>
    <xdr:sp macro="" textlink="">
      <xdr:nvSpPr>
        <xdr:cNvPr id="406" name="円/楕円 405"/>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80281</xdr:rowOff>
    </xdr:from>
    <xdr:ext cx="762000" cy="259045"/>
    <xdr:sp macro="" textlink="">
      <xdr:nvSpPr>
        <xdr:cNvPr id="407" name="テキスト ボックス 406"/>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本市の比率は、類似団体平均を上回るものの、前年度に比べ</a:t>
          </a:r>
          <a:r>
            <a:rPr kumimoji="1" lang="en-US" altLang="ja-JP" sz="1100" b="0" i="0" baseline="0">
              <a:solidFill>
                <a:schemeClr val="dk1"/>
              </a:solidFill>
              <a:effectLst/>
              <a:latin typeface="+mn-lt"/>
              <a:ea typeface="+mn-ea"/>
              <a:cs typeface="+mn-cs"/>
            </a:rPr>
            <a:t>8.2</a:t>
          </a:r>
          <a:r>
            <a:rPr kumimoji="1" lang="ja-JP" altLang="ja-JP" sz="1100" b="0" i="0" baseline="0">
              <a:solidFill>
                <a:schemeClr val="dk1"/>
              </a:solidFill>
              <a:effectLst/>
              <a:latin typeface="+mn-lt"/>
              <a:ea typeface="+mn-ea"/>
              <a:cs typeface="+mn-cs"/>
            </a:rPr>
            <a:t>ポイント減少している。比率が減少した主な要因としては、特別会計への繰入見込額の減少や、充当可能基金額の増加などが挙げられる。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本市では通常債の借入額を原則として</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億円以下に抑制していることにより、通常債残高は減少しているものの、特例債増加により地方債現在高は増加している。今後も、基準財政需要額に算入のある地方債の活用を積極的に行うなど、充当可能財源等の確保を積極的に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28829</xdr:rowOff>
    </xdr:from>
    <xdr:to>
      <xdr:col>24</xdr:col>
      <xdr:colOff>558800</xdr:colOff>
      <xdr:row>16</xdr:row>
      <xdr:rowOff>94784</xdr:rowOff>
    </xdr:to>
    <xdr:cxnSp macro="">
      <xdr:nvCxnSpPr>
        <xdr:cNvPr id="441" name="直線コネクタ 440"/>
        <xdr:cNvCxnSpPr/>
      </xdr:nvCxnSpPr>
      <xdr:spPr>
        <a:xfrm flipV="1">
          <a:off x="16179800" y="2772029"/>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2"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94784</xdr:rowOff>
    </xdr:from>
    <xdr:to>
      <xdr:col>23</xdr:col>
      <xdr:colOff>406400</xdr:colOff>
      <xdr:row>16</xdr:row>
      <xdr:rowOff>157522</xdr:rowOff>
    </xdr:to>
    <xdr:cxnSp macro="">
      <xdr:nvCxnSpPr>
        <xdr:cNvPr id="444" name="直線コネクタ 443"/>
        <xdr:cNvCxnSpPr/>
      </xdr:nvCxnSpPr>
      <xdr:spPr>
        <a:xfrm flipV="1">
          <a:off x="15290800" y="28379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6" name="テキスト ボックス 445"/>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157522</xdr:rowOff>
    </xdr:from>
    <xdr:to>
      <xdr:col>22</xdr:col>
      <xdr:colOff>203200</xdr:colOff>
      <xdr:row>17</xdr:row>
      <xdr:rowOff>54441</xdr:rowOff>
    </xdr:to>
    <xdr:cxnSp macro="">
      <xdr:nvCxnSpPr>
        <xdr:cNvPr id="447" name="直線コネクタ 446"/>
        <xdr:cNvCxnSpPr/>
      </xdr:nvCxnSpPr>
      <xdr:spPr>
        <a:xfrm flipV="1">
          <a:off x="14401800" y="2900722"/>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110871</xdr:rowOff>
    </xdr:from>
    <xdr:to>
      <xdr:col>22</xdr:col>
      <xdr:colOff>254000</xdr:colOff>
      <xdr:row>16</xdr:row>
      <xdr:rowOff>41021</xdr:rowOff>
    </xdr:to>
    <xdr:sp macro="" textlink="">
      <xdr:nvSpPr>
        <xdr:cNvPr id="448" name="フローチャート : 判断 447"/>
        <xdr:cNvSpPr/>
      </xdr:nvSpPr>
      <xdr:spPr>
        <a:xfrm>
          <a:off x="15240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51198</xdr:rowOff>
    </xdr:from>
    <xdr:ext cx="762000" cy="259045"/>
    <xdr:sp macro="" textlink="">
      <xdr:nvSpPr>
        <xdr:cNvPr id="449" name="テキスト ボックス 448"/>
        <xdr:cNvSpPr txBox="1"/>
      </xdr:nvSpPr>
      <xdr:spPr>
        <a:xfrm>
          <a:off x="14909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54441</xdr:rowOff>
    </xdr:from>
    <xdr:to>
      <xdr:col>21</xdr:col>
      <xdr:colOff>0</xdr:colOff>
      <xdr:row>17</xdr:row>
      <xdr:rowOff>124418</xdr:rowOff>
    </xdr:to>
    <xdr:cxnSp macro="">
      <xdr:nvCxnSpPr>
        <xdr:cNvPr id="450" name="直線コネクタ 449"/>
        <xdr:cNvCxnSpPr/>
      </xdr:nvCxnSpPr>
      <xdr:spPr>
        <a:xfrm flipV="1">
          <a:off x="13512800" y="296909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148675</xdr:rowOff>
    </xdr:from>
    <xdr:to>
      <xdr:col>21</xdr:col>
      <xdr:colOff>50800</xdr:colOff>
      <xdr:row>16</xdr:row>
      <xdr:rowOff>78825</xdr:rowOff>
    </xdr:to>
    <xdr:sp macro="" textlink="">
      <xdr:nvSpPr>
        <xdr:cNvPr id="451" name="フローチャート : 判断 450"/>
        <xdr:cNvSpPr/>
      </xdr:nvSpPr>
      <xdr:spPr>
        <a:xfrm>
          <a:off x="14351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89002</xdr:rowOff>
    </xdr:from>
    <xdr:ext cx="762000" cy="259045"/>
    <xdr:sp macro="" textlink="">
      <xdr:nvSpPr>
        <xdr:cNvPr id="452" name="テキスト ボックス 451"/>
        <xdr:cNvSpPr txBox="1"/>
      </xdr:nvSpPr>
      <xdr:spPr>
        <a:xfrm>
          <a:off x="14020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41571</xdr:rowOff>
    </xdr:from>
    <xdr:to>
      <xdr:col>19</xdr:col>
      <xdr:colOff>533400</xdr:colOff>
      <xdr:row>16</xdr:row>
      <xdr:rowOff>143171</xdr:rowOff>
    </xdr:to>
    <xdr:sp macro="" textlink="">
      <xdr:nvSpPr>
        <xdr:cNvPr id="453" name="フローチャート : 判断 452"/>
        <xdr:cNvSpPr/>
      </xdr:nvSpPr>
      <xdr:spPr>
        <a:xfrm>
          <a:off x="13462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153348</xdr:rowOff>
    </xdr:from>
    <xdr:ext cx="762000" cy="259045"/>
    <xdr:sp macro="" textlink="">
      <xdr:nvSpPr>
        <xdr:cNvPr id="454" name="テキスト ボックス 453"/>
        <xdr:cNvSpPr txBox="1"/>
      </xdr:nvSpPr>
      <xdr:spPr>
        <a:xfrm>
          <a:off x="13131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149479</xdr:rowOff>
    </xdr:from>
    <xdr:to>
      <xdr:col>24</xdr:col>
      <xdr:colOff>609600</xdr:colOff>
      <xdr:row>16</xdr:row>
      <xdr:rowOff>79629</xdr:rowOff>
    </xdr:to>
    <xdr:sp macro="" textlink="">
      <xdr:nvSpPr>
        <xdr:cNvPr id="460" name="円/楕円 459"/>
        <xdr:cNvSpPr/>
      </xdr:nvSpPr>
      <xdr:spPr>
        <a:xfrm>
          <a:off x="169672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121556</xdr:rowOff>
    </xdr:from>
    <xdr:ext cx="762000" cy="259045"/>
    <xdr:sp macro="" textlink="">
      <xdr:nvSpPr>
        <xdr:cNvPr id="461" name="将来負担の状況該当値テキスト"/>
        <xdr:cNvSpPr txBox="1"/>
      </xdr:nvSpPr>
      <xdr:spPr>
        <a:xfrm>
          <a:off x="17106900" y="26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43984</xdr:rowOff>
    </xdr:from>
    <xdr:to>
      <xdr:col>23</xdr:col>
      <xdr:colOff>457200</xdr:colOff>
      <xdr:row>16</xdr:row>
      <xdr:rowOff>145584</xdr:rowOff>
    </xdr:to>
    <xdr:sp macro="" textlink="">
      <xdr:nvSpPr>
        <xdr:cNvPr id="462" name="円/楕円 461"/>
        <xdr:cNvSpPr/>
      </xdr:nvSpPr>
      <xdr:spPr>
        <a:xfrm>
          <a:off x="16129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130361</xdr:rowOff>
    </xdr:from>
    <xdr:ext cx="736600" cy="259045"/>
    <xdr:sp macro="" textlink="">
      <xdr:nvSpPr>
        <xdr:cNvPr id="463" name="テキスト ボックス 462"/>
        <xdr:cNvSpPr txBox="1"/>
      </xdr:nvSpPr>
      <xdr:spPr>
        <a:xfrm>
          <a:off x="15798800" y="287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106722</xdr:rowOff>
    </xdr:from>
    <xdr:to>
      <xdr:col>22</xdr:col>
      <xdr:colOff>254000</xdr:colOff>
      <xdr:row>17</xdr:row>
      <xdr:rowOff>36872</xdr:rowOff>
    </xdr:to>
    <xdr:sp macro="" textlink="">
      <xdr:nvSpPr>
        <xdr:cNvPr id="464" name="円/楕円 463"/>
        <xdr:cNvSpPr/>
      </xdr:nvSpPr>
      <xdr:spPr>
        <a:xfrm>
          <a:off x="15240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21649</xdr:rowOff>
    </xdr:from>
    <xdr:ext cx="762000" cy="259045"/>
    <xdr:sp macro="" textlink="">
      <xdr:nvSpPr>
        <xdr:cNvPr id="465" name="テキスト ボックス 464"/>
        <xdr:cNvSpPr txBox="1"/>
      </xdr:nvSpPr>
      <xdr:spPr>
        <a:xfrm>
          <a:off x="14909800" y="29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3641</xdr:rowOff>
    </xdr:from>
    <xdr:to>
      <xdr:col>21</xdr:col>
      <xdr:colOff>50800</xdr:colOff>
      <xdr:row>17</xdr:row>
      <xdr:rowOff>105241</xdr:rowOff>
    </xdr:to>
    <xdr:sp macro="" textlink="">
      <xdr:nvSpPr>
        <xdr:cNvPr id="466" name="円/楕円 465"/>
        <xdr:cNvSpPr/>
      </xdr:nvSpPr>
      <xdr:spPr>
        <a:xfrm>
          <a:off x="14351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90018</xdr:rowOff>
    </xdr:from>
    <xdr:ext cx="762000" cy="259045"/>
    <xdr:sp macro="" textlink="">
      <xdr:nvSpPr>
        <xdr:cNvPr id="467" name="テキスト ボックス 466"/>
        <xdr:cNvSpPr txBox="1"/>
      </xdr:nvSpPr>
      <xdr:spPr>
        <a:xfrm>
          <a:off x="14020800" y="30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73618</xdr:rowOff>
    </xdr:from>
    <xdr:to>
      <xdr:col>19</xdr:col>
      <xdr:colOff>533400</xdr:colOff>
      <xdr:row>18</xdr:row>
      <xdr:rowOff>3768</xdr:rowOff>
    </xdr:to>
    <xdr:sp macro="" textlink="">
      <xdr:nvSpPr>
        <xdr:cNvPr id="468" name="円/楕円 467"/>
        <xdr:cNvSpPr/>
      </xdr:nvSpPr>
      <xdr:spPr>
        <a:xfrm>
          <a:off x="13462000" y="29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159995</xdr:rowOff>
    </xdr:from>
    <xdr:ext cx="762000" cy="259045"/>
    <xdr:sp macro="" textlink="">
      <xdr:nvSpPr>
        <xdr:cNvPr id="469" name="テキスト ボックス 468"/>
        <xdr:cNvSpPr txBox="1"/>
      </xdr:nvSpPr>
      <xdr:spPr>
        <a:xfrm>
          <a:off x="13131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人件費に係る経常収支比率は、類似団体を</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ポイント上回っている。なお、公営企業会計等の人件費に充てる繰出金等の人件費に準ずる費用等を合計した場合の人口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人当たりの歳出決算額は、類似団体平均を下回っており、今後もこれらを含めた人件費関係経費全体について抑制に努めていく。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39</xdr:row>
      <xdr:rowOff>120142</xdr:rowOff>
    </xdr:to>
    <xdr:cxnSp macro="">
      <xdr:nvCxnSpPr>
        <xdr:cNvPr id="64" name="直線コネクタ 63"/>
        <xdr:cNvCxnSpPr/>
      </xdr:nvCxnSpPr>
      <xdr:spPr>
        <a:xfrm>
          <a:off x="3987800" y="67792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39</xdr:row>
      <xdr:rowOff>129286</xdr:rowOff>
    </xdr:to>
    <xdr:cxnSp macro="">
      <xdr:nvCxnSpPr>
        <xdr:cNvPr id="67" name="直線コネクタ 66"/>
        <xdr:cNvCxnSpPr/>
      </xdr:nvCxnSpPr>
      <xdr:spPr>
        <a:xfrm flipV="1">
          <a:off x="3098800" y="6779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74422</xdr:rowOff>
    </xdr:from>
    <xdr:to>
      <xdr:col>4</xdr:col>
      <xdr:colOff>346075</xdr:colOff>
      <xdr:row>39</xdr:row>
      <xdr:rowOff>129286</xdr:rowOff>
    </xdr:to>
    <xdr:cxnSp macro="">
      <xdr:nvCxnSpPr>
        <xdr:cNvPr id="70" name="直線コネクタ 69"/>
        <xdr:cNvCxnSpPr/>
      </xdr:nvCxnSpPr>
      <xdr:spPr>
        <a:xfrm>
          <a:off x="2209800" y="67609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48768</xdr:rowOff>
    </xdr:from>
    <xdr:to>
      <xdr:col>4</xdr:col>
      <xdr:colOff>396875</xdr:colOff>
      <xdr:row>38</xdr:row>
      <xdr:rowOff>150368</xdr:rowOff>
    </xdr:to>
    <xdr:sp macro="" textlink="">
      <xdr:nvSpPr>
        <xdr:cNvPr id="71" name="フローチャート : 判断 70"/>
        <xdr:cNvSpPr/>
      </xdr:nvSpPr>
      <xdr:spPr>
        <a:xfrm>
          <a:off x="3048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160545</xdr:rowOff>
    </xdr:from>
    <xdr:ext cx="762000" cy="259045"/>
    <xdr:sp macro="" textlink="">
      <xdr:nvSpPr>
        <xdr:cNvPr id="72" name="テキスト ボックス 71"/>
        <xdr:cNvSpPr txBox="1"/>
      </xdr:nvSpPr>
      <xdr:spPr>
        <a:xfrm>
          <a:off x="27178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74422</xdr:rowOff>
    </xdr:from>
    <xdr:to>
      <xdr:col>3</xdr:col>
      <xdr:colOff>142875</xdr:colOff>
      <xdr:row>39</xdr:row>
      <xdr:rowOff>83566</xdr:rowOff>
    </xdr:to>
    <xdr:cxnSp macro="">
      <xdr:nvCxnSpPr>
        <xdr:cNvPr id="73" name="直線コネクタ 72"/>
        <xdr:cNvCxnSpPr/>
      </xdr:nvCxnSpPr>
      <xdr:spPr>
        <a:xfrm flipV="1">
          <a:off x="1320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62247</xdr:rowOff>
    </xdr:from>
    <xdr:ext cx="762000" cy="259045"/>
    <xdr:sp macro="" textlink="">
      <xdr:nvSpPr>
        <xdr:cNvPr id="77" name="テキスト ボックス 76"/>
        <xdr:cNvSpPr txBox="1"/>
      </xdr:nvSpPr>
      <xdr:spPr>
        <a:xfrm>
          <a:off x="939800"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69342</xdr:rowOff>
    </xdr:from>
    <xdr:to>
      <xdr:col>7</xdr:col>
      <xdr:colOff>66675</xdr:colOff>
      <xdr:row>39</xdr:row>
      <xdr:rowOff>170942</xdr:rowOff>
    </xdr:to>
    <xdr:sp macro="" textlink="">
      <xdr:nvSpPr>
        <xdr:cNvPr id="83" name="円/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41419</xdr:rowOff>
    </xdr:from>
    <xdr:ext cx="762000" cy="259045"/>
    <xdr:sp macro="" textlink="">
      <xdr:nvSpPr>
        <xdr:cNvPr id="84" name="人件費該当値テキスト"/>
        <xdr:cNvSpPr txBox="1"/>
      </xdr:nvSpPr>
      <xdr:spPr>
        <a:xfrm>
          <a:off x="4914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5" name="円/楕円 84"/>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6" name="テキスト ボックス 85"/>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78486</xdr:rowOff>
    </xdr:from>
    <xdr:to>
      <xdr:col>4</xdr:col>
      <xdr:colOff>396875</xdr:colOff>
      <xdr:row>40</xdr:row>
      <xdr:rowOff>8636</xdr:rowOff>
    </xdr:to>
    <xdr:sp macro="" textlink="">
      <xdr:nvSpPr>
        <xdr:cNvPr id="87" name="円/楕円 86"/>
        <xdr:cNvSpPr/>
      </xdr:nvSpPr>
      <xdr:spPr>
        <a:xfrm>
          <a:off x="3048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164863</xdr:rowOff>
    </xdr:from>
    <xdr:ext cx="762000" cy="259045"/>
    <xdr:sp macro="" textlink="">
      <xdr:nvSpPr>
        <xdr:cNvPr id="88" name="テキスト ボックス 87"/>
        <xdr:cNvSpPr txBox="1"/>
      </xdr:nvSpPr>
      <xdr:spPr>
        <a:xfrm>
          <a:off x="2717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23622</xdr:rowOff>
    </xdr:from>
    <xdr:to>
      <xdr:col>3</xdr:col>
      <xdr:colOff>193675</xdr:colOff>
      <xdr:row>39</xdr:row>
      <xdr:rowOff>125222</xdr:rowOff>
    </xdr:to>
    <xdr:sp macro="" textlink="">
      <xdr:nvSpPr>
        <xdr:cNvPr id="89" name="円/楕円 88"/>
        <xdr:cNvSpPr/>
      </xdr:nvSpPr>
      <xdr:spPr>
        <a:xfrm>
          <a:off x="2159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109999</xdr:rowOff>
    </xdr:from>
    <xdr:ext cx="762000" cy="259045"/>
    <xdr:sp macro="" textlink="">
      <xdr:nvSpPr>
        <xdr:cNvPr id="90" name="テキスト ボックス 89"/>
        <xdr:cNvSpPr txBox="1"/>
      </xdr:nvSpPr>
      <xdr:spPr>
        <a:xfrm>
          <a:off x="1828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32766</xdr:rowOff>
    </xdr:from>
    <xdr:to>
      <xdr:col>1</xdr:col>
      <xdr:colOff>676275</xdr:colOff>
      <xdr:row>39</xdr:row>
      <xdr:rowOff>134366</xdr:rowOff>
    </xdr:to>
    <xdr:sp macro="" textlink="">
      <xdr:nvSpPr>
        <xdr:cNvPr id="91" name="円/楕円 90"/>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119143</xdr:rowOff>
    </xdr:from>
    <xdr:ext cx="762000" cy="259045"/>
    <xdr:sp macro="" textlink="">
      <xdr:nvSpPr>
        <xdr:cNvPr id="92" name="テキスト ボックス 91"/>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本市の比率は、類似団体平均と比較して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光熱水費、消耗品費等の減などにより、前年度より減額となった。本市では、経常経費に対する配分予算や配分予算におけるマイナスシーリングの導入などにより節減に努めている。予防接種の拡大などにより物件費が増加する要因もあるが、指定管理者制度等の活用によりコスト削減に努めているところである。今後も人件費から物件費へのシフトが進む状況にあるが、さらなる経常経費の抑制や適正な執行に努め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50800</xdr:rowOff>
    </xdr:to>
    <xdr:cxnSp macro="">
      <xdr:nvCxnSpPr>
        <xdr:cNvPr id="125" name="直線コネクタ 124"/>
        <xdr:cNvCxnSpPr/>
      </xdr:nvCxnSpPr>
      <xdr:spPr>
        <a:xfrm>
          <a:off x="15671800" y="313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18</xdr:row>
      <xdr:rowOff>50800</xdr:rowOff>
    </xdr:to>
    <xdr:cxnSp macro="">
      <xdr:nvCxnSpPr>
        <xdr:cNvPr id="128" name="直線コネクタ 127"/>
        <xdr:cNvCxnSpPr/>
      </xdr:nvCxnSpPr>
      <xdr:spPr>
        <a:xfrm>
          <a:off x="14782800" y="312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158750</xdr:rowOff>
    </xdr:from>
    <xdr:to>
      <xdr:col>21</xdr:col>
      <xdr:colOff>361950</xdr:colOff>
      <xdr:row>18</xdr:row>
      <xdr:rowOff>38100</xdr:rowOff>
    </xdr:to>
    <xdr:cxnSp macro="">
      <xdr:nvCxnSpPr>
        <xdr:cNvPr id="131" name="直線コネクタ 130"/>
        <xdr:cNvCxnSpPr/>
      </xdr:nvCxnSpPr>
      <xdr:spPr>
        <a:xfrm>
          <a:off x="13893800" y="307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120650</xdr:rowOff>
    </xdr:from>
    <xdr:to>
      <xdr:col>21</xdr:col>
      <xdr:colOff>412750</xdr:colOff>
      <xdr:row>18</xdr:row>
      <xdr:rowOff>50800</xdr:rowOff>
    </xdr:to>
    <xdr:sp macro="" textlink="">
      <xdr:nvSpPr>
        <xdr:cNvPr id="132" name="フローチャート : 判断 131"/>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33" name="テキスト ボックス 132"/>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158750</xdr:rowOff>
    </xdr:to>
    <xdr:cxnSp macro="">
      <xdr:nvCxnSpPr>
        <xdr:cNvPr id="134" name="直線コネクタ 133"/>
        <xdr:cNvCxnSpPr/>
      </xdr:nvCxnSpPr>
      <xdr:spPr>
        <a:xfrm>
          <a:off x="13004800" y="2895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5" name="フローチャート : 判断 134"/>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36" name="テキスト ボックス 135"/>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7" name="フローチャート : 判断 136"/>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38" name="テキスト ボックス 137"/>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6" name="円/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158750</xdr:rowOff>
    </xdr:from>
    <xdr:to>
      <xdr:col>21</xdr:col>
      <xdr:colOff>412750</xdr:colOff>
      <xdr:row>18</xdr:row>
      <xdr:rowOff>88900</xdr:rowOff>
    </xdr:to>
    <xdr:sp macro="" textlink="">
      <xdr:nvSpPr>
        <xdr:cNvPr id="148" name="円/楕円 147"/>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73677</xdr:rowOff>
    </xdr:from>
    <xdr:ext cx="762000" cy="259045"/>
    <xdr:sp macro="" textlink="">
      <xdr:nvSpPr>
        <xdr:cNvPr id="149" name="テキスト ボックス 148"/>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107950</xdr:rowOff>
    </xdr:from>
    <xdr:to>
      <xdr:col>20</xdr:col>
      <xdr:colOff>209550</xdr:colOff>
      <xdr:row>18</xdr:row>
      <xdr:rowOff>38100</xdr:rowOff>
    </xdr:to>
    <xdr:sp macro="" textlink="">
      <xdr:nvSpPr>
        <xdr:cNvPr id="150" name="円/楕円 149"/>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22877</xdr:rowOff>
    </xdr:from>
    <xdr:ext cx="762000" cy="259045"/>
    <xdr:sp macro="" textlink="">
      <xdr:nvSpPr>
        <xdr:cNvPr id="151" name="テキスト ボックス 150"/>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2" name="円/楕円 151"/>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53" name="テキスト ボックス 152"/>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本市の比率は類似団体を</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下回っている。類似団体に比べ老年人口比率が低いことなどが要因であるが、保育関連給付費、障害福祉サービス給付費の急激な伸びや、老年人口比率が増加していることなどから、近年は他団体と同様に数値は上昇傾向にある。今後も福祉サービス水準を維持しながらも、各種サービスに係る受給資格審査の適正化や各種手当への特別加算等の見直しを進めていくことで、扶助費の上昇を抑制す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63500</xdr:rowOff>
    </xdr:to>
    <xdr:cxnSp macro="">
      <xdr:nvCxnSpPr>
        <xdr:cNvPr id="186" name="直線コネクタ 185"/>
        <xdr:cNvCxnSpPr/>
      </xdr:nvCxnSpPr>
      <xdr:spPr>
        <a:xfrm>
          <a:off x="3987800" y="9537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107950</xdr:rowOff>
    </xdr:to>
    <xdr:cxnSp macro="">
      <xdr:nvCxnSpPr>
        <xdr:cNvPr id="189" name="直線コネクタ 188"/>
        <xdr:cNvCxnSpPr/>
      </xdr:nvCxnSpPr>
      <xdr:spPr>
        <a:xfrm>
          <a:off x="3098800" y="943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114300</xdr:rowOff>
    </xdr:from>
    <xdr:to>
      <xdr:col>4</xdr:col>
      <xdr:colOff>346075</xdr:colOff>
      <xdr:row>55</xdr:row>
      <xdr:rowOff>6350</xdr:rowOff>
    </xdr:to>
    <xdr:cxnSp macro="">
      <xdr:nvCxnSpPr>
        <xdr:cNvPr id="192" name="直線コネクタ 191"/>
        <xdr:cNvCxnSpPr/>
      </xdr:nvCxnSpPr>
      <xdr:spPr>
        <a:xfrm>
          <a:off x="2209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3" name="フローチャート :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114300</xdr:rowOff>
    </xdr:to>
    <xdr:cxnSp macro="">
      <xdr:nvCxnSpPr>
        <xdr:cNvPr id="195" name="直線コネクタ 194"/>
        <xdr:cNvCxnSpPr/>
      </xdr:nvCxnSpPr>
      <xdr:spPr>
        <a:xfrm>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6" name="フローチャート :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7" name="テキスト ボックス 196"/>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198" name="フローチャート : 判断 197"/>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199" name="テキスト ボックス 198"/>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9" name="円/楕円 208"/>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10" name="テキスト ボックス 20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63500</xdr:rowOff>
    </xdr:from>
    <xdr:to>
      <xdr:col>3</xdr:col>
      <xdr:colOff>193675</xdr:colOff>
      <xdr:row>54</xdr:row>
      <xdr:rowOff>165100</xdr:rowOff>
    </xdr:to>
    <xdr:sp macro="" textlink="">
      <xdr:nvSpPr>
        <xdr:cNvPr id="211" name="円/楕円 210"/>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3827</xdr:rowOff>
    </xdr:from>
    <xdr:ext cx="762000" cy="259045"/>
    <xdr:sp macro="" textlink="">
      <xdr:nvSpPr>
        <xdr:cNvPr id="212" name="テキスト ボックス 211"/>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3" name="円/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本市の比率は、類似団体平均と比較して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ポイント高い</a:t>
          </a:r>
          <a:r>
            <a:rPr lang="en-US" altLang="ja-JP" sz="1100" b="0" i="0" baseline="0">
              <a:solidFill>
                <a:schemeClr val="dk1"/>
              </a:solidFill>
              <a:effectLst/>
              <a:latin typeface="+mn-lt"/>
              <a:ea typeface="+mn-ea"/>
              <a:cs typeface="+mn-cs"/>
            </a:rPr>
            <a:t>13.3</a:t>
          </a:r>
          <a:r>
            <a:rPr lang="ja-JP" altLang="ja-JP" sz="1100" b="0" i="0" baseline="0">
              <a:solidFill>
                <a:schemeClr val="dk1"/>
              </a:solidFill>
              <a:effectLst/>
              <a:latin typeface="+mn-lt"/>
              <a:ea typeface="+mn-ea"/>
              <a:cs typeface="+mn-cs"/>
            </a:rPr>
            <a:t>％となっている。国民健康保険事業や後期高齢者医療事業などへの繰出金が全体として増加しているとともに、経常収支比率の分子となる経常経費充当一般財源額が増加したため、比率は前年度から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ポイントの増加となった。今後も引き続き、独立採算の原則による使用料などの適正化を図り、普通会計の負担軽減に努めていく。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111760</xdr:rowOff>
    </xdr:to>
    <xdr:cxnSp macro="">
      <xdr:nvCxnSpPr>
        <xdr:cNvPr id="247" name="直線コネクタ 246"/>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88900</xdr:rowOff>
    </xdr:to>
    <xdr:cxnSp macro="">
      <xdr:nvCxnSpPr>
        <xdr:cNvPr id="250" name="直線コネクタ 249"/>
        <xdr:cNvCxnSpPr/>
      </xdr:nvCxnSpPr>
      <xdr:spPr>
        <a:xfrm>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81280</xdr:rowOff>
    </xdr:to>
    <xdr:cxnSp macro="">
      <xdr:nvCxnSpPr>
        <xdr:cNvPr id="253" name="直線コネクタ 252"/>
        <xdr:cNvCxnSpPr/>
      </xdr:nvCxnSpPr>
      <xdr:spPr>
        <a:xfrm>
          <a:off x="13893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50800</xdr:rowOff>
    </xdr:to>
    <xdr:cxnSp macro="">
      <xdr:nvCxnSpPr>
        <xdr:cNvPr id="256" name="直線コネクタ 255"/>
        <xdr:cNvCxnSpPr/>
      </xdr:nvCxnSpPr>
      <xdr:spPr>
        <a:xfrm>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59" name="フローチャート :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0" name="テキスト ボックス 259"/>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6" name="円/楕円 265"/>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33037</xdr:rowOff>
    </xdr:from>
    <xdr:ext cx="762000" cy="259045"/>
    <xdr:sp macro="" textlink="">
      <xdr:nvSpPr>
        <xdr:cNvPr id="267" name="その他該当値テキスト"/>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69" name="テキスト ボックス 26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0" name="円/楕円 269"/>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1" name="テキスト ボックス 270"/>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2" name="円/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3" name="テキスト ボックス 27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本市の比率は、類似団体平均を下回っている。その要因として、市単独の補助金に対する客観的な評価や、補助金の抑制に努めたこと等が挙げられる。今後も、評価の低い補助金には見直し計画等に基づく効果の拡大や減額、終期の設定等の改善を図るとともに、定期的な補助制度の見直しを継続し、補助目的の明確化と効果の拡大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137886</xdr:rowOff>
    </xdr:from>
    <xdr:to>
      <xdr:col>24</xdr:col>
      <xdr:colOff>31750</xdr:colOff>
      <xdr:row>34</xdr:row>
      <xdr:rowOff>137886</xdr:rowOff>
    </xdr:to>
    <xdr:cxnSp macro="">
      <xdr:nvCxnSpPr>
        <xdr:cNvPr id="310" name="直線コネクタ 309"/>
        <xdr:cNvCxnSpPr/>
      </xdr:nvCxnSpPr>
      <xdr:spPr>
        <a:xfrm>
          <a:off x="15671800" y="5967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137886</xdr:rowOff>
    </xdr:from>
    <xdr:to>
      <xdr:col>22</xdr:col>
      <xdr:colOff>565150</xdr:colOff>
      <xdr:row>34</xdr:row>
      <xdr:rowOff>170543</xdr:rowOff>
    </xdr:to>
    <xdr:cxnSp macro="">
      <xdr:nvCxnSpPr>
        <xdr:cNvPr id="313" name="直線コネクタ 312"/>
        <xdr:cNvCxnSpPr/>
      </xdr:nvCxnSpPr>
      <xdr:spPr>
        <a:xfrm flipV="1">
          <a:off x="14782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170543</xdr:rowOff>
    </xdr:from>
    <xdr:to>
      <xdr:col>21</xdr:col>
      <xdr:colOff>361950</xdr:colOff>
      <xdr:row>35</xdr:row>
      <xdr:rowOff>20864</xdr:rowOff>
    </xdr:to>
    <xdr:cxnSp macro="">
      <xdr:nvCxnSpPr>
        <xdr:cNvPr id="316" name="直線コネクタ 315"/>
        <xdr:cNvCxnSpPr/>
      </xdr:nvCxnSpPr>
      <xdr:spPr>
        <a:xfrm flipV="1">
          <a:off x="13893800" y="5999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7" name="フローチャート : 判断 316"/>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8" name="テキスト ボックス 317"/>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170543</xdr:rowOff>
    </xdr:from>
    <xdr:to>
      <xdr:col>20</xdr:col>
      <xdr:colOff>158750</xdr:colOff>
      <xdr:row>35</xdr:row>
      <xdr:rowOff>20864</xdr:rowOff>
    </xdr:to>
    <xdr:cxnSp macro="">
      <xdr:nvCxnSpPr>
        <xdr:cNvPr id="319" name="直線コネクタ 318"/>
        <xdr:cNvCxnSpPr/>
      </xdr:nvCxnSpPr>
      <xdr:spPr>
        <a:xfrm>
          <a:off x="13004800" y="5999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144236</xdr:rowOff>
    </xdr:from>
    <xdr:to>
      <xdr:col>20</xdr:col>
      <xdr:colOff>209550</xdr:colOff>
      <xdr:row>36</xdr:row>
      <xdr:rowOff>74386</xdr:rowOff>
    </xdr:to>
    <xdr:sp macro="" textlink="">
      <xdr:nvSpPr>
        <xdr:cNvPr id="320" name="フローチャート : 判断 319"/>
        <xdr:cNvSpPr/>
      </xdr:nvSpPr>
      <xdr:spPr>
        <a:xfrm>
          <a:off x="13843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59163</xdr:rowOff>
    </xdr:from>
    <xdr:ext cx="762000" cy="259045"/>
    <xdr:sp macro="" textlink="">
      <xdr:nvSpPr>
        <xdr:cNvPr id="321" name="テキスト ボックス 320"/>
        <xdr:cNvSpPr txBox="1"/>
      </xdr:nvSpPr>
      <xdr:spPr>
        <a:xfrm>
          <a:off x="13512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165299</xdr:rowOff>
    </xdr:from>
    <xdr:ext cx="762000" cy="259045"/>
    <xdr:sp macro="" textlink="">
      <xdr:nvSpPr>
        <xdr:cNvPr id="323" name="テキスト ボックス 322"/>
        <xdr:cNvSpPr txBox="1"/>
      </xdr:nvSpPr>
      <xdr:spPr>
        <a:xfrm>
          <a:off x="12623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87086</xdr:rowOff>
    </xdr:from>
    <xdr:to>
      <xdr:col>24</xdr:col>
      <xdr:colOff>82550</xdr:colOff>
      <xdr:row>35</xdr:row>
      <xdr:rowOff>17236</xdr:rowOff>
    </xdr:to>
    <xdr:sp macro="" textlink="">
      <xdr:nvSpPr>
        <xdr:cNvPr id="329" name="円/楕円 328"/>
        <xdr:cNvSpPr/>
      </xdr:nvSpPr>
      <xdr:spPr>
        <a:xfrm>
          <a:off x="16459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103613</xdr:rowOff>
    </xdr:from>
    <xdr:ext cx="762000" cy="259045"/>
    <xdr:sp macro="" textlink="">
      <xdr:nvSpPr>
        <xdr:cNvPr id="330" name="補助費等該当値テキスト"/>
        <xdr:cNvSpPr txBox="1"/>
      </xdr:nvSpPr>
      <xdr:spPr>
        <a:xfrm>
          <a:off x="16598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87086</xdr:rowOff>
    </xdr:from>
    <xdr:to>
      <xdr:col>22</xdr:col>
      <xdr:colOff>615950</xdr:colOff>
      <xdr:row>35</xdr:row>
      <xdr:rowOff>17236</xdr:rowOff>
    </xdr:to>
    <xdr:sp macro="" textlink="">
      <xdr:nvSpPr>
        <xdr:cNvPr id="331" name="円/楕円 330"/>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27413</xdr:rowOff>
    </xdr:from>
    <xdr:ext cx="736600" cy="259045"/>
    <xdr:sp macro="" textlink="">
      <xdr:nvSpPr>
        <xdr:cNvPr id="332" name="テキスト ボックス 331"/>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119743</xdr:rowOff>
    </xdr:from>
    <xdr:to>
      <xdr:col>21</xdr:col>
      <xdr:colOff>412750</xdr:colOff>
      <xdr:row>35</xdr:row>
      <xdr:rowOff>49893</xdr:rowOff>
    </xdr:to>
    <xdr:sp macro="" textlink="">
      <xdr:nvSpPr>
        <xdr:cNvPr id="333" name="円/楕円 332"/>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60070</xdr:rowOff>
    </xdr:from>
    <xdr:ext cx="762000" cy="259045"/>
    <xdr:sp macro="" textlink="">
      <xdr:nvSpPr>
        <xdr:cNvPr id="334" name="テキスト ボックス 333"/>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141514</xdr:rowOff>
    </xdr:from>
    <xdr:to>
      <xdr:col>20</xdr:col>
      <xdr:colOff>209550</xdr:colOff>
      <xdr:row>35</xdr:row>
      <xdr:rowOff>71664</xdr:rowOff>
    </xdr:to>
    <xdr:sp macro="" textlink="">
      <xdr:nvSpPr>
        <xdr:cNvPr id="335" name="円/楕円 334"/>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81841</xdr:rowOff>
    </xdr:from>
    <xdr:ext cx="762000" cy="259045"/>
    <xdr:sp macro="" textlink="">
      <xdr:nvSpPr>
        <xdr:cNvPr id="336" name="テキスト ボックス 335"/>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119743</xdr:rowOff>
    </xdr:from>
    <xdr:to>
      <xdr:col>19</xdr:col>
      <xdr:colOff>6350</xdr:colOff>
      <xdr:row>35</xdr:row>
      <xdr:rowOff>49893</xdr:rowOff>
    </xdr:to>
    <xdr:sp macro="" textlink="">
      <xdr:nvSpPr>
        <xdr:cNvPr id="337" name="円/楕円 336"/>
        <xdr:cNvSpPr/>
      </xdr:nvSpPr>
      <xdr:spPr>
        <a:xfrm>
          <a:off x="12954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60070</xdr:rowOff>
    </xdr:from>
    <xdr:ext cx="762000" cy="259045"/>
    <xdr:sp macro="" textlink="">
      <xdr:nvSpPr>
        <xdr:cNvPr id="338" name="テキスト ボックス 337"/>
        <xdr:cNvSpPr txBox="1"/>
      </xdr:nvSpPr>
      <xdr:spPr>
        <a:xfrm>
          <a:off x="12623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本市は臨時財政対策債など特例債の元利償還金が増加する一方、通常債の借入れについては毎年度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億円以下に抑制し、後年度の財政負担の軽減に努めていることから、市債残高の減少に伴い元利償還金も減少したため、類似団体の平均を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今後は市庁舎の建て替えにより増加する要因も見込まれるが、公営企業債、一部事務組合の元利償還金に対する繰出金、負担金などが減少傾向にあることから、公債費は減少していくものと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104139</xdr:rowOff>
    </xdr:to>
    <xdr:cxnSp macro="">
      <xdr:nvCxnSpPr>
        <xdr:cNvPr id="371" name="直線コネクタ 370"/>
        <xdr:cNvCxnSpPr/>
      </xdr:nvCxnSpPr>
      <xdr:spPr>
        <a:xfrm flipV="1">
          <a:off x="3987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77</xdr:row>
      <xdr:rowOff>31750</xdr:rowOff>
    </xdr:to>
    <xdr:cxnSp macro="">
      <xdr:nvCxnSpPr>
        <xdr:cNvPr id="374" name="直線コネクタ 373"/>
        <xdr:cNvCxnSpPr/>
      </xdr:nvCxnSpPr>
      <xdr:spPr>
        <a:xfrm flipV="1">
          <a:off x="3098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153670</xdr:rowOff>
    </xdr:to>
    <xdr:cxnSp macro="">
      <xdr:nvCxnSpPr>
        <xdr:cNvPr id="377" name="直線コネクタ 376"/>
        <xdr:cNvCxnSpPr/>
      </xdr:nvCxnSpPr>
      <xdr:spPr>
        <a:xfrm flipV="1">
          <a:off x="2209800" y="1323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8" name="フローチャート : 判断 37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9" name="テキスト ボックス 378"/>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153670</xdr:rowOff>
    </xdr:to>
    <xdr:cxnSp macro="">
      <xdr:nvCxnSpPr>
        <xdr:cNvPr id="380" name="直線コネクタ 379"/>
        <xdr:cNvCxnSpPr/>
      </xdr:nvCxnSpPr>
      <xdr:spPr>
        <a:xfrm>
          <a:off x="1320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1" name="フローチャート :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3" name="フローチャート : 判断 382"/>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4" name="テキスト ボックス 38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90" name="円/楕円 38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91"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2" name="円/楕円 39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93" name="テキスト ボックス 39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4" name="円/楕円 393"/>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5" name="テキスト ボックス 394"/>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6" name="円/楕円 395"/>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43197</xdr:rowOff>
    </xdr:from>
    <xdr:ext cx="762000" cy="259045"/>
    <xdr:sp macro="" textlink="">
      <xdr:nvSpPr>
        <xdr:cNvPr id="397" name="テキスト ボックス 396"/>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8" name="円/楕円 397"/>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99" name="テキスト ボックス 398"/>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本市の比率は、類似団体平均と比較して</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ポイント高い</a:t>
          </a:r>
          <a:r>
            <a:rPr lang="en-US" altLang="ja-JP" sz="1100" b="0" i="0" baseline="0">
              <a:solidFill>
                <a:schemeClr val="dk1"/>
              </a:solidFill>
              <a:effectLst/>
              <a:latin typeface="+mn-lt"/>
              <a:ea typeface="+mn-ea"/>
              <a:cs typeface="+mn-cs"/>
            </a:rPr>
            <a:t>76.3</a:t>
          </a:r>
          <a:r>
            <a:rPr lang="ja-JP" altLang="ja-JP" sz="1100" b="0" i="0" baseline="0">
              <a:solidFill>
                <a:schemeClr val="dk1"/>
              </a:solidFill>
              <a:effectLst/>
              <a:latin typeface="+mn-lt"/>
              <a:ea typeface="+mn-ea"/>
              <a:cs typeface="+mn-cs"/>
            </a:rPr>
            <a:t>％となっている。また、平成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年度以降はやや上昇傾向にあり、平成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年度は前年度と比べ</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ポイント上昇している。</a:t>
          </a:r>
          <a:endParaRPr lang="ja-JP" altLang="ja-JP" sz="1400">
            <a:effectLst/>
          </a:endParaRPr>
        </a:p>
        <a:p>
          <a:pPr rtl="0"/>
          <a:r>
            <a:rPr lang="ja-JP" altLang="ja-JP" sz="1100" b="0" i="0" baseline="0">
              <a:solidFill>
                <a:schemeClr val="dk1"/>
              </a:solidFill>
              <a:effectLst/>
              <a:latin typeface="+mn-lt"/>
              <a:ea typeface="+mn-ea"/>
              <a:cs typeface="+mn-cs"/>
            </a:rPr>
            <a:t>　今後も税収の大幅な増加が見込めない状況であり、引き続き経常経費について抑制に努めていく。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77</xdr:row>
      <xdr:rowOff>129287</xdr:rowOff>
    </xdr:to>
    <xdr:cxnSp macro="">
      <xdr:nvCxnSpPr>
        <xdr:cNvPr id="430" name="直線コネクタ 429"/>
        <xdr:cNvCxnSpPr/>
      </xdr:nvCxnSpPr>
      <xdr:spPr>
        <a:xfrm>
          <a:off x="15671800" y="132577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56135</xdr:rowOff>
    </xdr:to>
    <xdr:cxnSp macro="">
      <xdr:nvCxnSpPr>
        <xdr:cNvPr id="433" name="直線コネクタ 432"/>
        <xdr:cNvCxnSpPr/>
      </xdr:nvCxnSpPr>
      <xdr:spPr>
        <a:xfrm>
          <a:off x="14782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42418</xdr:rowOff>
    </xdr:to>
    <xdr:cxnSp macro="">
      <xdr:nvCxnSpPr>
        <xdr:cNvPr id="436" name="直線コネクタ 435"/>
        <xdr:cNvCxnSpPr/>
      </xdr:nvCxnSpPr>
      <xdr:spPr>
        <a:xfrm>
          <a:off x="13893800" y="13166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7" name="フローチャート :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136144</xdr:rowOff>
    </xdr:to>
    <xdr:cxnSp macro="">
      <xdr:nvCxnSpPr>
        <xdr:cNvPr id="439" name="直線コネクタ 438"/>
        <xdr:cNvCxnSpPr/>
      </xdr:nvCxnSpPr>
      <xdr:spPr>
        <a:xfrm>
          <a:off x="13004800" y="13047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2" name="フローチャート : 判断 441"/>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3" name="テキスト ボックス 442"/>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9" name="円/楕円 448"/>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50"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51" name="円/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52" name="テキスト ボックス 451"/>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163068</xdr:rowOff>
    </xdr:from>
    <xdr:to>
      <xdr:col>21</xdr:col>
      <xdr:colOff>412750</xdr:colOff>
      <xdr:row>77</xdr:row>
      <xdr:rowOff>93218</xdr:rowOff>
    </xdr:to>
    <xdr:sp macro="" textlink="">
      <xdr:nvSpPr>
        <xdr:cNvPr id="453" name="円/楕円 452"/>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103395</xdr:rowOff>
    </xdr:from>
    <xdr:ext cx="762000" cy="259045"/>
    <xdr:sp macro="" textlink="">
      <xdr:nvSpPr>
        <xdr:cNvPr id="454" name="テキスト ボックス 453"/>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5" name="円/楕円 454"/>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6" name="テキスト ボックス 455"/>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7" name="円/楕円 456"/>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8" name="テキスト ボックス 457"/>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2855</xdr:rowOff>
    </xdr:from>
    <xdr:to>
      <xdr:col>4</xdr:col>
      <xdr:colOff>1117600</xdr:colOff>
      <xdr:row>19</xdr:row>
      <xdr:rowOff>19223</xdr:rowOff>
    </xdr:to>
    <xdr:cxnSp macro="">
      <xdr:nvCxnSpPr>
        <xdr:cNvPr id="48" name="直線コネクタ 47"/>
        <xdr:cNvCxnSpPr/>
      </xdr:nvCxnSpPr>
      <xdr:spPr bwMode="auto">
        <a:xfrm>
          <a:off x="5003800" y="3308030"/>
          <a:ext cx="6477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2855</xdr:rowOff>
    </xdr:from>
    <xdr:to>
      <xdr:col>4</xdr:col>
      <xdr:colOff>469900</xdr:colOff>
      <xdr:row>19</xdr:row>
      <xdr:rowOff>114595</xdr:rowOff>
    </xdr:to>
    <xdr:cxnSp macro="">
      <xdr:nvCxnSpPr>
        <xdr:cNvPr id="51" name="直線コネクタ 50"/>
        <xdr:cNvCxnSpPr/>
      </xdr:nvCxnSpPr>
      <xdr:spPr bwMode="auto">
        <a:xfrm flipV="1">
          <a:off x="4305300" y="3308030"/>
          <a:ext cx="698500" cy="11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114595</xdr:rowOff>
    </xdr:from>
    <xdr:to>
      <xdr:col>3</xdr:col>
      <xdr:colOff>904875</xdr:colOff>
      <xdr:row>20</xdr:row>
      <xdr:rowOff>42449</xdr:rowOff>
    </xdr:to>
    <xdr:cxnSp macro="">
      <xdr:nvCxnSpPr>
        <xdr:cNvPr id="54" name="直線コネクタ 53"/>
        <xdr:cNvCxnSpPr/>
      </xdr:nvCxnSpPr>
      <xdr:spPr bwMode="auto">
        <a:xfrm flipV="1">
          <a:off x="3606800" y="3419770"/>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133518</xdr:rowOff>
    </xdr:from>
    <xdr:to>
      <xdr:col>3</xdr:col>
      <xdr:colOff>955675</xdr:colOff>
      <xdr:row>17</xdr:row>
      <xdr:rowOff>63668</xdr:rowOff>
    </xdr:to>
    <xdr:sp macro="" textlink="">
      <xdr:nvSpPr>
        <xdr:cNvPr id="55" name="フローチャート : 判断 54"/>
        <xdr:cNvSpPr/>
      </xdr:nvSpPr>
      <xdr:spPr bwMode="auto">
        <a:xfrm>
          <a:off x="4254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73845</xdr:rowOff>
    </xdr:from>
    <xdr:ext cx="762000" cy="259045"/>
    <xdr:sp macro="" textlink="">
      <xdr:nvSpPr>
        <xdr:cNvPr id="56" name="テキスト ボックス 55"/>
        <xdr:cNvSpPr txBox="1"/>
      </xdr:nvSpPr>
      <xdr:spPr>
        <a:xfrm>
          <a:off x="3924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35545</xdr:rowOff>
    </xdr:from>
    <xdr:to>
      <xdr:col>3</xdr:col>
      <xdr:colOff>206375</xdr:colOff>
      <xdr:row>20</xdr:row>
      <xdr:rowOff>42449</xdr:rowOff>
    </xdr:to>
    <xdr:cxnSp macro="">
      <xdr:nvCxnSpPr>
        <xdr:cNvPr id="57" name="直線コネクタ 56"/>
        <xdr:cNvCxnSpPr/>
      </xdr:nvCxnSpPr>
      <xdr:spPr bwMode="auto">
        <a:xfrm>
          <a:off x="2908300" y="3512170"/>
          <a:ext cx="698500" cy="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43723</xdr:rowOff>
    </xdr:from>
    <xdr:to>
      <xdr:col>3</xdr:col>
      <xdr:colOff>257175</xdr:colOff>
      <xdr:row>17</xdr:row>
      <xdr:rowOff>145323</xdr:rowOff>
    </xdr:to>
    <xdr:sp macro="" textlink="">
      <xdr:nvSpPr>
        <xdr:cNvPr id="58" name="フローチャート : 判断 57"/>
        <xdr:cNvSpPr/>
      </xdr:nvSpPr>
      <xdr:spPr bwMode="auto">
        <a:xfrm>
          <a:off x="35560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155500</xdr:rowOff>
    </xdr:from>
    <xdr:ext cx="762000" cy="259045"/>
    <xdr:sp macro="" textlink="">
      <xdr:nvSpPr>
        <xdr:cNvPr id="59" name="テキスト ボックス 58"/>
        <xdr:cNvSpPr txBox="1"/>
      </xdr:nvSpPr>
      <xdr:spPr>
        <a:xfrm>
          <a:off x="3225800" y="277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148148</xdr:rowOff>
    </xdr:from>
    <xdr:to>
      <xdr:col>2</xdr:col>
      <xdr:colOff>692150</xdr:colOff>
      <xdr:row>17</xdr:row>
      <xdr:rowOff>78298</xdr:rowOff>
    </xdr:to>
    <xdr:sp macro="" textlink="">
      <xdr:nvSpPr>
        <xdr:cNvPr id="60" name="フローチャート : 判断 59"/>
        <xdr:cNvSpPr/>
      </xdr:nvSpPr>
      <xdr:spPr bwMode="auto">
        <a:xfrm>
          <a:off x="2857500" y="2938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88475</xdr:rowOff>
    </xdr:from>
    <xdr:ext cx="762000" cy="259045"/>
    <xdr:sp macro="" textlink="">
      <xdr:nvSpPr>
        <xdr:cNvPr id="61" name="テキスト ボックス 60"/>
        <xdr:cNvSpPr txBox="1"/>
      </xdr:nvSpPr>
      <xdr:spPr>
        <a:xfrm>
          <a:off x="2527300" y="270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139873</xdr:rowOff>
    </xdr:from>
    <xdr:to>
      <xdr:col>5</xdr:col>
      <xdr:colOff>34925</xdr:colOff>
      <xdr:row>19</xdr:row>
      <xdr:rowOff>70023</xdr:rowOff>
    </xdr:to>
    <xdr:sp macro="" textlink="">
      <xdr:nvSpPr>
        <xdr:cNvPr id="67" name="円/楕円 66"/>
        <xdr:cNvSpPr/>
      </xdr:nvSpPr>
      <xdr:spPr bwMode="auto">
        <a:xfrm>
          <a:off x="5600700" y="327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111950</xdr:rowOff>
    </xdr:from>
    <xdr:ext cx="762000" cy="259045"/>
    <xdr:sp macro="" textlink="">
      <xdr:nvSpPr>
        <xdr:cNvPr id="68" name="人口1人当たり決算額の推移該当値テキスト130"/>
        <xdr:cNvSpPr txBox="1"/>
      </xdr:nvSpPr>
      <xdr:spPr>
        <a:xfrm>
          <a:off x="5740400" y="324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123505</xdr:rowOff>
    </xdr:from>
    <xdr:to>
      <xdr:col>4</xdr:col>
      <xdr:colOff>520700</xdr:colOff>
      <xdr:row>19</xdr:row>
      <xdr:rowOff>53655</xdr:rowOff>
    </xdr:to>
    <xdr:sp macro="" textlink="">
      <xdr:nvSpPr>
        <xdr:cNvPr id="69" name="円/楕円 68"/>
        <xdr:cNvSpPr/>
      </xdr:nvSpPr>
      <xdr:spPr bwMode="auto">
        <a:xfrm>
          <a:off x="4953000" y="325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38432</xdr:rowOff>
    </xdr:from>
    <xdr:ext cx="736600" cy="259045"/>
    <xdr:sp macro="" textlink="">
      <xdr:nvSpPr>
        <xdr:cNvPr id="70" name="テキスト ボックス 69"/>
        <xdr:cNvSpPr txBox="1"/>
      </xdr:nvSpPr>
      <xdr:spPr>
        <a:xfrm>
          <a:off x="4622800" y="334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53,757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63795</xdr:rowOff>
    </xdr:from>
    <xdr:to>
      <xdr:col>3</xdr:col>
      <xdr:colOff>955675</xdr:colOff>
      <xdr:row>19</xdr:row>
      <xdr:rowOff>165395</xdr:rowOff>
    </xdr:to>
    <xdr:sp macro="" textlink="">
      <xdr:nvSpPr>
        <xdr:cNvPr id="71" name="円/楕円 70"/>
        <xdr:cNvSpPr/>
      </xdr:nvSpPr>
      <xdr:spPr bwMode="auto">
        <a:xfrm>
          <a:off x="4254500" y="33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150172</xdr:rowOff>
    </xdr:from>
    <xdr:ext cx="762000" cy="259045"/>
    <xdr:sp macro="" textlink="">
      <xdr:nvSpPr>
        <xdr:cNvPr id="72" name="テキスト ボックス 71"/>
        <xdr:cNvSpPr txBox="1"/>
      </xdr:nvSpPr>
      <xdr:spPr>
        <a:xfrm>
          <a:off x="3924300" y="345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51,313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163099</xdr:rowOff>
    </xdr:from>
    <xdr:to>
      <xdr:col>3</xdr:col>
      <xdr:colOff>257175</xdr:colOff>
      <xdr:row>20</xdr:row>
      <xdr:rowOff>93249</xdr:rowOff>
    </xdr:to>
    <xdr:sp macro="" textlink="">
      <xdr:nvSpPr>
        <xdr:cNvPr id="73" name="円/楕円 72"/>
        <xdr:cNvSpPr/>
      </xdr:nvSpPr>
      <xdr:spPr bwMode="auto">
        <a:xfrm>
          <a:off x="3556000" y="346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78026</xdr:rowOff>
    </xdr:from>
    <xdr:ext cx="762000" cy="259045"/>
    <xdr:sp macro="" textlink="">
      <xdr:nvSpPr>
        <xdr:cNvPr id="74" name="テキスト ボックス 73"/>
        <xdr:cNvSpPr txBox="1"/>
      </xdr:nvSpPr>
      <xdr:spPr>
        <a:xfrm>
          <a:off x="3225800" y="355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49,141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156195</xdr:rowOff>
    </xdr:from>
    <xdr:to>
      <xdr:col>2</xdr:col>
      <xdr:colOff>692150</xdr:colOff>
      <xdr:row>20</xdr:row>
      <xdr:rowOff>86345</xdr:rowOff>
    </xdr:to>
    <xdr:sp macro="" textlink="">
      <xdr:nvSpPr>
        <xdr:cNvPr id="75" name="円/楕円 74"/>
        <xdr:cNvSpPr/>
      </xdr:nvSpPr>
      <xdr:spPr bwMode="auto">
        <a:xfrm>
          <a:off x="2857500" y="3461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71122</xdr:rowOff>
    </xdr:from>
    <xdr:ext cx="762000" cy="259045"/>
    <xdr:sp macro="" textlink="">
      <xdr:nvSpPr>
        <xdr:cNvPr id="76" name="テキスト ボックス 75"/>
        <xdr:cNvSpPr txBox="1"/>
      </xdr:nvSpPr>
      <xdr:spPr>
        <a:xfrm>
          <a:off x="2527300" y="35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335072</xdr:rowOff>
    </xdr:from>
    <xdr:to>
      <xdr:col>4</xdr:col>
      <xdr:colOff>1117600</xdr:colOff>
      <xdr:row>36</xdr:row>
      <xdr:rowOff>36703</xdr:rowOff>
    </xdr:to>
    <xdr:cxnSp macro="">
      <xdr:nvCxnSpPr>
        <xdr:cNvPr id="108" name="直線コネクタ 107"/>
        <xdr:cNvCxnSpPr/>
      </xdr:nvCxnSpPr>
      <xdr:spPr bwMode="auto">
        <a:xfrm flipV="1">
          <a:off x="5003800" y="6945422"/>
          <a:ext cx="6477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319848</xdr:rowOff>
    </xdr:from>
    <xdr:ext cx="762000" cy="259045"/>
    <xdr:sp macro="" textlink="">
      <xdr:nvSpPr>
        <xdr:cNvPr id="109" name="人口1人当たり決算額の推移平均値テキスト445"/>
        <xdr:cNvSpPr txBox="1"/>
      </xdr:nvSpPr>
      <xdr:spPr>
        <a:xfrm>
          <a:off x="5740400" y="6930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320213</xdr:rowOff>
    </xdr:from>
    <xdr:to>
      <xdr:col>4</xdr:col>
      <xdr:colOff>469900</xdr:colOff>
      <xdr:row>36</xdr:row>
      <xdr:rowOff>36703</xdr:rowOff>
    </xdr:to>
    <xdr:cxnSp macro="">
      <xdr:nvCxnSpPr>
        <xdr:cNvPr id="111" name="直線コネクタ 110"/>
        <xdr:cNvCxnSpPr/>
      </xdr:nvCxnSpPr>
      <xdr:spPr bwMode="auto">
        <a:xfrm>
          <a:off x="4305300" y="6930563"/>
          <a:ext cx="6985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246924</xdr:rowOff>
    </xdr:from>
    <xdr:to>
      <xdr:col>3</xdr:col>
      <xdr:colOff>904875</xdr:colOff>
      <xdr:row>35</xdr:row>
      <xdr:rowOff>320213</xdr:rowOff>
    </xdr:to>
    <xdr:cxnSp macro="">
      <xdr:nvCxnSpPr>
        <xdr:cNvPr id="114" name="直線コネクタ 113"/>
        <xdr:cNvCxnSpPr/>
      </xdr:nvCxnSpPr>
      <xdr:spPr bwMode="auto">
        <a:xfrm>
          <a:off x="3606800" y="6857274"/>
          <a:ext cx="698500" cy="73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7300</xdr:rowOff>
    </xdr:from>
    <xdr:to>
      <xdr:col>3</xdr:col>
      <xdr:colOff>955675</xdr:colOff>
      <xdr:row>36</xdr:row>
      <xdr:rowOff>108900</xdr:rowOff>
    </xdr:to>
    <xdr:sp macro="" textlink="">
      <xdr:nvSpPr>
        <xdr:cNvPr id="115" name="フローチャート : 判断 114"/>
        <xdr:cNvSpPr/>
      </xdr:nvSpPr>
      <xdr:spPr bwMode="auto">
        <a:xfrm>
          <a:off x="4254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93677</xdr:rowOff>
    </xdr:from>
    <xdr:ext cx="762000" cy="259045"/>
    <xdr:sp macro="" textlink="">
      <xdr:nvSpPr>
        <xdr:cNvPr id="116" name="テキスト ボックス 115"/>
        <xdr:cNvSpPr txBox="1"/>
      </xdr:nvSpPr>
      <xdr:spPr>
        <a:xfrm>
          <a:off x="3924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246924</xdr:rowOff>
    </xdr:from>
    <xdr:to>
      <xdr:col>3</xdr:col>
      <xdr:colOff>206375</xdr:colOff>
      <xdr:row>35</xdr:row>
      <xdr:rowOff>249941</xdr:rowOff>
    </xdr:to>
    <xdr:cxnSp macro="">
      <xdr:nvCxnSpPr>
        <xdr:cNvPr id="117" name="直線コネクタ 116"/>
        <xdr:cNvCxnSpPr/>
      </xdr:nvCxnSpPr>
      <xdr:spPr bwMode="auto">
        <a:xfrm flipV="1">
          <a:off x="2908300" y="6857274"/>
          <a:ext cx="698500" cy="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252679</xdr:rowOff>
    </xdr:from>
    <xdr:to>
      <xdr:col>3</xdr:col>
      <xdr:colOff>257175</xdr:colOff>
      <xdr:row>36</xdr:row>
      <xdr:rowOff>11379</xdr:rowOff>
    </xdr:to>
    <xdr:sp macro="" textlink="">
      <xdr:nvSpPr>
        <xdr:cNvPr id="118" name="フローチャート : 判断 117"/>
        <xdr:cNvSpPr/>
      </xdr:nvSpPr>
      <xdr:spPr bwMode="auto">
        <a:xfrm>
          <a:off x="3556000" y="686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339056</xdr:rowOff>
    </xdr:from>
    <xdr:ext cx="762000" cy="259045"/>
    <xdr:sp macro="" textlink="">
      <xdr:nvSpPr>
        <xdr:cNvPr id="119" name="テキスト ボックス 118"/>
        <xdr:cNvSpPr txBox="1"/>
      </xdr:nvSpPr>
      <xdr:spPr>
        <a:xfrm>
          <a:off x="3225800" y="69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211760</xdr:rowOff>
    </xdr:from>
    <xdr:to>
      <xdr:col>2</xdr:col>
      <xdr:colOff>692150</xdr:colOff>
      <xdr:row>35</xdr:row>
      <xdr:rowOff>313360</xdr:rowOff>
    </xdr:to>
    <xdr:sp macro="" textlink="">
      <xdr:nvSpPr>
        <xdr:cNvPr id="120" name="フローチャート : 判断 119"/>
        <xdr:cNvSpPr/>
      </xdr:nvSpPr>
      <xdr:spPr bwMode="auto">
        <a:xfrm>
          <a:off x="2857500" y="682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298137</xdr:rowOff>
    </xdr:from>
    <xdr:ext cx="762000" cy="259045"/>
    <xdr:sp macro="" textlink="">
      <xdr:nvSpPr>
        <xdr:cNvPr id="121" name="テキスト ボックス 120"/>
        <xdr:cNvSpPr txBox="1"/>
      </xdr:nvSpPr>
      <xdr:spPr>
        <a:xfrm>
          <a:off x="2527300" y="69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284272</xdr:rowOff>
    </xdr:from>
    <xdr:to>
      <xdr:col>5</xdr:col>
      <xdr:colOff>34925</xdr:colOff>
      <xdr:row>36</xdr:row>
      <xdr:rowOff>42972</xdr:rowOff>
    </xdr:to>
    <xdr:sp macro="" textlink="">
      <xdr:nvSpPr>
        <xdr:cNvPr id="127" name="円/楕円 126"/>
        <xdr:cNvSpPr/>
      </xdr:nvSpPr>
      <xdr:spPr bwMode="auto">
        <a:xfrm>
          <a:off x="5600700" y="689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129349</xdr:rowOff>
    </xdr:from>
    <xdr:ext cx="762000" cy="259045"/>
    <xdr:sp macro="" textlink="">
      <xdr:nvSpPr>
        <xdr:cNvPr id="128" name="人口1人当たり決算額の推移該当値テキスト445"/>
        <xdr:cNvSpPr txBox="1"/>
      </xdr:nvSpPr>
      <xdr:spPr>
        <a:xfrm>
          <a:off x="5740400" y="673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328803</xdr:rowOff>
    </xdr:from>
    <xdr:to>
      <xdr:col>4</xdr:col>
      <xdr:colOff>520700</xdr:colOff>
      <xdr:row>36</xdr:row>
      <xdr:rowOff>87503</xdr:rowOff>
    </xdr:to>
    <xdr:sp macro="" textlink="">
      <xdr:nvSpPr>
        <xdr:cNvPr id="129" name="円/楕円 128"/>
        <xdr:cNvSpPr/>
      </xdr:nvSpPr>
      <xdr:spPr bwMode="auto">
        <a:xfrm>
          <a:off x="4953000" y="6939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72280</xdr:rowOff>
    </xdr:from>
    <xdr:ext cx="736600" cy="259045"/>
    <xdr:sp macro="" textlink="">
      <xdr:nvSpPr>
        <xdr:cNvPr id="130" name="テキスト ボックス 129"/>
        <xdr:cNvSpPr txBox="1"/>
      </xdr:nvSpPr>
      <xdr:spPr>
        <a:xfrm>
          <a:off x="4622800" y="702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269413</xdr:rowOff>
    </xdr:from>
    <xdr:to>
      <xdr:col>3</xdr:col>
      <xdr:colOff>955675</xdr:colOff>
      <xdr:row>36</xdr:row>
      <xdr:rowOff>28113</xdr:rowOff>
    </xdr:to>
    <xdr:sp macro="" textlink="">
      <xdr:nvSpPr>
        <xdr:cNvPr id="131" name="円/楕円 130"/>
        <xdr:cNvSpPr/>
      </xdr:nvSpPr>
      <xdr:spPr bwMode="auto">
        <a:xfrm>
          <a:off x="4254500" y="687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38290</xdr:rowOff>
    </xdr:from>
    <xdr:ext cx="762000" cy="259045"/>
    <xdr:sp macro="" textlink="">
      <xdr:nvSpPr>
        <xdr:cNvPr id="132" name="テキスト ボックス 131"/>
        <xdr:cNvSpPr txBox="1"/>
      </xdr:nvSpPr>
      <xdr:spPr>
        <a:xfrm>
          <a:off x="3924300" y="664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196124</xdr:rowOff>
    </xdr:from>
    <xdr:to>
      <xdr:col>3</xdr:col>
      <xdr:colOff>257175</xdr:colOff>
      <xdr:row>35</xdr:row>
      <xdr:rowOff>297724</xdr:rowOff>
    </xdr:to>
    <xdr:sp macro="" textlink="">
      <xdr:nvSpPr>
        <xdr:cNvPr id="133" name="円/楕円 132"/>
        <xdr:cNvSpPr/>
      </xdr:nvSpPr>
      <xdr:spPr bwMode="auto">
        <a:xfrm>
          <a:off x="3556000" y="680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307901</xdr:rowOff>
    </xdr:from>
    <xdr:ext cx="762000" cy="259045"/>
    <xdr:sp macro="" textlink="">
      <xdr:nvSpPr>
        <xdr:cNvPr id="134" name="テキスト ボックス 133"/>
        <xdr:cNvSpPr txBox="1"/>
      </xdr:nvSpPr>
      <xdr:spPr>
        <a:xfrm>
          <a:off x="3225800" y="65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199141</xdr:rowOff>
    </xdr:from>
    <xdr:to>
      <xdr:col>2</xdr:col>
      <xdr:colOff>692150</xdr:colOff>
      <xdr:row>35</xdr:row>
      <xdr:rowOff>300741</xdr:rowOff>
    </xdr:to>
    <xdr:sp macro="" textlink="">
      <xdr:nvSpPr>
        <xdr:cNvPr id="135" name="円/楕円 134"/>
        <xdr:cNvSpPr/>
      </xdr:nvSpPr>
      <xdr:spPr bwMode="auto">
        <a:xfrm>
          <a:off x="2857500" y="680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310918</xdr:rowOff>
    </xdr:from>
    <xdr:ext cx="762000" cy="259045"/>
    <xdr:sp macro="" textlink="">
      <xdr:nvSpPr>
        <xdr:cNvPr id="136" name="テキスト ボックス 135"/>
        <xdr:cNvSpPr txBox="1"/>
      </xdr:nvSpPr>
      <xdr:spPr>
        <a:xfrm>
          <a:off x="2527300" y="657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84988</xdr:rowOff>
    </xdr:from>
    <xdr:to>
      <xdr:col>6</xdr:col>
      <xdr:colOff>511175</xdr:colOff>
      <xdr:row>36</xdr:row>
      <xdr:rowOff>112801</xdr:rowOff>
    </xdr:to>
    <xdr:cxnSp macro="">
      <xdr:nvCxnSpPr>
        <xdr:cNvPr id="61" name="直線コネクタ 60"/>
        <xdr:cNvCxnSpPr/>
      </xdr:nvCxnSpPr>
      <xdr:spPr>
        <a:xfrm>
          <a:off x="3797300" y="6257188"/>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84988</xdr:rowOff>
    </xdr:from>
    <xdr:to>
      <xdr:col>5</xdr:col>
      <xdr:colOff>358775</xdr:colOff>
      <xdr:row>36</xdr:row>
      <xdr:rowOff>154787</xdr:rowOff>
    </xdr:to>
    <xdr:cxnSp macro="">
      <xdr:nvCxnSpPr>
        <xdr:cNvPr id="64" name="直線コネクタ 63"/>
        <xdr:cNvCxnSpPr/>
      </xdr:nvCxnSpPr>
      <xdr:spPr>
        <a:xfrm flipV="1">
          <a:off x="2908300" y="6257188"/>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154787</xdr:rowOff>
    </xdr:from>
    <xdr:to>
      <xdr:col>4</xdr:col>
      <xdr:colOff>155575</xdr:colOff>
      <xdr:row>37</xdr:row>
      <xdr:rowOff>44526</xdr:rowOff>
    </xdr:to>
    <xdr:cxnSp macro="">
      <xdr:nvCxnSpPr>
        <xdr:cNvPr id="67" name="直線コネクタ 66"/>
        <xdr:cNvCxnSpPr/>
      </xdr:nvCxnSpPr>
      <xdr:spPr>
        <a:xfrm flipV="1">
          <a:off x="2019300" y="6326987"/>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42418</xdr:rowOff>
    </xdr:from>
    <xdr:to>
      <xdr:col>4</xdr:col>
      <xdr:colOff>206375</xdr:colOff>
      <xdr:row>35</xdr:row>
      <xdr:rowOff>144018</xdr:rowOff>
    </xdr:to>
    <xdr:sp macro="" textlink="">
      <xdr:nvSpPr>
        <xdr:cNvPr id="68" name="フローチャート :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160545</xdr:rowOff>
    </xdr:from>
    <xdr:ext cx="534377" cy="259045"/>
    <xdr:sp macro="" textlink="">
      <xdr:nvSpPr>
        <xdr:cNvPr id="69" name="テキスト ボックス 68"/>
        <xdr:cNvSpPr txBox="1"/>
      </xdr:nvSpPr>
      <xdr:spPr>
        <a:xfrm>
          <a:off x="2641111" y="58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23533</xdr:rowOff>
    </xdr:from>
    <xdr:to>
      <xdr:col>2</xdr:col>
      <xdr:colOff>638175</xdr:colOff>
      <xdr:row>37</xdr:row>
      <xdr:rowOff>44526</xdr:rowOff>
    </xdr:to>
    <xdr:cxnSp macro="">
      <xdr:nvCxnSpPr>
        <xdr:cNvPr id="70" name="直線コネクタ 69"/>
        <xdr:cNvCxnSpPr/>
      </xdr:nvCxnSpPr>
      <xdr:spPr>
        <a:xfrm>
          <a:off x="1130300" y="6367183"/>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87566</xdr:rowOff>
    </xdr:from>
    <xdr:to>
      <xdr:col>3</xdr:col>
      <xdr:colOff>3175</xdr:colOff>
      <xdr:row>36</xdr:row>
      <xdr:rowOff>17716</xdr:rowOff>
    </xdr:to>
    <xdr:sp macro="" textlink="">
      <xdr:nvSpPr>
        <xdr:cNvPr id="71" name="フローチャート : 判断 70"/>
        <xdr:cNvSpPr/>
      </xdr:nvSpPr>
      <xdr:spPr>
        <a:xfrm>
          <a:off x="1968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34243</xdr:rowOff>
    </xdr:from>
    <xdr:ext cx="534377" cy="259045"/>
    <xdr:sp macro="" textlink="">
      <xdr:nvSpPr>
        <xdr:cNvPr id="72" name="テキスト ボックス 71"/>
        <xdr:cNvSpPr txBox="1"/>
      </xdr:nvSpPr>
      <xdr:spPr>
        <a:xfrm>
          <a:off x="1752111" y="58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7138</xdr:rowOff>
    </xdr:from>
    <xdr:to>
      <xdr:col>1</xdr:col>
      <xdr:colOff>485775</xdr:colOff>
      <xdr:row>35</xdr:row>
      <xdr:rowOff>108738</xdr:rowOff>
    </xdr:to>
    <xdr:sp macro="" textlink="">
      <xdr:nvSpPr>
        <xdr:cNvPr id="73" name="フローチャート : 判断 72"/>
        <xdr:cNvSpPr/>
      </xdr:nvSpPr>
      <xdr:spPr>
        <a:xfrm>
          <a:off x="1079500" y="60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125265</xdr:rowOff>
    </xdr:from>
    <xdr:ext cx="534377" cy="259045"/>
    <xdr:sp macro="" textlink="">
      <xdr:nvSpPr>
        <xdr:cNvPr id="74" name="テキスト ボックス 73"/>
        <xdr:cNvSpPr txBox="1"/>
      </xdr:nvSpPr>
      <xdr:spPr>
        <a:xfrm>
          <a:off x="863111" y="57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62001</xdr:rowOff>
    </xdr:from>
    <xdr:to>
      <xdr:col>6</xdr:col>
      <xdr:colOff>561975</xdr:colOff>
      <xdr:row>36</xdr:row>
      <xdr:rowOff>163601</xdr:rowOff>
    </xdr:to>
    <xdr:sp macro="" textlink="">
      <xdr:nvSpPr>
        <xdr:cNvPr id="80" name="円/楕円 79"/>
        <xdr:cNvSpPr/>
      </xdr:nvSpPr>
      <xdr:spPr>
        <a:xfrm>
          <a:off x="4584700" y="62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40428</xdr:rowOff>
    </xdr:from>
    <xdr:ext cx="534377" cy="259045"/>
    <xdr:sp macro="" textlink="">
      <xdr:nvSpPr>
        <xdr:cNvPr id="81" name="人件費該当値テキスト"/>
        <xdr:cNvSpPr txBox="1"/>
      </xdr:nvSpPr>
      <xdr:spPr>
        <a:xfrm>
          <a:off x="4686300" y="62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34188</xdr:rowOff>
    </xdr:from>
    <xdr:to>
      <xdr:col>5</xdr:col>
      <xdr:colOff>409575</xdr:colOff>
      <xdr:row>36</xdr:row>
      <xdr:rowOff>135788</xdr:rowOff>
    </xdr:to>
    <xdr:sp macro="" textlink="">
      <xdr:nvSpPr>
        <xdr:cNvPr id="82" name="円/楕円 81"/>
        <xdr:cNvSpPr/>
      </xdr:nvSpPr>
      <xdr:spPr>
        <a:xfrm>
          <a:off x="3746500" y="62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126915</xdr:rowOff>
    </xdr:from>
    <xdr:ext cx="534377" cy="259045"/>
    <xdr:sp macro="" textlink="">
      <xdr:nvSpPr>
        <xdr:cNvPr id="83" name="テキスト ボックス 82"/>
        <xdr:cNvSpPr txBox="1"/>
      </xdr:nvSpPr>
      <xdr:spPr>
        <a:xfrm>
          <a:off x="3530111" y="62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103987</xdr:rowOff>
    </xdr:from>
    <xdr:to>
      <xdr:col>4</xdr:col>
      <xdr:colOff>206375</xdr:colOff>
      <xdr:row>37</xdr:row>
      <xdr:rowOff>34137</xdr:rowOff>
    </xdr:to>
    <xdr:sp macro="" textlink="">
      <xdr:nvSpPr>
        <xdr:cNvPr id="84" name="円/楕円 83"/>
        <xdr:cNvSpPr/>
      </xdr:nvSpPr>
      <xdr:spPr>
        <a:xfrm>
          <a:off x="2857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25264</xdr:rowOff>
    </xdr:from>
    <xdr:ext cx="534377" cy="259045"/>
    <xdr:sp macro="" textlink="">
      <xdr:nvSpPr>
        <xdr:cNvPr id="85" name="テキスト ボックス 84"/>
        <xdr:cNvSpPr txBox="1"/>
      </xdr:nvSpPr>
      <xdr:spPr>
        <a:xfrm>
          <a:off x="2641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165176</xdr:rowOff>
    </xdr:from>
    <xdr:to>
      <xdr:col>3</xdr:col>
      <xdr:colOff>3175</xdr:colOff>
      <xdr:row>37</xdr:row>
      <xdr:rowOff>95326</xdr:rowOff>
    </xdr:to>
    <xdr:sp macro="" textlink="">
      <xdr:nvSpPr>
        <xdr:cNvPr id="86" name="円/楕円 85"/>
        <xdr:cNvSpPr/>
      </xdr:nvSpPr>
      <xdr:spPr>
        <a:xfrm>
          <a:off x="1968500" y="63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86453</xdr:rowOff>
    </xdr:from>
    <xdr:ext cx="534377" cy="259045"/>
    <xdr:sp macro="" textlink="">
      <xdr:nvSpPr>
        <xdr:cNvPr id="87" name="テキスト ボックス 86"/>
        <xdr:cNvSpPr txBox="1"/>
      </xdr:nvSpPr>
      <xdr:spPr>
        <a:xfrm>
          <a:off x="1752111" y="64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144183</xdr:rowOff>
    </xdr:from>
    <xdr:to>
      <xdr:col>1</xdr:col>
      <xdr:colOff>485775</xdr:colOff>
      <xdr:row>37</xdr:row>
      <xdr:rowOff>74333</xdr:rowOff>
    </xdr:to>
    <xdr:sp macro="" textlink="">
      <xdr:nvSpPr>
        <xdr:cNvPr id="88" name="円/楕円 87"/>
        <xdr:cNvSpPr/>
      </xdr:nvSpPr>
      <xdr:spPr>
        <a:xfrm>
          <a:off x="1079500" y="6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65460</xdr:rowOff>
    </xdr:from>
    <xdr:ext cx="534377" cy="259045"/>
    <xdr:sp macro="" textlink="">
      <xdr:nvSpPr>
        <xdr:cNvPr id="89" name="テキスト ボックス 88"/>
        <xdr:cNvSpPr txBox="1"/>
      </xdr:nvSpPr>
      <xdr:spPr>
        <a:xfrm>
          <a:off x="863111" y="64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45021</xdr:rowOff>
    </xdr:from>
    <xdr:to>
      <xdr:col>6</xdr:col>
      <xdr:colOff>511175</xdr:colOff>
      <xdr:row>58</xdr:row>
      <xdr:rowOff>57214</xdr:rowOff>
    </xdr:to>
    <xdr:cxnSp macro="">
      <xdr:nvCxnSpPr>
        <xdr:cNvPr id="119" name="直線コネクタ 118"/>
        <xdr:cNvCxnSpPr/>
      </xdr:nvCxnSpPr>
      <xdr:spPr>
        <a:xfrm>
          <a:off x="3797300" y="9989121"/>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45021</xdr:rowOff>
    </xdr:from>
    <xdr:to>
      <xdr:col>5</xdr:col>
      <xdr:colOff>358775</xdr:colOff>
      <xdr:row>58</xdr:row>
      <xdr:rowOff>68402</xdr:rowOff>
    </xdr:to>
    <xdr:cxnSp macro="">
      <xdr:nvCxnSpPr>
        <xdr:cNvPr id="122" name="直線コネクタ 121"/>
        <xdr:cNvCxnSpPr/>
      </xdr:nvCxnSpPr>
      <xdr:spPr>
        <a:xfrm flipV="1">
          <a:off x="2908300" y="9989121"/>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68402</xdr:rowOff>
    </xdr:from>
    <xdr:to>
      <xdr:col>4</xdr:col>
      <xdr:colOff>155575</xdr:colOff>
      <xdr:row>58</xdr:row>
      <xdr:rowOff>93663</xdr:rowOff>
    </xdr:to>
    <xdr:cxnSp macro="">
      <xdr:nvCxnSpPr>
        <xdr:cNvPr id="125" name="直線コネクタ 124"/>
        <xdr:cNvCxnSpPr/>
      </xdr:nvCxnSpPr>
      <xdr:spPr>
        <a:xfrm flipV="1">
          <a:off x="2019300" y="10012502"/>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133833</xdr:rowOff>
    </xdr:from>
    <xdr:to>
      <xdr:col>4</xdr:col>
      <xdr:colOff>206375</xdr:colOff>
      <xdr:row>58</xdr:row>
      <xdr:rowOff>63983</xdr:rowOff>
    </xdr:to>
    <xdr:sp macro="" textlink="">
      <xdr:nvSpPr>
        <xdr:cNvPr id="126" name="フローチャート : 判断 125"/>
        <xdr:cNvSpPr/>
      </xdr:nvSpPr>
      <xdr:spPr>
        <a:xfrm>
          <a:off x="2857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80510</xdr:rowOff>
    </xdr:from>
    <xdr:ext cx="534377" cy="259045"/>
    <xdr:sp macro="" textlink="">
      <xdr:nvSpPr>
        <xdr:cNvPr id="127" name="テキスト ボックス 126"/>
        <xdr:cNvSpPr txBox="1"/>
      </xdr:nvSpPr>
      <xdr:spPr>
        <a:xfrm>
          <a:off x="2641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93663</xdr:rowOff>
    </xdr:from>
    <xdr:to>
      <xdr:col>2</xdr:col>
      <xdr:colOff>638175</xdr:colOff>
      <xdr:row>58</xdr:row>
      <xdr:rowOff>102464</xdr:rowOff>
    </xdr:to>
    <xdr:cxnSp macro="">
      <xdr:nvCxnSpPr>
        <xdr:cNvPr id="128" name="直線コネクタ 127"/>
        <xdr:cNvCxnSpPr/>
      </xdr:nvCxnSpPr>
      <xdr:spPr>
        <a:xfrm flipV="1">
          <a:off x="1130300" y="1003776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3111</xdr:rowOff>
    </xdr:from>
    <xdr:to>
      <xdr:col>3</xdr:col>
      <xdr:colOff>3175</xdr:colOff>
      <xdr:row>58</xdr:row>
      <xdr:rowOff>104711</xdr:rowOff>
    </xdr:to>
    <xdr:sp macro="" textlink="">
      <xdr:nvSpPr>
        <xdr:cNvPr id="129" name="フローチャート : 判断 128"/>
        <xdr:cNvSpPr/>
      </xdr:nvSpPr>
      <xdr:spPr>
        <a:xfrm>
          <a:off x="1968500" y="994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121238</xdr:rowOff>
    </xdr:from>
    <xdr:ext cx="534377" cy="259045"/>
    <xdr:sp macro="" textlink="">
      <xdr:nvSpPr>
        <xdr:cNvPr id="130" name="テキスト ボックス 129"/>
        <xdr:cNvSpPr txBox="1"/>
      </xdr:nvSpPr>
      <xdr:spPr>
        <a:xfrm>
          <a:off x="1752111" y="9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4369</xdr:rowOff>
    </xdr:from>
    <xdr:to>
      <xdr:col>1</xdr:col>
      <xdr:colOff>485775</xdr:colOff>
      <xdr:row>58</xdr:row>
      <xdr:rowOff>105969</xdr:rowOff>
    </xdr:to>
    <xdr:sp macro="" textlink="">
      <xdr:nvSpPr>
        <xdr:cNvPr id="131" name="フローチャート : 判断 130"/>
        <xdr:cNvSpPr/>
      </xdr:nvSpPr>
      <xdr:spPr>
        <a:xfrm>
          <a:off x="1079500" y="99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122496</xdr:rowOff>
    </xdr:from>
    <xdr:ext cx="534377" cy="259045"/>
    <xdr:sp macro="" textlink="">
      <xdr:nvSpPr>
        <xdr:cNvPr id="132" name="テキスト ボックス 131"/>
        <xdr:cNvSpPr txBox="1"/>
      </xdr:nvSpPr>
      <xdr:spPr>
        <a:xfrm>
          <a:off x="863111" y="97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6414</xdr:rowOff>
    </xdr:from>
    <xdr:to>
      <xdr:col>6</xdr:col>
      <xdr:colOff>561975</xdr:colOff>
      <xdr:row>58</xdr:row>
      <xdr:rowOff>108014</xdr:rowOff>
    </xdr:to>
    <xdr:sp macro="" textlink="">
      <xdr:nvSpPr>
        <xdr:cNvPr id="138" name="円/楕円 137"/>
        <xdr:cNvSpPr/>
      </xdr:nvSpPr>
      <xdr:spPr>
        <a:xfrm>
          <a:off x="45847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92791</xdr:rowOff>
    </xdr:from>
    <xdr:ext cx="534377" cy="259045"/>
    <xdr:sp macro="" textlink="">
      <xdr:nvSpPr>
        <xdr:cNvPr id="139" name="物件費該当値テキスト"/>
        <xdr:cNvSpPr txBox="1"/>
      </xdr:nvSpPr>
      <xdr:spPr>
        <a:xfrm>
          <a:off x="4686300" y="98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165671</xdr:rowOff>
    </xdr:from>
    <xdr:to>
      <xdr:col>5</xdr:col>
      <xdr:colOff>409575</xdr:colOff>
      <xdr:row>58</xdr:row>
      <xdr:rowOff>95821</xdr:rowOff>
    </xdr:to>
    <xdr:sp macro="" textlink="">
      <xdr:nvSpPr>
        <xdr:cNvPr id="140" name="円/楕円 139"/>
        <xdr:cNvSpPr/>
      </xdr:nvSpPr>
      <xdr:spPr>
        <a:xfrm>
          <a:off x="3746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86948</xdr:rowOff>
    </xdr:from>
    <xdr:ext cx="534377" cy="259045"/>
    <xdr:sp macro="" textlink="">
      <xdr:nvSpPr>
        <xdr:cNvPr id="141" name="テキスト ボックス 140"/>
        <xdr:cNvSpPr txBox="1"/>
      </xdr:nvSpPr>
      <xdr:spPr>
        <a:xfrm>
          <a:off x="3530111" y="100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17602</xdr:rowOff>
    </xdr:from>
    <xdr:to>
      <xdr:col>4</xdr:col>
      <xdr:colOff>206375</xdr:colOff>
      <xdr:row>58</xdr:row>
      <xdr:rowOff>119202</xdr:rowOff>
    </xdr:to>
    <xdr:sp macro="" textlink="">
      <xdr:nvSpPr>
        <xdr:cNvPr id="142" name="円/楕円 141"/>
        <xdr:cNvSpPr/>
      </xdr:nvSpPr>
      <xdr:spPr>
        <a:xfrm>
          <a:off x="2857500" y="99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110329</xdr:rowOff>
    </xdr:from>
    <xdr:ext cx="534377" cy="259045"/>
    <xdr:sp macro="" textlink="">
      <xdr:nvSpPr>
        <xdr:cNvPr id="143" name="テキスト ボックス 142"/>
        <xdr:cNvSpPr txBox="1"/>
      </xdr:nvSpPr>
      <xdr:spPr>
        <a:xfrm>
          <a:off x="2641111" y="10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42863</xdr:rowOff>
    </xdr:from>
    <xdr:to>
      <xdr:col>3</xdr:col>
      <xdr:colOff>3175</xdr:colOff>
      <xdr:row>58</xdr:row>
      <xdr:rowOff>144463</xdr:rowOff>
    </xdr:to>
    <xdr:sp macro="" textlink="">
      <xdr:nvSpPr>
        <xdr:cNvPr id="144" name="円/楕円 143"/>
        <xdr:cNvSpPr/>
      </xdr:nvSpPr>
      <xdr:spPr>
        <a:xfrm>
          <a:off x="1968500" y="99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135590</xdr:rowOff>
    </xdr:from>
    <xdr:ext cx="534377" cy="259045"/>
    <xdr:sp macro="" textlink="">
      <xdr:nvSpPr>
        <xdr:cNvPr id="145" name="テキスト ボックス 144"/>
        <xdr:cNvSpPr txBox="1"/>
      </xdr:nvSpPr>
      <xdr:spPr>
        <a:xfrm>
          <a:off x="1752111" y="100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51664</xdr:rowOff>
    </xdr:from>
    <xdr:to>
      <xdr:col>1</xdr:col>
      <xdr:colOff>485775</xdr:colOff>
      <xdr:row>58</xdr:row>
      <xdr:rowOff>153264</xdr:rowOff>
    </xdr:to>
    <xdr:sp macro="" textlink="">
      <xdr:nvSpPr>
        <xdr:cNvPr id="146" name="円/楕円 145"/>
        <xdr:cNvSpPr/>
      </xdr:nvSpPr>
      <xdr:spPr>
        <a:xfrm>
          <a:off x="1079500" y="99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144391</xdr:rowOff>
    </xdr:from>
    <xdr:ext cx="534377" cy="259045"/>
    <xdr:sp macro="" textlink="">
      <xdr:nvSpPr>
        <xdr:cNvPr id="147" name="テキスト ボックス 146"/>
        <xdr:cNvSpPr txBox="1"/>
      </xdr:nvSpPr>
      <xdr:spPr>
        <a:xfrm>
          <a:off x="863111" y="100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27051</xdr:rowOff>
    </xdr:from>
    <xdr:to>
      <xdr:col>6</xdr:col>
      <xdr:colOff>511175</xdr:colOff>
      <xdr:row>78</xdr:row>
      <xdr:rowOff>38736</xdr:rowOff>
    </xdr:to>
    <xdr:cxnSp macro="">
      <xdr:nvCxnSpPr>
        <xdr:cNvPr id="176" name="直線コネクタ 175"/>
        <xdr:cNvCxnSpPr/>
      </xdr:nvCxnSpPr>
      <xdr:spPr>
        <a:xfrm>
          <a:off x="3797300" y="13400151"/>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27051</xdr:rowOff>
    </xdr:from>
    <xdr:to>
      <xdr:col>5</xdr:col>
      <xdr:colOff>358775</xdr:colOff>
      <xdr:row>78</xdr:row>
      <xdr:rowOff>39243</xdr:rowOff>
    </xdr:to>
    <xdr:cxnSp macro="">
      <xdr:nvCxnSpPr>
        <xdr:cNvPr id="179" name="直線コネクタ 178"/>
        <xdr:cNvCxnSpPr/>
      </xdr:nvCxnSpPr>
      <xdr:spPr>
        <a:xfrm flipV="1">
          <a:off x="2908300" y="1340015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39243</xdr:rowOff>
    </xdr:from>
    <xdr:to>
      <xdr:col>4</xdr:col>
      <xdr:colOff>155575</xdr:colOff>
      <xdr:row>78</xdr:row>
      <xdr:rowOff>53848</xdr:rowOff>
    </xdr:to>
    <xdr:cxnSp macro="">
      <xdr:nvCxnSpPr>
        <xdr:cNvPr id="182" name="直線コネクタ 181"/>
        <xdr:cNvCxnSpPr/>
      </xdr:nvCxnSpPr>
      <xdr:spPr>
        <a:xfrm flipV="1">
          <a:off x="2019300" y="13412343"/>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123063</xdr:rowOff>
    </xdr:from>
    <xdr:to>
      <xdr:col>4</xdr:col>
      <xdr:colOff>206375</xdr:colOff>
      <xdr:row>76</xdr:row>
      <xdr:rowOff>53212</xdr:rowOff>
    </xdr:to>
    <xdr:sp macro="" textlink="">
      <xdr:nvSpPr>
        <xdr:cNvPr id="183" name="フローチャート : 判断 182"/>
        <xdr:cNvSpPr/>
      </xdr:nvSpPr>
      <xdr:spPr>
        <a:xfrm>
          <a:off x="2857500" y="12981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69740</xdr:rowOff>
    </xdr:from>
    <xdr:ext cx="469744" cy="259045"/>
    <xdr:sp macro="" textlink="">
      <xdr:nvSpPr>
        <xdr:cNvPr id="184" name="テキスト ボックス 183"/>
        <xdr:cNvSpPr txBox="1"/>
      </xdr:nvSpPr>
      <xdr:spPr>
        <a:xfrm>
          <a:off x="2673427" y="127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45338</xdr:rowOff>
    </xdr:from>
    <xdr:to>
      <xdr:col>2</xdr:col>
      <xdr:colOff>638175</xdr:colOff>
      <xdr:row>78</xdr:row>
      <xdr:rowOff>53848</xdr:rowOff>
    </xdr:to>
    <xdr:cxnSp macro="">
      <xdr:nvCxnSpPr>
        <xdr:cNvPr id="185" name="直線コネクタ 184"/>
        <xdr:cNvCxnSpPr/>
      </xdr:nvCxnSpPr>
      <xdr:spPr>
        <a:xfrm>
          <a:off x="1130300" y="13418438"/>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155321</xdr:rowOff>
    </xdr:from>
    <xdr:to>
      <xdr:col>3</xdr:col>
      <xdr:colOff>3175</xdr:colOff>
      <xdr:row>76</xdr:row>
      <xdr:rowOff>85471</xdr:rowOff>
    </xdr:to>
    <xdr:sp macro="" textlink="">
      <xdr:nvSpPr>
        <xdr:cNvPr id="186" name="フローチャート : 判断 185"/>
        <xdr:cNvSpPr/>
      </xdr:nvSpPr>
      <xdr:spPr>
        <a:xfrm>
          <a:off x="1968500" y="130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101998</xdr:rowOff>
    </xdr:from>
    <xdr:ext cx="469744" cy="259045"/>
    <xdr:sp macro="" textlink="">
      <xdr:nvSpPr>
        <xdr:cNvPr id="187" name="テキスト ボックス 186"/>
        <xdr:cNvSpPr txBox="1"/>
      </xdr:nvSpPr>
      <xdr:spPr>
        <a:xfrm>
          <a:off x="1784427" y="127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155575</xdr:rowOff>
    </xdr:from>
    <xdr:to>
      <xdr:col>1</xdr:col>
      <xdr:colOff>485775</xdr:colOff>
      <xdr:row>76</xdr:row>
      <xdr:rowOff>85725</xdr:rowOff>
    </xdr:to>
    <xdr:sp macro="" textlink="">
      <xdr:nvSpPr>
        <xdr:cNvPr id="188" name="フローチャート : 判断 187"/>
        <xdr:cNvSpPr/>
      </xdr:nvSpPr>
      <xdr:spPr>
        <a:xfrm>
          <a:off x="1079500" y="1301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102252</xdr:rowOff>
    </xdr:from>
    <xdr:ext cx="469744" cy="259045"/>
    <xdr:sp macro="" textlink="">
      <xdr:nvSpPr>
        <xdr:cNvPr id="189" name="テキスト ボックス 188"/>
        <xdr:cNvSpPr txBox="1"/>
      </xdr:nvSpPr>
      <xdr:spPr>
        <a:xfrm>
          <a:off x="895427" y="1278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159386</xdr:rowOff>
    </xdr:from>
    <xdr:to>
      <xdr:col>6</xdr:col>
      <xdr:colOff>561975</xdr:colOff>
      <xdr:row>78</xdr:row>
      <xdr:rowOff>89536</xdr:rowOff>
    </xdr:to>
    <xdr:sp macro="" textlink="">
      <xdr:nvSpPr>
        <xdr:cNvPr id="195" name="円/楕円 194"/>
        <xdr:cNvSpPr/>
      </xdr:nvSpPr>
      <xdr:spPr>
        <a:xfrm>
          <a:off x="45847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137813</xdr:rowOff>
    </xdr:from>
    <xdr:ext cx="469744" cy="259045"/>
    <xdr:sp macro="" textlink="">
      <xdr:nvSpPr>
        <xdr:cNvPr id="196" name="維持補修費該当値テキスト"/>
        <xdr:cNvSpPr txBox="1"/>
      </xdr:nvSpPr>
      <xdr:spPr>
        <a:xfrm>
          <a:off x="4686300"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147701</xdr:rowOff>
    </xdr:from>
    <xdr:to>
      <xdr:col>5</xdr:col>
      <xdr:colOff>409575</xdr:colOff>
      <xdr:row>78</xdr:row>
      <xdr:rowOff>77851</xdr:rowOff>
    </xdr:to>
    <xdr:sp macro="" textlink="">
      <xdr:nvSpPr>
        <xdr:cNvPr id="197" name="円/楕円 196"/>
        <xdr:cNvSpPr/>
      </xdr:nvSpPr>
      <xdr:spPr>
        <a:xfrm>
          <a:off x="3746500" y="133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68978</xdr:rowOff>
    </xdr:from>
    <xdr:ext cx="469744" cy="259045"/>
    <xdr:sp macro="" textlink="">
      <xdr:nvSpPr>
        <xdr:cNvPr id="198" name="テキスト ボックス 197"/>
        <xdr:cNvSpPr txBox="1"/>
      </xdr:nvSpPr>
      <xdr:spPr>
        <a:xfrm>
          <a:off x="3562427" y="13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159893</xdr:rowOff>
    </xdr:from>
    <xdr:to>
      <xdr:col>4</xdr:col>
      <xdr:colOff>206375</xdr:colOff>
      <xdr:row>78</xdr:row>
      <xdr:rowOff>90043</xdr:rowOff>
    </xdr:to>
    <xdr:sp macro="" textlink="">
      <xdr:nvSpPr>
        <xdr:cNvPr id="199" name="円/楕円 198"/>
        <xdr:cNvSpPr/>
      </xdr:nvSpPr>
      <xdr:spPr>
        <a:xfrm>
          <a:off x="28575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81170</xdr:rowOff>
    </xdr:from>
    <xdr:ext cx="469744" cy="259045"/>
    <xdr:sp macro="" textlink="">
      <xdr:nvSpPr>
        <xdr:cNvPr id="200" name="テキスト ボックス 199"/>
        <xdr:cNvSpPr txBox="1"/>
      </xdr:nvSpPr>
      <xdr:spPr>
        <a:xfrm>
          <a:off x="2673427" y="134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3048</xdr:rowOff>
    </xdr:from>
    <xdr:to>
      <xdr:col>3</xdr:col>
      <xdr:colOff>3175</xdr:colOff>
      <xdr:row>78</xdr:row>
      <xdr:rowOff>104648</xdr:rowOff>
    </xdr:to>
    <xdr:sp macro="" textlink="">
      <xdr:nvSpPr>
        <xdr:cNvPr id="201" name="円/楕円 200"/>
        <xdr:cNvSpPr/>
      </xdr:nvSpPr>
      <xdr:spPr>
        <a:xfrm>
          <a:off x="19685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95775</xdr:rowOff>
    </xdr:from>
    <xdr:ext cx="469744" cy="259045"/>
    <xdr:sp macro="" textlink="">
      <xdr:nvSpPr>
        <xdr:cNvPr id="202" name="テキスト ボックス 201"/>
        <xdr:cNvSpPr txBox="1"/>
      </xdr:nvSpPr>
      <xdr:spPr>
        <a:xfrm>
          <a:off x="1784427" y="134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165988</xdr:rowOff>
    </xdr:from>
    <xdr:to>
      <xdr:col>1</xdr:col>
      <xdr:colOff>485775</xdr:colOff>
      <xdr:row>78</xdr:row>
      <xdr:rowOff>96138</xdr:rowOff>
    </xdr:to>
    <xdr:sp macro="" textlink="">
      <xdr:nvSpPr>
        <xdr:cNvPr id="203" name="円/楕円 202"/>
        <xdr:cNvSpPr/>
      </xdr:nvSpPr>
      <xdr:spPr>
        <a:xfrm>
          <a:off x="1079500" y="133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87265</xdr:rowOff>
    </xdr:from>
    <xdr:ext cx="469744" cy="259045"/>
    <xdr:sp macro="" textlink="">
      <xdr:nvSpPr>
        <xdr:cNvPr id="204" name="テキスト ボックス 203"/>
        <xdr:cNvSpPr txBox="1"/>
      </xdr:nvSpPr>
      <xdr:spPr>
        <a:xfrm>
          <a:off x="895427" y="1346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15875</xdr:rowOff>
    </xdr:from>
    <xdr:to>
      <xdr:col>6</xdr:col>
      <xdr:colOff>511175</xdr:colOff>
      <xdr:row>98</xdr:row>
      <xdr:rowOff>75794</xdr:rowOff>
    </xdr:to>
    <xdr:cxnSp macro="">
      <xdr:nvCxnSpPr>
        <xdr:cNvPr id="234" name="直線コネクタ 233"/>
        <xdr:cNvCxnSpPr/>
      </xdr:nvCxnSpPr>
      <xdr:spPr>
        <a:xfrm flipV="1">
          <a:off x="3797300" y="16817975"/>
          <a:ext cx="838200" cy="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75794</xdr:rowOff>
    </xdr:from>
    <xdr:to>
      <xdr:col>5</xdr:col>
      <xdr:colOff>358775</xdr:colOff>
      <xdr:row>98</xdr:row>
      <xdr:rowOff>142190</xdr:rowOff>
    </xdr:to>
    <xdr:cxnSp macro="">
      <xdr:nvCxnSpPr>
        <xdr:cNvPr id="237" name="直線コネクタ 236"/>
        <xdr:cNvCxnSpPr/>
      </xdr:nvCxnSpPr>
      <xdr:spPr>
        <a:xfrm flipV="1">
          <a:off x="2908300" y="16877894"/>
          <a:ext cx="889000" cy="6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142190</xdr:rowOff>
    </xdr:from>
    <xdr:to>
      <xdr:col>4</xdr:col>
      <xdr:colOff>155575</xdr:colOff>
      <xdr:row>99</xdr:row>
      <xdr:rowOff>16929</xdr:rowOff>
    </xdr:to>
    <xdr:cxnSp macro="">
      <xdr:nvCxnSpPr>
        <xdr:cNvPr id="240" name="直線コネクタ 239"/>
        <xdr:cNvCxnSpPr/>
      </xdr:nvCxnSpPr>
      <xdr:spPr>
        <a:xfrm flipV="1">
          <a:off x="2019300" y="16944290"/>
          <a:ext cx="889000" cy="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30150</xdr:rowOff>
    </xdr:from>
    <xdr:to>
      <xdr:col>4</xdr:col>
      <xdr:colOff>206375</xdr:colOff>
      <xdr:row>97</xdr:row>
      <xdr:rowOff>131750</xdr:rowOff>
    </xdr:to>
    <xdr:sp macro="" textlink="">
      <xdr:nvSpPr>
        <xdr:cNvPr id="241" name="フローチャート : 判断 240"/>
        <xdr:cNvSpPr/>
      </xdr:nvSpPr>
      <xdr:spPr>
        <a:xfrm>
          <a:off x="2857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148277</xdr:rowOff>
    </xdr:from>
    <xdr:ext cx="534377" cy="259045"/>
    <xdr:sp macro="" textlink="">
      <xdr:nvSpPr>
        <xdr:cNvPr id="242" name="テキスト ボックス 241"/>
        <xdr:cNvSpPr txBox="1"/>
      </xdr:nvSpPr>
      <xdr:spPr>
        <a:xfrm>
          <a:off x="2641111" y="1643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16929</xdr:rowOff>
    </xdr:from>
    <xdr:to>
      <xdr:col>2</xdr:col>
      <xdr:colOff>638175</xdr:colOff>
      <xdr:row>99</xdr:row>
      <xdr:rowOff>48679</xdr:rowOff>
    </xdr:to>
    <xdr:cxnSp macro="">
      <xdr:nvCxnSpPr>
        <xdr:cNvPr id="243" name="直線コネクタ 242"/>
        <xdr:cNvCxnSpPr/>
      </xdr:nvCxnSpPr>
      <xdr:spPr>
        <a:xfrm flipV="1">
          <a:off x="1130300" y="1699047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94768</xdr:rowOff>
    </xdr:from>
    <xdr:to>
      <xdr:col>3</xdr:col>
      <xdr:colOff>3175</xdr:colOff>
      <xdr:row>98</xdr:row>
      <xdr:rowOff>24918</xdr:rowOff>
    </xdr:to>
    <xdr:sp macro="" textlink="">
      <xdr:nvSpPr>
        <xdr:cNvPr id="244" name="フローチャート : 判断 243"/>
        <xdr:cNvSpPr/>
      </xdr:nvSpPr>
      <xdr:spPr>
        <a:xfrm>
          <a:off x="1968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41445</xdr:rowOff>
    </xdr:from>
    <xdr:ext cx="534377" cy="259045"/>
    <xdr:sp macro="" textlink="">
      <xdr:nvSpPr>
        <xdr:cNvPr id="245" name="テキスト ボックス 244"/>
        <xdr:cNvSpPr txBox="1"/>
      </xdr:nvSpPr>
      <xdr:spPr>
        <a:xfrm>
          <a:off x="1752111" y="165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115188</xdr:rowOff>
    </xdr:from>
    <xdr:to>
      <xdr:col>1</xdr:col>
      <xdr:colOff>485775</xdr:colOff>
      <xdr:row>98</xdr:row>
      <xdr:rowOff>45338</xdr:rowOff>
    </xdr:to>
    <xdr:sp macro="" textlink="">
      <xdr:nvSpPr>
        <xdr:cNvPr id="246" name="フローチャート : 判断 245"/>
        <xdr:cNvSpPr/>
      </xdr:nvSpPr>
      <xdr:spPr>
        <a:xfrm>
          <a:off x="1079500" y="167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61865</xdr:rowOff>
    </xdr:from>
    <xdr:ext cx="534377" cy="259045"/>
    <xdr:sp macro="" textlink="">
      <xdr:nvSpPr>
        <xdr:cNvPr id="247" name="テキスト ボックス 246"/>
        <xdr:cNvSpPr txBox="1"/>
      </xdr:nvSpPr>
      <xdr:spPr>
        <a:xfrm>
          <a:off x="863111" y="165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136525</xdr:rowOff>
    </xdr:from>
    <xdr:to>
      <xdr:col>6</xdr:col>
      <xdr:colOff>561975</xdr:colOff>
      <xdr:row>98</xdr:row>
      <xdr:rowOff>66675</xdr:rowOff>
    </xdr:to>
    <xdr:sp macro="" textlink="">
      <xdr:nvSpPr>
        <xdr:cNvPr id="253" name="円/楕円 252"/>
        <xdr:cNvSpPr/>
      </xdr:nvSpPr>
      <xdr:spPr>
        <a:xfrm>
          <a:off x="45847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51452</xdr:rowOff>
    </xdr:from>
    <xdr:ext cx="534377" cy="259045"/>
    <xdr:sp macro="" textlink="">
      <xdr:nvSpPr>
        <xdr:cNvPr id="254" name="扶助費該当値テキスト"/>
        <xdr:cNvSpPr txBox="1"/>
      </xdr:nvSpPr>
      <xdr:spPr>
        <a:xfrm>
          <a:off x="4686300" y="166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24994</xdr:rowOff>
    </xdr:from>
    <xdr:to>
      <xdr:col>5</xdr:col>
      <xdr:colOff>409575</xdr:colOff>
      <xdr:row>98</xdr:row>
      <xdr:rowOff>126594</xdr:rowOff>
    </xdr:to>
    <xdr:sp macro="" textlink="">
      <xdr:nvSpPr>
        <xdr:cNvPr id="255" name="円/楕円 254"/>
        <xdr:cNvSpPr/>
      </xdr:nvSpPr>
      <xdr:spPr>
        <a:xfrm>
          <a:off x="3746500" y="168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117721</xdr:rowOff>
    </xdr:from>
    <xdr:ext cx="534377" cy="259045"/>
    <xdr:sp macro="" textlink="">
      <xdr:nvSpPr>
        <xdr:cNvPr id="256" name="テキスト ボックス 255"/>
        <xdr:cNvSpPr txBox="1"/>
      </xdr:nvSpPr>
      <xdr:spPr>
        <a:xfrm>
          <a:off x="3530111" y="169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91390</xdr:rowOff>
    </xdr:from>
    <xdr:to>
      <xdr:col>4</xdr:col>
      <xdr:colOff>206375</xdr:colOff>
      <xdr:row>99</xdr:row>
      <xdr:rowOff>21540</xdr:rowOff>
    </xdr:to>
    <xdr:sp macro="" textlink="">
      <xdr:nvSpPr>
        <xdr:cNvPr id="257" name="円/楕円 256"/>
        <xdr:cNvSpPr/>
      </xdr:nvSpPr>
      <xdr:spPr>
        <a:xfrm>
          <a:off x="2857500" y="168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12667</xdr:rowOff>
    </xdr:from>
    <xdr:ext cx="534377" cy="259045"/>
    <xdr:sp macro="" textlink="">
      <xdr:nvSpPr>
        <xdr:cNvPr id="258" name="テキスト ボックス 257"/>
        <xdr:cNvSpPr txBox="1"/>
      </xdr:nvSpPr>
      <xdr:spPr>
        <a:xfrm>
          <a:off x="2641111" y="1698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137579</xdr:rowOff>
    </xdr:from>
    <xdr:to>
      <xdr:col>3</xdr:col>
      <xdr:colOff>3175</xdr:colOff>
      <xdr:row>99</xdr:row>
      <xdr:rowOff>67729</xdr:rowOff>
    </xdr:to>
    <xdr:sp macro="" textlink="">
      <xdr:nvSpPr>
        <xdr:cNvPr id="259" name="円/楕円 258"/>
        <xdr:cNvSpPr/>
      </xdr:nvSpPr>
      <xdr:spPr>
        <a:xfrm>
          <a:off x="1968500" y="169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58856</xdr:rowOff>
    </xdr:from>
    <xdr:ext cx="534377" cy="259045"/>
    <xdr:sp macro="" textlink="">
      <xdr:nvSpPr>
        <xdr:cNvPr id="260" name="テキスト ボックス 259"/>
        <xdr:cNvSpPr txBox="1"/>
      </xdr:nvSpPr>
      <xdr:spPr>
        <a:xfrm>
          <a:off x="1752111" y="170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169329</xdr:rowOff>
    </xdr:from>
    <xdr:to>
      <xdr:col>1</xdr:col>
      <xdr:colOff>485775</xdr:colOff>
      <xdr:row>99</xdr:row>
      <xdr:rowOff>99479</xdr:rowOff>
    </xdr:to>
    <xdr:sp macro="" textlink="">
      <xdr:nvSpPr>
        <xdr:cNvPr id="261" name="円/楕円 260"/>
        <xdr:cNvSpPr/>
      </xdr:nvSpPr>
      <xdr:spPr>
        <a:xfrm>
          <a:off x="1079500" y="169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90606</xdr:rowOff>
    </xdr:from>
    <xdr:ext cx="534377" cy="259045"/>
    <xdr:sp macro="" textlink="">
      <xdr:nvSpPr>
        <xdr:cNvPr id="262" name="テキスト ボックス 261"/>
        <xdr:cNvSpPr txBox="1"/>
      </xdr:nvSpPr>
      <xdr:spPr>
        <a:xfrm>
          <a:off x="863111" y="1706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71189</xdr:rowOff>
    </xdr:from>
    <xdr:to>
      <xdr:col>15</xdr:col>
      <xdr:colOff>180975</xdr:colOff>
      <xdr:row>36</xdr:row>
      <xdr:rowOff>125893</xdr:rowOff>
    </xdr:to>
    <xdr:cxnSp macro="">
      <xdr:nvCxnSpPr>
        <xdr:cNvPr id="289" name="直線コネクタ 288"/>
        <xdr:cNvCxnSpPr/>
      </xdr:nvCxnSpPr>
      <xdr:spPr>
        <a:xfrm>
          <a:off x="9639300" y="6243389"/>
          <a:ext cx="8382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71189</xdr:rowOff>
    </xdr:from>
    <xdr:to>
      <xdr:col>14</xdr:col>
      <xdr:colOff>28575</xdr:colOff>
      <xdr:row>36</xdr:row>
      <xdr:rowOff>92243</xdr:rowOff>
    </xdr:to>
    <xdr:cxnSp macro="">
      <xdr:nvCxnSpPr>
        <xdr:cNvPr id="292" name="直線コネクタ 291"/>
        <xdr:cNvCxnSpPr/>
      </xdr:nvCxnSpPr>
      <xdr:spPr>
        <a:xfrm flipV="1">
          <a:off x="8750300" y="6243389"/>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92243</xdr:rowOff>
    </xdr:from>
    <xdr:to>
      <xdr:col>12</xdr:col>
      <xdr:colOff>511175</xdr:colOff>
      <xdr:row>36</xdr:row>
      <xdr:rowOff>113274</xdr:rowOff>
    </xdr:to>
    <xdr:cxnSp macro="">
      <xdr:nvCxnSpPr>
        <xdr:cNvPr id="295" name="直線コネクタ 294"/>
        <xdr:cNvCxnSpPr/>
      </xdr:nvCxnSpPr>
      <xdr:spPr>
        <a:xfrm flipV="1">
          <a:off x="7861300" y="626444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127556</xdr:rowOff>
    </xdr:from>
    <xdr:to>
      <xdr:col>12</xdr:col>
      <xdr:colOff>561975</xdr:colOff>
      <xdr:row>35</xdr:row>
      <xdr:rowOff>57706</xdr:rowOff>
    </xdr:to>
    <xdr:sp macro="" textlink="">
      <xdr:nvSpPr>
        <xdr:cNvPr id="296" name="フローチャート : 判断 295"/>
        <xdr:cNvSpPr/>
      </xdr:nvSpPr>
      <xdr:spPr>
        <a:xfrm>
          <a:off x="8699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74233</xdr:rowOff>
    </xdr:from>
    <xdr:ext cx="534377" cy="259045"/>
    <xdr:sp macro="" textlink="">
      <xdr:nvSpPr>
        <xdr:cNvPr id="297" name="テキスト ボックス 296"/>
        <xdr:cNvSpPr txBox="1"/>
      </xdr:nvSpPr>
      <xdr:spPr>
        <a:xfrm>
          <a:off x="8483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90094</xdr:rowOff>
    </xdr:from>
    <xdr:to>
      <xdr:col>11</xdr:col>
      <xdr:colOff>307975</xdr:colOff>
      <xdr:row>36</xdr:row>
      <xdr:rowOff>113274</xdr:rowOff>
    </xdr:to>
    <xdr:cxnSp macro="">
      <xdr:nvCxnSpPr>
        <xdr:cNvPr id="298" name="直線コネクタ 297"/>
        <xdr:cNvCxnSpPr/>
      </xdr:nvCxnSpPr>
      <xdr:spPr>
        <a:xfrm>
          <a:off x="6972300" y="6262294"/>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77310</xdr:rowOff>
    </xdr:from>
    <xdr:to>
      <xdr:col>11</xdr:col>
      <xdr:colOff>358775</xdr:colOff>
      <xdr:row>35</xdr:row>
      <xdr:rowOff>7460</xdr:rowOff>
    </xdr:to>
    <xdr:sp macro="" textlink="">
      <xdr:nvSpPr>
        <xdr:cNvPr id="299" name="フローチャート : 判断 298"/>
        <xdr:cNvSpPr/>
      </xdr:nvSpPr>
      <xdr:spPr>
        <a:xfrm>
          <a:off x="7810500" y="59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23987</xdr:rowOff>
    </xdr:from>
    <xdr:ext cx="534377" cy="259045"/>
    <xdr:sp macro="" textlink="">
      <xdr:nvSpPr>
        <xdr:cNvPr id="300" name="テキスト ボックス 299"/>
        <xdr:cNvSpPr txBox="1"/>
      </xdr:nvSpPr>
      <xdr:spPr>
        <a:xfrm>
          <a:off x="7594111" y="568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149936</xdr:rowOff>
    </xdr:from>
    <xdr:to>
      <xdr:col>10</xdr:col>
      <xdr:colOff>155575</xdr:colOff>
      <xdr:row>35</xdr:row>
      <xdr:rowOff>80086</xdr:rowOff>
    </xdr:to>
    <xdr:sp macro="" textlink="">
      <xdr:nvSpPr>
        <xdr:cNvPr id="301" name="フローチャート : 判断 300"/>
        <xdr:cNvSpPr/>
      </xdr:nvSpPr>
      <xdr:spPr>
        <a:xfrm>
          <a:off x="6921500" y="59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96613</xdr:rowOff>
    </xdr:from>
    <xdr:ext cx="534377" cy="259045"/>
    <xdr:sp macro="" textlink="">
      <xdr:nvSpPr>
        <xdr:cNvPr id="302" name="テキスト ボックス 301"/>
        <xdr:cNvSpPr txBox="1"/>
      </xdr:nvSpPr>
      <xdr:spPr>
        <a:xfrm>
          <a:off x="6705111" y="5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75093</xdr:rowOff>
    </xdr:from>
    <xdr:to>
      <xdr:col>15</xdr:col>
      <xdr:colOff>231775</xdr:colOff>
      <xdr:row>37</xdr:row>
      <xdr:rowOff>5243</xdr:rowOff>
    </xdr:to>
    <xdr:sp macro="" textlink="">
      <xdr:nvSpPr>
        <xdr:cNvPr id="308" name="円/楕円 307"/>
        <xdr:cNvSpPr/>
      </xdr:nvSpPr>
      <xdr:spPr>
        <a:xfrm>
          <a:off x="10426700" y="62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53520</xdr:rowOff>
    </xdr:from>
    <xdr:ext cx="534377" cy="259045"/>
    <xdr:sp macro="" textlink="">
      <xdr:nvSpPr>
        <xdr:cNvPr id="309" name="補助費等該当値テキスト"/>
        <xdr:cNvSpPr txBox="1"/>
      </xdr:nvSpPr>
      <xdr:spPr>
        <a:xfrm>
          <a:off x="10528300" y="622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20389</xdr:rowOff>
    </xdr:from>
    <xdr:to>
      <xdr:col>14</xdr:col>
      <xdr:colOff>79375</xdr:colOff>
      <xdr:row>36</xdr:row>
      <xdr:rowOff>121989</xdr:rowOff>
    </xdr:to>
    <xdr:sp macro="" textlink="">
      <xdr:nvSpPr>
        <xdr:cNvPr id="310" name="円/楕円 309"/>
        <xdr:cNvSpPr/>
      </xdr:nvSpPr>
      <xdr:spPr>
        <a:xfrm>
          <a:off x="9588500" y="61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113116</xdr:rowOff>
    </xdr:from>
    <xdr:ext cx="534377" cy="259045"/>
    <xdr:sp macro="" textlink="">
      <xdr:nvSpPr>
        <xdr:cNvPr id="311" name="テキスト ボックス 310"/>
        <xdr:cNvSpPr txBox="1"/>
      </xdr:nvSpPr>
      <xdr:spPr>
        <a:xfrm>
          <a:off x="9372111" y="628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41443</xdr:rowOff>
    </xdr:from>
    <xdr:to>
      <xdr:col>12</xdr:col>
      <xdr:colOff>561975</xdr:colOff>
      <xdr:row>36</xdr:row>
      <xdr:rowOff>143043</xdr:rowOff>
    </xdr:to>
    <xdr:sp macro="" textlink="">
      <xdr:nvSpPr>
        <xdr:cNvPr id="312" name="円/楕円 311"/>
        <xdr:cNvSpPr/>
      </xdr:nvSpPr>
      <xdr:spPr>
        <a:xfrm>
          <a:off x="8699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134170</xdr:rowOff>
    </xdr:from>
    <xdr:ext cx="534377" cy="259045"/>
    <xdr:sp macro="" textlink="">
      <xdr:nvSpPr>
        <xdr:cNvPr id="313" name="テキスト ボックス 312"/>
        <xdr:cNvSpPr txBox="1"/>
      </xdr:nvSpPr>
      <xdr:spPr>
        <a:xfrm>
          <a:off x="8483111" y="63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62474</xdr:rowOff>
    </xdr:from>
    <xdr:to>
      <xdr:col>11</xdr:col>
      <xdr:colOff>358775</xdr:colOff>
      <xdr:row>36</xdr:row>
      <xdr:rowOff>164074</xdr:rowOff>
    </xdr:to>
    <xdr:sp macro="" textlink="">
      <xdr:nvSpPr>
        <xdr:cNvPr id="314" name="円/楕円 313"/>
        <xdr:cNvSpPr/>
      </xdr:nvSpPr>
      <xdr:spPr>
        <a:xfrm>
          <a:off x="7810500" y="623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155201</xdr:rowOff>
    </xdr:from>
    <xdr:ext cx="534377" cy="259045"/>
    <xdr:sp macro="" textlink="">
      <xdr:nvSpPr>
        <xdr:cNvPr id="315" name="テキスト ボックス 314"/>
        <xdr:cNvSpPr txBox="1"/>
      </xdr:nvSpPr>
      <xdr:spPr>
        <a:xfrm>
          <a:off x="7594111" y="632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39294</xdr:rowOff>
    </xdr:from>
    <xdr:to>
      <xdr:col>10</xdr:col>
      <xdr:colOff>155575</xdr:colOff>
      <xdr:row>36</xdr:row>
      <xdr:rowOff>140894</xdr:rowOff>
    </xdr:to>
    <xdr:sp macro="" textlink="">
      <xdr:nvSpPr>
        <xdr:cNvPr id="316" name="円/楕円 315"/>
        <xdr:cNvSpPr/>
      </xdr:nvSpPr>
      <xdr:spPr>
        <a:xfrm>
          <a:off x="6921500" y="6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132021</xdr:rowOff>
    </xdr:from>
    <xdr:ext cx="534377" cy="259045"/>
    <xdr:sp macro="" textlink="">
      <xdr:nvSpPr>
        <xdr:cNvPr id="317" name="テキスト ボックス 316"/>
        <xdr:cNvSpPr txBox="1"/>
      </xdr:nvSpPr>
      <xdr:spPr>
        <a:xfrm>
          <a:off x="6705111" y="63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137947</xdr:rowOff>
    </xdr:from>
    <xdr:to>
      <xdr:col>15</xdr:col>
      <xdr:colOff>180975</xdr:colOff>
      <xdr:row>58</xdr:row>
      <xdr:rowOff>91884</xdr:rowOff>
    </xdr:to>
    <xdr:cxnSp macro="">
      <xdr:nvCxnSpPr>
        <xdr:cNvPr id="347" name="直線コネクタ 346"/>
        <xdr:cNvCxnSpPr/>
      </xdr:nvCxnSpPr>
      <xdr:spPr>
        <a:xfrm>
          <a:off x="9639300" y="9910597"/>
          <a:ext cx="8382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112744</xdr:rowOff>
    </xdr:from>
    <xdr:to>
      <xdr:col>14</xdr:col>
      <xdr:colOff>28575</xdr:colOff>
      <xdr:row>57</xdr:row>
      <xdr:rowOff>137947</xdr:rowOff>
    </xdr:to>
    <xdr:cxnSp macro="">
      <xdr:nvCxnSpPr>
        <xdr:cNvPr id="350" name="直線コネクタ 349"/>
        <xdr:cNvCxnSpPr/>
      </xdr:nvCxnSpPr>
      <xdr:spPr>
        <a:xfrm>
          <a:off x="8750300" y="9885394"/>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112744</xdr:rowOff>
    </xdr:from>
    <xdr:to>
      <xdr:col>12</xdr:col>
      <xdr:colOff>511175</xdr:colOff>
      <xdr:row>57</xdr:row>
      <xdr:rowOff>157455</xdr:rowOff>
    </xdr:to>
    <xdr:cxnSp macro="">
      <xdr:nvCxnSpPr>
        <xdr:cNvPr id="353" name="直線コネクタ 352"/>
        <xdr:cNvCxnSpPr/>
      </xdr:nvCxnSpPr>
      <xdr:spPr>
        <a:xfrm flipV="1">
          <a:off x="7861300" y="9885394"/>
          <a:ext cx="8890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91529</xdr:rowOff>
    </xdr:from>
    <xdr:to>
      <xdr:col>12</xdr:col>
      <xdr:colOff>561975</xdr:colOff>
      <xdr:row>57</xdr:row>
      <xdr:rowOff>21679</xdr:rowOff>
    </xdr:to>
    <xdr:sp macro="" textlink="">
      <xdr:nvSpPr>
        <xdr:cNvPr id="354" name="フローチャート : 判断 353"/>
        <xdr:cNvSpPr/>
      </xdr:nvSpPr>
      <xdr:spPr>
        <a:xfrm>
          <a:off x="8699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38206</xdr:rowOff>
    </xdr:from>
    <xdr:ext cx="534377" cy="259045"/>
    <xdr:sp macro="" textlink="">
      <xdr:nvSpPr>
        <xdr:cNvPr id="355" name="テキスト ボックス 354"/>
        <xdr:cNvSpPr txBox="1"/>
      </xdr:nvSpPr>
      <xdr:spPr>
        <a:xfrm>
          <a:off x="8483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151168</xdr:rowOff>
    </xdr:from>
    <xdr:to>
      <xdr:col>11</xdr:col>
      <xdr:colOff>307975</xdr:colOff>
      <xdr:row>57</xdr:row>
      <xdr:rowOff>157455</xdr:rowOff>
    </xdr:to>
    <xdr:cxnSp macro="">
      <xdr:nvCxnSpPr>
        <xdr:cNvPr id="356" name="直線コネクタ 355"/>
        <xdr:cNvCxnSpPr/>
      </xdr:nvCxnSpPr>
      <xdr:spPr>
        <a:xfrm>
          <a:off x="6972300" y="992381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103474</xdr:rowOff>
    </xdr:from>
    <xdr:to>
      <xdr:col>11</xdr:col>
      <xdr:colOff>358775</xdr:colOff>
      <xdr:row>57</xdr:row>
      <xdr:rowOff>33624</xdr:rowOff>
    </xdr:to>
    <xdr:sp macro="" textlink="">
      <xdr:nvSpPr>
        <xdr:cNvPr id="357" name="フローチャート : 判断 356"/>
        <xdr:cNvSpPr/>
      </xdr:nvSpPr>
      <xdr:spPr>
        <a:xfrm>
          <a:off x="7810500" y="97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50151</xdr:rowOff>
    </xdr:from>
    <xdr:ext cx="534377" cy="259045"/>
    <xdr:sp macro="" textlink="">
      <xdr:nvSpPr>
        <xdr:cNvPr id="358" name="テキスト ボックス 357"/>
        <xdr:cNvSpPr txBox="1"/>
      </xdr:nvSpPr>
      <xdr:spPr>
        <a:xfrm>
          <a:off x="7594111" y="94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145059</xdr:rowOff>
    </xdr:from>
    <xdr:to>
      <xdr:col>10</xdr:col>
      <xdr:colOff>155575</xdr:colOff>
      <xdr:row>57</xdr:row>
      <xdr:rowOff>75209</xdr:rowOff>
    </xdr:to>
    <xdr:sp macro="" textlink="">
      <xdr:nvSpPr>
        <xdr:cNvPr id="359" name="フローチャート : 判断 358"/>
        <xdr:cNvSpPr/>
      </xdr:nvSpPr>
      <xdr:spPr>
        <a:xfrm>
          <a:off x="6921500" y="974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91736</xdr:rowOff>
    </xdr:from>
    <xdr:ext cx="534377" cy="259045"/>
    <xdr:sp macro="" textlink="">
      <xdr:nvSpPr>
        <xdr:cNvPr id="360" name="テキスト ボックス 359"/>
        <xdr:cNvSpPr txBox="1"/>
      </xdr:nvSpPr>
      <xdr:spPr>
        <a:xfrm>
          <a:off x="6705111" y="95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41084</xdr:rowOff>
    </xdr:from>
    <xdr:to>
      <xdr:col>15</xdr:col>
      <xdr:colOff>231775</xdr:colOff>
      <xdr:row>58</xdr:row>
      <xdr:rowOff>142684</xdr:rowOff>
    </xdr:to>
    <xdr:sp macro="" textlink="">
      <xdr:nvSpPr>
        <xdr:cNvPr id="366" name="円/楕円 365"/>
        <xdr:cNvSpPr/>
      </xdr:nvSpPr>
      <xdr:spPr>
        <a:xfrm>
          <a:off x="10426700" y="99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127461</xdr:rowOff>
    </xdr:from>
    <xdr:ext cx="534377" cy="259045"/>
    <xdr:sp macro="" textlink="">
      <xdr:nvSpPr>
        <xdr:cNvPr id="367" name="普通建設事業費該当値テキスト"/>
        <xdr:cNvSpPr txBox="1"/>
      </xdr:nvSpPr>
      <xdr:spPr>
        <a:xfrm>
          <a:off x="10528300" y="99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87147</xdr:rowOff>
    </xdr:from>
    <xdr:to>
      <xdr:col>14</xdr:col>
      <xdr:colOff>79375</xdr:colOff>
      <xdr:row>58</xdr:row>
      <xdr:rowOff>17297</xdr:rowOff>
    </xdr:to>
    <xdr:sp macro="" textlink="">
      <xdr:nvSpPr>
        <xdr:cNvPr id="368" name="円/楕円 367"/>
        <xdr:cNvSpPr/>
      </xdr:nvSpPr>
      <xdr:spPr>
        <a:xfrm>
          <a:off x="9588500" y="98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8424</xdr:rowOff>
    </xdr:from>
    <xdr:ext cx="534377" cy="259045"/>
    <xdr:sp macro="" textlink="">
      <xdr:nvSpPr>
        <xdr:cNvPr id="369" name="テキスト ボックス 368"/>
        <xdr:cNvSpPr txBox="1"/>
      </xdr:nvSpPr>
      <xdr:spPr>
        <a:xfrm>
          <a:off x="9372111" y="99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61944</xdr:rowOff>
    </xdr:from>
    <xdr:to>
      <xdr:col>12</xdr:col>
      <xdr:colOff>561975</xdr:colOff>
      <xdr:row>57</xdr:row>
      <xdr:rowOff>163544</xdr:rowOff>
    </xdr:to>
    <xdr:sp macro="" textlink="">
      <xdr:nvSpPr>
        <xdr:cNvPr id="370" name="円/楕円 369"/>
        <xdr:cNvSpPr/>
      </xdr:nvSpPr>
      <xdr:spPr>
        <a:xfrm>
          <a:off x="8699500" y="98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154671</xdr:rowOff>
    </xdr:from>
    <xdr:ext cx="534377" cy="259045"/>
    <xdr:sp macro="" textlink="">
      <xdr:nvSpPr>
        <xdr:cNvPr id="371" name="テキスト ボックス 370"/>
        <xdr:cNvSpPr txBox="1"/>
      </xdr:nvSpPr>
      <xdr:spPr>
        <a:xfrm>
          <a:off x="8483111" y="99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106655</xdr:rowOff>
    </xdr:from>
    <xdr:to>
      <xdr:col>11</xdr:col>
      <xdr:colOff>358775</xdr:colOff>
      <xdr:row>58</xdr:row>
      <xdr:rowOff>36805</xdr:rowOff>
    </xdr:to>
    <xdr:sp macro="" textlink="">
      <xdr:nvSpPr>
        <xdr:cNvPr id="372" name="円/楕円 371"/>
        <xdr:cNvSpPr/>
      </xdr:nvSpPr>
      <xdr:spPr>
        <a:xfrm>
          <a:off x="7810500" y="98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27932</xdr:rowOff>
    </xdr:from>
    <xdr:ext cx="534377" cy="259045"/>
    <xdr:sp macro="" textlink="">
      <xdr:nvSpPr>
        <xdr:cNvPr id="373" name="テキスト ボックス 372"/>
        <xdr:cNvSpPr txBox="1"/>
      </xdr:nvSpPr>
      <xdr:spPr>
        <a:xfrm>
          <a:off x="7594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100368</xdr:rowOff>
    </xdr:from>
    <xdr:to>
      <xdr:col>10</xdr:col>
      <xdr:colOff>155575</xdr:colOff>
      <xdr:row>58</xdr:row>
      <xdr:rowOff>30518</xdr:rowOff>
    </xdr:to>
    <xdr:sp macro="" textlink="">
      <xdr:nvSpPr>
        <xdr:cNvPr id="374" name="円/楕円 373"/>
        <xdr:cNvSpPr/>
      </xdr:nvSpPr>
      <xdr:spPr>
        <a:xfrm>
          <a:off x="6921500" y="9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21645</xdr:rowOff>
    </xdr:from>
    <xdr:ext cx="534377" cy="259045"/>
    <xdr:sp macro="" textlink="">
      <xdr:nvSpPr>
        <xdr:cNvPr id="375" name="テキスト ボックス 374"/>
        <xdr:cNvSpPr txBox="1"/>
      </xdr:nvSpPr>
      <xdr:spPr>
        <a:xfrm>
          <a:off x="6705111" y="99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9764</xdr:rowOff>
    </xdr:from>
    <xdr:to>
      <xdr:col>15</xdr:col>
      <xdr:colOff>180975</xdr:colOff>
      <xdr:row>78</xdr:row>
      <xdr:rowOff>34452</xdr:rowOff>
    </xdr:to>
    <xdr:cxnSp macro="">
      <xdr:nvCxnSpPr>
        <xdr:cNvPr id="402" name="直線コネクタ 401"/>
        <xdr:cNvCxnSpPr/>
      </xdr:nvCxnSpPr>
      <xdr:spPr>
        <a:xfrm>
          <a:off x="9639300" y="13382864"/>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62776</xdr:rowOff>
    </xdr:from>
    <xdr:to>
      <xdr:col>14</xdr:col>
      <xdr:colOff>28575</xdr:colOff>
      <xdr:row>78</xdr:row>
      <xdr:rowOff>9764</xdr:rowOff>
    </xdr:to>
    <xdr:cxnSp macro="">
      <xdr:nvCxnSpPr>
        <xdr:cNvPr id="405" name="直線コネクタ 404"/>
        <xdr:cNvCxnSpPr/>
      </xdr:nvCxnSpPr>
      <xdr:spPr>
        <a:xfrm>
          <a:off x="8750300" y="13264426"/>
          <a:ext cx="889000" cy="1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112629</xdr:rowOff>
    </xdr:from>
    <xdr:to>
      <xdr:col>12</xdr:col>
      <xdr:colOff>561975</xdr:colOff>
      <xdr:row>77</xdr:row>
      <xdr:rowOff>42779</xdr:rowOff>
    </xdr:to>
    <xdr:sp macro="" textlink="">
      <xdr:nvSpPr>
        <xdr:cNvPr id="408" name="フローチャート : 判断 407"/>
        <xdr:cNvSpPr/>
      </xdr:nvSpPr>
      <xdr:spPr>
        <a:xfrm>
          <a:off x="8699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59306</xdr:rowOff>
    </xdr:from>
    <xdr:ext cx="534377" cy="259045"/>
    <xdr:sp macro="" textlink="">
      <xdr:nvSpPr>
        <xdr:cNvPr id="409" name="テキスト ボックス 408"/>
        <xdr:cNvSpPr txBox="1"/>
      </xdr:nvSpPr>
      <xdr:spPr>
        <a:xfrm>
          <a:off x="8483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155102</xdr:rowOff>
    </xdr:from>
    <xdr:to>
      <xdr:col>15</xdr:col>
      <xdr:colOff>231775</xdr:colOff>
      <xdr:row>78</xdr:row>
      <xdr:rowOff>85252</xdr:rowOff>
    </xdr:to>
    <xdr:sp macro="" textlink="">
      <xdr:nvSpPr>
        <xdr:cNvPr id="415" name="円/楕円 414"/>
        <xdr:cNvSpPr/>
      </xdr:nvSpPr>
      <xdr:spPr>
        <a:xfrm>
          <a:off x="10426700" y="13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70029</xdr:rowOff>
    </xdr:from>
    <xdr:ext cx="469744" cy="259045"/>
    <xdr:sp macro="" textlink="">
      <xdr:nvSpPr>
        <xdr:cNvPr id="416" name="普通建設事業費 （ うち新規整備　）該当値テキスト"/>
        <xdr:cNvSpPr txBox="1"/>
      </xdr:nvSpPr>
      <xdr:spPr>
        <a:xfrm>
          <a:off x="10528300" y="1327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130414</xdr:rowOff>
    </xdr:from>
    <xdr:to>
      <xdr:col>14</xdr:col>
      <xdr:colOff>79375</xdr:colOff>
      <xdr:row>78</xdr:row>
      <xdr:rowOff>60564</xdr:rowOff>
    </xdr:to>
    <xdr:sp macro="" textlink="">
      <xdr:nvSpPr>
        <xdr:cNvPr id="417" name="円/楕円 416"/>
        <xdr:cNvSpPr/>
      </xdr:nvSpPr>
      <xdr:spPr>
        <a:xfrm>
          <a:off x="9588500" y="133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51691</xdr:rowOff>
    </xdr:from>
    <xdr:ext cx="469744" cy="259045"/>
    <xdr:sp macro="" textlink="">
      <xdr:nvSpPr>
        <xdr:cNvPr id="418" name="テキスト ボックス 417"/>
        <xdr:cNvSpPr txBox="1"/>
      </xdr:nvSpPr>
      <xdr:spPr>
        <a:xfrm>
          <a:off x="9404427" y="134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11976</xdr:rowOff>
    </xdr:from>
    <xdr:to>
      <xdr:col>12</xdr:col>
      <xdr:colOff>561975</xdr:colOff>
      <xdr:row>77</xdr:row>
      <xdr:rowOff>113576</xdr:rowOff>
    </xdr:to>
    <xdr:sp macro="" textlink="">
      <xdr:nvSpPr>
        <xdr:cNvPr id="419" name="円/楕円 418"/>
        <xdr:cNvSpPr/>
      </xdr:nvSpPr>
      <xdr:spPr>
        <a:xfrm>
          <a:off x="8699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104703</xdr:rowOff>
    </xdr:from>
    <xdr:ext cx="534377" cy="259045"/>
    <xdr:sp macro="" textlink="">
      <xdr:nvSpPr>
        <xdr:cNvPr id="420" name="テキスト ボックス 419"/>
        <xdr:cNvSpPr txBox="1"/>
      </xdr:nvSpPr>
      <xdr:spPr>
        <a:xfrm>
          <a:off x="8483111" y="13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130589</xdr:rowOff>
    </xdr:from>
    <xdr:to>
      <xdr:col>15</xdr:col>
      <xdr:colOff>180975</xdr:colOff>
      <xdr:row>99</xdr:row>
      <xdr:rowOff>160992</xdr:rowOff>
    </xdr:to>
    <xdr:cxnSp macro="">
      <xdr:nvCxnSpPr>
        <xdr:cNvPr id="452" name="直線コネクタ 451"/>
        <xdr:cNvCxnSpPr/>
      </xdr:nvCxnSpPr>
      <xdr:spPr>
        <a:xfrm flipV="1">
          <a:off x="9639300" y="17104139"/>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160992</xdr:rowOff>
    </xdr:from>
    <xdr:to>
      <xdr:col>14</xdr:col>
      <xdr:colOff>28575</xdr:colOff>
      <xdr:row>100</xdr:row>
      <xdr:rowOff>6818</xdr:rowOff>
    </xdr:to>
    <xdr:cxnSp macro="">
      <xdr:nvCxnSpPr>
        <xdr:cNvPr id="455" name="直線コネクタ 454"/>
        <xdr:cNvCxnSpPr/>
      </xdr:nvCxnSpPr>
      <xdr:spPr>
        <a:xfrm flipV="1">
          <a:off x="8750300" y="17134542"/>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153691</xdr:rowOff>
    </xdr:from>
    <xdr:to>
      <xdr:col>12</xdr:col>
      <xdr:colOff>561975</xdr:colOff>
      <xdr:row>98</xdr:row>
      <xdr:rowOff>83841</xdr:rowOff>
    </xdr:to>
    <xdr:sp macro="" textlink="">
      <xdr:nvSpPr>
        <xdr:cNvPr id="458" name="フローチャート : 判断 457"/>
        <xdr:cNvSpPr/>
      </xdr:nvSpPr>
      <xdr:spPr>
        <a:xfrm>
          <a:off x="8699500" y="167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100368</xdr:rowOff>
    </xdr:from>
    <xdr:ext cx="534377" cy="259045"/>
    <xdr:sp macro="" textlink="">
      <xdr:nvSpPr>
        <xdr:cNvPr id="459" name="テキスト ボックス 458"/>
        <xdr:cNvSpPr txBox="1"/>
      </xdr:nvSpPr>
      <xdr:spPr>
        <a:xfrm>
          <a:off x="8483111" y="165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79789</xdr:rowOff>
    </xdr:from>
    <xdr:to>
      <xdr:col>15</xdr:col>
      <xdr:colOff>231775</xdr:colOff>
      <xdr:row>100</xdr:row>
      <xdr:rowOff>9939</xdr:rowOff>
    </xdr:to>
    <xdr:sp macro="" textlink="">
      <xdr:nvSpPr>
        <xdr:cNvPr id="465" name="円/楕円 464"/>
        <xdr:cNvSpPr/>
      </xdr:nvSpPr>
      <xdr:spPr>
        <a:xfrm>
          <a:off x="10426700" y="170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166166</xdr:rowOff>
    </xdr:from>
    <xdr:ext cx="469744" cy="259045"/>
    <xdr:sp macro="" textlink="">
      <xdr:nvSpPr>
        <xdr:cNvPr id="466" name="普通建設事業費 （ うち更新整備　）該当値テキスト"/>
        <xdr:cNvSpPr txBox="1"/>
      </xdr:nvSpPr>
      <xdr:spPr>
        <a:xfrm>
          <a:off x="10528300" y="1696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110192</xdr:rowOff>
    </xdr:from>
    <xdr:to>
      <xdr:col>14</xdr:col>
      <xdr:colOff>79375</xdr:colOff>
      <xdr:row>100</xdr:row>
      <xdr:rowOff>40342</xdr:rowOff>
    </xdr:to>
    <xdr:sp macro="" textlink="">
      <xdr:nvSpPr>
        <xdr:cNvPr id="467" name="円/楕円 466"/>
        <xdr:cNvSpPr/>
      </xdr:nvSpPr>
      <xdr:spPr>
        <a:xfrm>
          <a:off x="9588500" y="170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100</xdr:row>
      <xdr:rowOff>31469</xdr:rowOff>
    </xdr:from>
    <xdr:ext cx="469744" cy="259045"/>
    <xdr:sp macro="" textlink="">
      <xdr:nvSpPr>
        <xdr:cNvPr id="468" name="テキスト ボックス 467"/>
        <xdr:cNvSpPr txBox="1"/>
      </xdr:nvSpPr>
      <xdr:spPr>
        <a:xfrm>
          <a:off x="9404427" y="1717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127468</xdr:rowOff>
    </xdr:from>
    <xdr:to>
      <xdr:col>12</xdr:col>
      <xdr:colOff>561975</xdr:colOff>
      <xdr:row>100</xdr:row>
      <xdr:rowOff>57618</xdr:rowOff>
    </xdr:to>
    <xdr:sp macro="" textlink="">
      <xdr:nvSpPr>
        <xdr:cNvPr id="469" name="円/楕円 468"/>
        <xdr:cNvSpPr/>
      </xdr:nvSpPr>
      <xdr:spPr>
        <a:xfrm>
          <a:off x="8699500" y="171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100</xdr:row>
      <xdr:rowOff>48745</xdr:rowOff>
    </xdr:from>
    <xdr:ext cx="469744" cy="259045"/>
    <xdr:sp macro="" textlink="">
      <xdr:nvSpPr>
        <xdr:cNvPr id="470" name="テキスト ボックス 469"/>
        <xdr:cNvSpPr txBox="1"/>
      </xdr:nvSpPr>
      <xdr:spPr>
        <a:xfrm>
          <a:off x="8515427" y="1719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96854</xdr:rowOff>
    </xdr:from>
    <xdr:to>
      <xdr:col>23</xdr:col>
      <xdr:colOff>517525</xdr:colOff>
      <xdr:row>39</xdr:row>
      <xdr:rowOff>98878</xdr:rowOff>
    </xdr:to>
    <xdr:cxnSp macro="">
      <xdr:nvCxnSpPr>
        <xdr:cNvPr id="501" name="直線コネクタ 500"/>
        <xdr:cNvCxnSpPr/>
      </xdr:nvCxnSpPr>
      <xdr:spPr>
        <a:xfrm>
          <a:off x="15481300" y="6783404"/>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96854</xdr:rowOff>
    </xdr:from>
    <xdr:to>
      <xdr:col>22</xdr:col>
      <xdr:colOff>365125</xdr:colOff>
      <xdr:row>39</xdr:row>
      <xdr:rowOff>98878</xdr:rowOff>
    </xdr:to>
    <xdr:cxnSp macro="">
      <xdr:nvCxnSpPr>
        <xdr:cNvPr id="504" name="直線コネクタ 503"/>
        <xdr:cNvCxnSpPr/>
      </xdr:nvCxnSpPr>
      <xdr:spPr>
        <a:xfrm flipV="1">
          <a:off x="14592300" y="6783404"/>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28601</xdr:rowOff>
    </xdr:from>
    <xdr:to>
      <xdr:col>21</xdr:col>
      <xdr:colOff>161925</xdr:colOff>
      <xdr:row>39</xdr:row>
      <xdr:rowOff>98878</xdr:rowOff>
    </xdr:to>
    <xdr:cxnSp macro="">
      <xdr:nvCxnSpPr>
        <xdr:cNvPr id="507" name="直線コネクタ 506"/>
        <xdr:cNvCxnSpPr/>
      </xdr:nvCxnSpPr>
      <xdr:spPr>
        <a:xfrm>
          <a:off x="13703300" y="6715151"/>
          <a:ext cx="889000" cy="7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37498</xdr:rowOff>
    </xdr:from>
    <xdr:to>
      <xdr:col>21</xdr:col>
      <xdr:colOff>212725</xdr:colOff>
      <xdr:row>39</xdr:row>
      <xdr:rowOff>139098</xdr:rowOff>
    </xdr:to>
    <xdr:sp macro="" textlink="">
      <xdr:nvSpPr>
        <xdr:cNvPr id="508" name="フローチャート : 判断 507"/>
        <xdr:cNvSpPr/>
      </xdr:nvSpPr>
      <xdr:spPr>
        <a:xfrm>
          <a:off x="14541500" y="672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155625</xdr:rowOff>
    </xdr:from>
    <xdr:ext cx="378565" cy="259045"/>
    <xdr:sp macro="" textlink="">
      <xdr:nvSpPr>
        <xdr:cNvPr id="509" name="テキスト ボックス 508"/>
        <xdr:cNvSpPr txBox="1"/>
      </xdr:nvSpPr>
      <xdr:spPr>
        <a:xfrm>
          <a:off x="14403017" y="649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28601</xdr:rowOff>
    </xdr:from>
    <xdr:to>
      <xdr:col>19</xdr:col>
      <xdr:colOff>644525</xdr:colOff>
      <xdr:row>39</xdr:row>
      <xdr:rowOff>96593</xdr:rowOff>
    </xdr:to>
    <xdr:cxnSp macro="">
      <xdr:nvCxnSpPr>
        <xdr:cNvPr id="510" name="直線コネクタ 509"/>
        <xdr:cNvCxnSpPr/>
      </xdr:nvCxnSpPr>
      <xdr:spPr>
        <a:xfrm flipV="1">
          <a:off x="12814300" y="6715151"/>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33906</xdr:rowOff>
    </xdr:from>
    <xdr:to>
      <xdr:col>20</xdr:col>
      <xdr:colOff>9525</xdr:colOff>
      <xdr:row>39</xdr:row>
      <xdr:rowOff>135506</xdr:rowOff>
    </xdr:to>
    <xdr:sp macro="" textlink="">
      <xdr:nvSpPr>
        <xdr:cNvPr id="511" name="フローチャート : 判断 510"/>
        <xdr:cNvSpPr/>
      </xdr:nvSpPr>
      <xdr:spPr>
        <a:xfrm>
          <a:off x="13652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126633</xdr:rowOff>
    </xdr:from>
    <xdr:ext cx="378565" cy="259045"/>
    <xdr:sp macro="" textlink="">
      <xdr:nvSpPr>
        <xdr:cNvPr id="512" name="テキスト ボックス 511"/>
        <xdr:cNvSpPr txBox="1"/>
      </xdr:nvSpPr>
      <xdr:spPr>
        <a:xfrm>
          <a:off x="13514017" y="681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16238</xdr:rowOff>
    </xdr:from>
    <xdr:to>
      <xdr:col>18</xdr:col>
      <xdr:colOff>492125</xdr:colOff>
      <xdr:row>39</xdr:row>
      <xdr:rowOff>117838</xdr:rowOff>
    </xdr:to>
    <xdr:sp macro="" textlink="">
      <xdr:nvSpPr>
        <xdr:cNvPr id="513" name="フローチャート : 判断 512"/>
        <xdr:cNvSpPr/>
      </xdr:nvSpPr>
      <xdr:spPr>
        <a:xfrm>
          <a:off x="12763500" y="670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134365</xdr:rowOff>
    </xdr:from>
    <xdr:ext cx="378565" cy="259045"/>
    <xdr:sp macro="" textlink="">
      <xdr:nvSpPr>
        <xdr:cNvPr id="514" name="テキスト ボックス 513"/>
        <xdr:cNvSpPr txBox="1"/>
      </xdr:nvSpPr>
      <xdr:spPr>
        <a:xfrm>
          <a:off x="12625017" y="647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46054</xdr:rowOff>
    </xdr:from>
    <xdr:to>
      <xdr:col>22</xdr:col>
      <xdr:colOff>415925</xdr:colOff>
      <xdr:row>39</xdr:row>
      <xdr:rowOff>147654</xdr:rowOff>
    </xdr:to>
    <xdr:sp macro="" textlink="">
      <xdr:nvSpPr>
        <xdr:cNvPr id="522" name="円/楕円 521"/>
        <xdr:cNvSpPr/>
      </xdr:nvSpPr>
      <xdr:spPr>
        <a:xfrm>
          <a:off x="15430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138781</xdr:rowOff>
    </xdr:from>
    <xdr:ext cx="313932" cy="259045"/>
    <xdr:sp macro="" textlink="">
      <xdr:nvSpPr>
        <xdr:cNvPr id="523" name="テキスト ボックス 522"/>
        <xdr:cNvSpPr txBox="1"/>
      </xdr:nvSpPr>
      <xdr:spPr>
        <a:xfrm>
          <a:off x="15324333" y="6825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149251</xdr:rowOff>
    </xdr:from>
    <xdr:to>
      <xdr:col>20</xdr:col>
      <xdr:colOff>9525</xdr:colOff>
      <xdr:row>39</xdr:row>
      <xdr:rowOff>79401</xdr:rowOff>
    </xdr:to>
    <xdr:sp macro="" textlink="">
      <xdr:nvSpPr>
        <xdr:cNvPr id="526" name="円/楕円 525"/>
        <xdr:cNvSpPr/>
      </xdr:nvSpPr>
      <xdr:spPr>
        <a:xfrm>
          <a:off x="13652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95928</xdr:rowOff>
    </xdr:from>
    <xdr:ext cx="469744" cy="259045"/>
    <xdr:sp macro="" textlink="">
      <xdr:nvSpPr>
        <xdr:cNvPr id="527" name="テキスト ボックス 526"/>
        <xdr:cNvSpPr txBox="1"/>
      </xdr:nvSpPr>
      <xdr:spPr>
        <a:xfrm>
          <a:off x="13468427" y="643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45793</xdr:rowOff>
    </xdr:from>
    <xdr:to>
      <xdr:col>18</xdr:col>
      <xdr:colOff>492125</xdr:colOff>
      <xdr:row>39</xdr:row>
      <xdr:rowOff>147393</xdr:rowOff>
    </xdr:to>
    <xdr:sp macro="" textlink="">
      <xdr:nvSpPr>
        <xdr:cNvPr id="528" name="円/楕円 527"/>
        <xdr:cNvSpPr/>
      </xdr:nvSpPr>
      <xdr:spPr>
        <a:xfrm>
          <a:off x="1276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138520</xdr:rowOff>
    </xdr:from>
    <xdr:ext cx="313932" cy="259045"/>
    <xdr:sp macro="" textlink="">
      <xdr:nvSpPr>
        <xdr:cNvPr id="529" name="テキスト ボックス 528"/>
        <xdr:cNvSpPr txBox="1"/>
      </xdr:nvSpPr>
      <xdr:spPr>
        <a:xfrm>
          <a:off x="12657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170169</xdr:rowOff>
    </xdr:from>
    <xdr:to>
      <xdr:col>23</xdr:col>
      <xdr:colOff>517525</xdr:colOff>
      <xdr:row>77</xdr:row>
      <xdr:rowOff>29025</xdr:rowOff>
    </xdr:to>
    <xdr:cxnSp macro="">
      <xdr:nvCxnSpPr>
        <xdr:cNvPr id="610" name="直線コネクタ 609"/>
        <xdr:cNvCxnSpPr/>
      </xdr:nvCxnSpPr>
      <xdr:spPr>
        <a:xfrm>
          <a:off x="15481300" y="13200369"/>
          <a:ext cx="8382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128662</xdr:rowOff>
    </xdr:from>
    <xdr:to>
      <xdr:col>22</xdr:col>
      <xdr:colOff>365125</xdr:colOff>
      <xdr:row>76</xdr:row>
      <xdr:rowOff>170169</xdr:rowOff>
    </xdr:to>
    <xdr:cxnSp macro="">
      <xdr:nvCxnSpPr>
        <xdr:cNvPr id="613" name="直線コネクタ 612"/>
        <xdr:cNvCxnSpPr/>
      </xdr:nvCxnSpPr>
      <xdr:spPr>
        <a:xfrm>
          <a:off x="14592300" y="13158862"/>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52277</xdr:rowOff>
    </xdr:from>
    <xdr:to>
      <xdr:col>21</xdr:col>
      <xdr:colOff>161925</xdr:colOff>
      <xdr:row>76</xdr:row>
      <xdr:rowOff>128662</xdr:rowOff>
    </xdr:to>
    <xdr:cxnSp macro="">
      <xdr:nvCxnSpPr>
        <xdr:cNvPr id="616" name="直線コネクタ 615"/>
        <xdr:cNvCxnSpPr/>
      </xdr:nvCxnSpPr>
      <xdr:spPr>
        <a:xfrm>
          <a:off x="13703300" y="13082477"/>
          <a:ext cx="8890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77927</xdr:rowOff>
    </xdr:from>
    <xdr:to>
      <xdr:col>21</xdr:col>
      <xdr:colOff>212725</xdr:colOff>
      <xdr:row>75</xdr:row>
      <xdr:rowOff>8077</xdr:rowOff>
    </xdr:to>
    <xdr:sp macro="" textlink="">
      <xdr:nvSpPr>
        <xdr:cNvPr id="617" name="フローチャート : 判断 616"/>
        <xdr:cNvSpPr/>
      </xdr:nvSpPr>
      <xdr:spPr>
        <a:xfrm>
          <a:off x="14541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24604</xdr:rowOff>
    </xdr:from>
    <xdr:ext cx="534377" cy="259045"/>
    <xdr:sp macro="" textlink="">
      <xdr:nvSpPr>
        <xdr:cNvPr id="618" name="テキスト ボックス 617"/>
        <xdr:cNvSpPr txBox="1"/>
      </xdr:nvSpPr>
      <xdr:spPr>
        <a:xfrm>
          <a:off x="14325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52277</xdr:rowOff>
    </xdr:from>
    <xdr:to>
      <xdr:col>19</xdr:col>
      <xdr:colOff>644525</xdr:colOff>
      <xdr:row>76</xdr:row>
      <xdr:rowOff>64785</xdr:rowOff>
    </xdr:to>
    <xdr:cxnSp macro="">
      <xdr:nvCxnSpPr>
        <xdr:cNvPr id="619" name="直線コネクタ 618"/>
        <xdr:cNvCxnSpPr/>
      </xdr:nvCxnSpPr>
      <xdr:spPr>
        <a:xfrm flipV="1">
          <a:off x="12814300" y="13082477"/>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79690</xdr:rowOff>
    </xdr:from>
    <xdr:to>
      <xdr:col>20</xdr:col>
      <xdr:colOff>9525</xdr:colOff>
      <xdr:row>75</xdr:row>
      <xdr:rowOff>9840</xdr:rowOff>
    </xdr:to>
    <xdr:sp macro="" textlink="">
      <xdr:nvSpPr>
        <xdr:cNvPr id="620" name="フローチャート : 判断 619"/>
        <xdr:cNvSpPr/>
      </xdr:nvSpPr>
      <xdr:spPr>
        <a:xfrm>
          <a:off x="13652500" y="127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26367</xdr:rowOff>
    </xdr:from>
    <xdr:ext cx="534377" cy="259045"/>
    <xdr:sp macro="" textlink="">
      <xdr:nvSpPr>
        <xdr:cNvPr id="621" name="テキスト ボックス 620"/>
        <xdr:cNvSpPr txBox="1"/>
      </xdr:nvSpPr>
      <xdr:spPr>
        <a:xfrm>
          <a:off x="13436111" y="125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87529</xdr:rowOff>
    </xdr:from>
    <xdr:to>
      <xdr:col>18</xdr:col>
      <xdr:colOff>492125</xdr:colOff>
      <xdr:row>75</xdr:row>
      <xdr:rowOff>17679</xdr:rowOff>
    </xdr:to>
    <xdr:sp macro="" textlink="">
      <xdr:nvSpPr>
        <xdr:cNvPr id="622" name="フローチャート : 判断 621"/>
        <xdr:cNvSpPr/>
      </xdr:nvSpPr>
      <xdr:spPr>
        <a:xfrm>
          <a:off x="12763500" y="127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34206</xdr:rowOff>
    </xdr:from>
    <xdr:ext cx="534377" cy="259045"/>
    <xdr:sp macro="" textlink="">
      <xdr:nvSpPr>
        <xdr:cNvPr id="623" name="テキスト ボックス 622"/>
        <xdr:cNvSpPr txBox="1"/>
      </xdr:nvSpPr>
      <xdr:spPr>
        <a:xfrm>
          <a:off x="12547111" y="12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149675</xdr:rowOff>
    </xdr:from>
    <xdr:to>
      <xdr:col>23</xdr:col>
      <xdr:colOff>568325</xdr:colOff>
      <xdr:row>77</xdr:row>
      <xdr:rowOff>79825</xdr:rowOff>
    </xdr:to>
    <xdr:sp macro="" textlink="">
      <xdr:nvSpPr>
        <xdr:cNvPr id="629" name="円/楕円 628"/>
        <xdr:cNvSpPr/>
      </xdr:nvSpPr>
      <xdr:spPr>
        <a:xfrm>
          <a:off x="16268700" y="131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128102</xdr:rowOff>
    </xdr:from>
    <xdr:ext cx="534377" cy="259045"/>
    <xdr:sp macro="" textlink="">
      <xdr:nvSpPr>
        <xdr:cNvPr id="630" name="公債費該当値テキスト"/>
        <xdr:cNvSpPr txBox="1"/>
      </xdr:nvSpPr>
      <xdr:spPr>
        <a:xfrm>
          <a:off x="16370300" y="131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119369</xdr:rowOff>
    </xdr:from>
    <xdr:to>
      <xdr:col>22</xdr:col>
      <xdr:colOff>415925</xdr:colOff>
      <xdr:row>77</xdr:row>
      <xdr:rowOff>49519</xdr:rowOff>
    </xdr:to>
    <xdr:sp macro="" textlink="">
      <xdr:nvSpPr>
        <xdr:cNvPr id="631" name="円/楕円 630"/>
        <xdr:cNvSpPr/>
      </xdr:nvSpPr>
      <xdr:spPr>
        <a:xfrm>
          <a:off x="15430500" y="13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40646</xdr:rowOff>
    </xdr:from>
    <xdr:ext cx="534377" cy="259045"/>
    <xdr:sp macro="" textlink="">
      <xdr:nvSpPr>
        <xdr:cNvPr id="632" name="テキスト ボックス 631"/>
        <xdr:cNvSpPr txBox="1"/>
      </xdr:nvSpPr>
      <xdr:spPr>
        <a:xfrm>
          <a:off x="15214111" y="132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77862</xdr:rowOff>
    </xdr:from>
    <xdr:to>
      <xdr:col>21</xdr:col>
      <xdr:colOff>212725</xdr:colOff>
      <xdr:row>77</xdr:row>
      <xdr:rowOff>8012</xdr:rowOff>
    </xdr:to>
    <xdr:sp macro="" textlink="">
      <xdr:nvSpPr>
        <xdr:cNvPr id="633" name="円/楕円 632"/>
        <xdr:cNvSpPr/>
      </xdr:nvSpPr>
      <xdr:spPr>
        <a:xfrm>
          <a:off x="14541500" y="131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170589</xdr:rowOff>
    </xdr:from>
    <xdr:ext cx="534377" cy="259045"/>
    <xdr:sp macro="" textlink="">
      <xdr:nvSpPr>
        <xdr:cNvPr id="634" name="テキスト ボックス 633"/>
        <xdr:cNvSpPr txBox="1"/>
      </xdr:nvSpPr>
      <xdr:spPr>
        <a:xfrm>
          <a:off x="14325111" y="1320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1477</xdr:rowOff>
    </xdr:from>
    <xdr:to>
      <xdr:col>20</xdr:col>
      <xdr:colOff>9525</xdr:colOff>
      <xdr:row>76</xdr:row>
      <xdr:rowOff>103077</xdr:rowOff>
    </xdr:to>
    <xdr:sp macro="" textlink="">
      <xdr:nvSpPr>
        <xdr:cNvPr id="635" name="円/楕円 634"/>
        <xdr:cNvSpPr/>
      </xdr:nvSpPr>
      <xdr:spPr>
        <a:xfrm>
          <a:off x="13652500" y="130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94204</xdr:rowOff>
    </xdr:from>
    <xdr:ext cx="534377" cy="259045"/>
    <xdr:sp macro="" textlink="">
      <xdr:nvSpPr>
        <xdr:cNvPr id="636" name="テキスト ボックス 635"/>
        <xdr:cNvSpPr txBox="1"/>
      </xdr:nvSpPr>
      <xdr:spPr>
        <a:xfrm>
          <a:off x="13436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13985</xdr:rowOff>
    </xdr:from>
    <xdr:to>
      <xdr:col>18</xdr:col>
      <xdr:colOff>492125</xdr:colOff>
      <xdr:row>76</xdr:row>
      <xdr:rowOff>115585</xdr:rowOff>
    </xdr:to>
    <xdr:sp macro="" textlink="">
      <xdr:nvSpPr>
        <xdr:cNvPr id="637" name="円/楕円 636"/>
        <xdr:cNvSpPr/>
      </xdr:nvSpPr>
      <xdr:spPr>
        <a:xfrm>
          <a:off x="12763500" y="130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106712</xdr:rowOff>
    </xdr:from>
    <xdr:ext cx="534377" cy="259045"/>
    <xdr:sp macro="" textlink="">
      <xdr:nvSpPr>
        <xdr:cNvPr id="638" name="テキスト ボックス 637"/>
        <xdr:cNvSpPr txBox="1"/>
      </xdr:nvSpPr>
      <xdr:spPr>
        <a:xfrm>
          <a:off x="12547111" y="131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100335</xdr:rowOff>
    </xdr:from>
    <xdr:to>
      <xdr:col>23</xdr:col>
      <xdr:colOff>517525</xdr:colOff>
      <xdr:row>97</xdr:row>
      <xdr:rowOff>119492</xdr:rowOff>
    </xdr:to>
    <xdr:cxnSp macro="">
      <xdr:nvCxnSpPr>
        <xdr:cNvPr id="665" name="直線コネクタ 664"/>
        <xdr:cNvCxnSpPr/>
      </xdr:nvCxnSpPr>
      <xdr:spPr>
        <a:xfrm flipV="1">
          <a:off x="15481300" y="16559535"/>
          <a:ext cx="838200" cy="1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50135</xdr:rowOff>
    </xdr:from>
    <xdr:to>
      <xdr:col>22</xdr:col>
      <xdr:colOff>365125</xdr:colOff>
      <xdr:row>97</xdr:row>
      <xdr:rowOff>119492</xdr:rowOff>
    </xdr:to>
    <xdr:cxnSp macro="">
      <xdr:nvCxnSpPr>
        <xdr:cNvPr id="668" name="直線コネクタ 667"/>
        <xdr:cNvCxnSpPr/>
      </xdr:nvCxnSpPr>
      <xdr:spPr>
        <a:xfrm>
          <a:off x="14592300" y="16680785"/>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49905</xdr:rowOff>
    </xdr:from>
    <xdr:to>
      <xdr:col>21</xdr:col>
      <xdr:colOff>161925</xdr:colOff>
      <xdr:row>97</xdr:row>
      <xdr:rowOff>50135</xdr:rowOff>
    </xdr:to>
    <xdr:cxnSp macro="">
      <xdr:nvCxnSpPr>
        <xdr:cNvPr id="671" name="直線コネクタ 670"/>
        <xdr:cNvCxnSpPr/>
      </xdr:nvCxnSpPr>
      <xdr:spPr>
        <a:xfrm>
          <a:off x="13703300" y="16509105"/>
          <a:ext cx="889000" cy="1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165298</xdr:rowOff>
    </xdr:from>
    <xdr:to>
      <xdr:col>21</xdr:col>
      <xdr:colOff>212725</xdr:colOff>
      <xdr:row>97</xdr:row>
      <xdr:rowOff>95448</xdr:rowOff>
    </xdr:to>
    <xdr:sp macro="" textlink="">
      <xdr:nvSpPr>
        <xdr:cNvPr id="672" name="フローチャート : 判断 671"/>
        <xdr:cNvSpPr/>
      </xdr:nvSpPr>
      <xdr:spPr>
        <a:xfrm>
          <a:off x="14541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111975</xdr:rowOff>
    </xdr:from>
    <xdr:ext cx="469744" cy="259045"/>
    <xdr:sp macro="" textlink="">
      <xdr:nvSpPr>
        <xdr:cNvPr id="673" name="テキスト ボックス 672"/>
        <xdr:cNvSpPr txBox="1"/>
      </xdr:nvSpPr>
      <xdr:spPr>
        <a:xfrm>
          <a:off x="14357427"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49905</xdr:rowOff>
    </xdr:from>
    <xdr:to>
      <xdr:col>19</xdr:col>
      <xdr:colOff>644525</xdr:colOff>
      <xdr:row>96</xdr:row>
      <xdr:rowOff>144318</xdr:rowOff>
    </xdr:to>
    <xdr:cxnSp macro="">
      <xdr:nvCxnSpPr>
        <xdr:cNvPr id="674" name="直線コネクタ 673"/>
        <xdr:cNvCxnSpPr/>
      </xdr:nvCxnSpPr>
      <xdr:spPr>
        <a:xfrm flipV="1">
          <a:off x="12814300" y="16509105"/>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105542</xdr:rowOff>
    </xdr:from>
    <xdr:to>
      <xdr:col>20</xdr:col>
      <xdr:colOff>9525</xdr:colOff>
      <xdr:row>97</xdr:row>
      <xdr:rowOff>35692</xdr:rowOff>
    </xdr:to>
    <xdr:sp macro="" textlink="">
      <xdr:nvSpPr>
        <xdr:cNvPr id="675" name="フローチャート : 判断 674"/>
        <xdr:cNvSpPr/>
      </xdr:nvSpPr>
      <xdr:spPr>
        <a:xfrm>
          <a:off x="13652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26819</xdr:rowOff>
    </xdr:from>
    <xdr:ext cx="469744" cy="259045"/>
    <xdr:sp macro="" textlink="">
      <xdr:nvSpPr>
        <xdr:cNvPr id="676" name="テキスト ボックス 675"/>
        <xdr:cNvSpPr txBox="1"/>
      </xdr:nvSpPr>
      <xdr:spPr>
        <a:xfrm>
          <a:off x="13468427"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157572</xdr:rowOff>
    </xdr:from>
    <xdr:to>
      <xdr:col>18</xdr:col>
      <xdr:colOff>492125</xdr:colOff>
      <xdr:row>97</xdr:row>
      <xdr:rowOff>87722</xdr:rowOff>
    </xdr:to>
    <xdr:sp macro="" textlink="">
      <xdr:nvSpPr>
        <xdr:cNvPr id="677" name="フローチャート : 判断 676"/>
        <xdr:cNvSpPr/>
      </xdr:nvSpPr>
      <xdr:spPr>
        <a:xfrm>
          <a:off x="12763500" y="1661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78849</xdr:rowOff>
    </xdr:from>
    <xdr:ext cx="469744" cy="259045"/>
    <xdr:sp macro="" textlink="">
      <xdr:nvSpPr>
        <xdr:cNvPr id="678" name="テキスト ボックス 677"/>
        <xdr:cNvSpPr txBox="1"/>
      </xdr:nvSpPr>
      <xdr:spPr>
        <a:xfrm>
          <a:off x="12579427" y="1670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49535</xdr:rowOff>
    </xdr:from>
    <xdr:to>
      <xdr:col>23</xdr:col>
      <xdr:colOff>568325</xdr:colOff>
      <xdr:row>96</xdr:row>
      <xdr:rowOff>151135</xdr:rowOff>
    </xdr:to>
    <xdr:sp macro="" textlink="">
      <xdr:nvSpPr>
        <xdr:cNvPr id="684" name="円/楕円 683"/>
        <xdr:cNvSpPr/>
      </xdr:nvSpPr>
      <xdr:spPr>
        <a:xfrm>
          <a:off x="16268700" y="16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72412</xdr:rowOff>
    </xdr:from>
    <xdr:ext cx="469744" cy="259045"/>
    <xdr:sp macro="" textlink="">
      <xdr:nvSpPr>
        <xdr:cNvPr id="685" name="積立金該当値テキスト"/>
        <xdr:cNvSpPr txBox="1"/>
      </xdr:nvSpPr>
      <xdr:spPr>
        <a:xfrm>
          <a:off x="16370300" y="16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68692</xdr:rowOff>
    </xdr:from>
    <xdr:to>
      <xdr:col>22</xdr:col>
      <xdr:colOff>415925</xdr:colOff>
      <xdr:row>97</xdr:row>
      <xdr:rowOff>170292</xdr:rowOff>
    </xdr:to>
    <xdr:sp macro="" textlink="">
      <xdr:nvSpPr>
        <xdr:cNvPr id="686" name="円/楕円 685"/>
        <xdr:cNvSpPr/>
      </xdr:nvSpPr>
      <xdr:spPr>
        <a:xfrm>
          <a:off x="15430500" y="166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161419</xdr:rowOff>
    </xdr:from>
    <xdr:ext cx="469744" cy="259045"/>
    <xdr:sp macro="" textlink="">
      <xdr:nvSpPr>
        <xdr:cNvPr id="687" name="テキスト ボックス 686"/>
        <xdr:cNvSpPr txBox="1"/>
      </xdr:nvSpPr>
      <xdr:spPr>
        <a:xfrm>
          <a:off x="15246427" y="1679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170785</xdr:rowOff>
    </xdr:from>
    <xdr:to>
      <xdr:col>21</xdr:col>
      <xdr:colOff>212725</xdr:colOff>
      <xdr:row>97</xdr:row>
      <xdr:rowOff>100935</xdr:rowOff>
    </xdr:to>
    <xdr:sp macro="" textlink="">
      <xdr:nvSpPr>
        <xdr:cNvPr id="688" name="円/楕円 687"/>
        <xdr:cNvSpPr/>
      </xdr:nvSpPr>
      <xdr:spPr>
        <a:xfrm>
          <a:off x="14541500" y="166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92062</xdr:rowOff>
    </xdr:from>
    <xdr:ext cx="469744" cy="259045"/>
    <xdr:sp macro="" textlink="">
      <xdr:nvSpPr>
        <xdr:cNvPr id="689" name="テキスト ボックス 688"/>
        <xdr:cNvSpPr txBox="1"/>
      </xdr:nvSpPr>
      <xdr:spPr>
        <a:xfrm>
          <a:off x="14357427" y="167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170555</xdr:rowOff>
    </xdr:from>
    <xdr:to>
      <xdr:col>20</xdr:col>
      <xdr:colOff>9525</xdr:colOff>
      <xdr:row>96</xdr:row>
      <xdr:rowOff>100705</xdr:rowOff>
    </xdr:to>
    <xdr:sp macro="" textlink="">
      <xdr:nvSpPr>
        <xdr:cNvPr id="690" name="円/楕円 689"/>
        <xdr:cNvSpPr/>
      </xdr:nvSpPr>
      <xdr:spPr>
        <a:xfrm>
          <a:off x="13652500" y="164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117232</xdr:rowOff>
    </xdr:from>
    <xdr:ext cx="469744" cy="259045"/>
    <xdr:sp macro="" textlink="">
      <xdr:nvSpPr>
        <xdr:cNvPr id="691" name="テキスト ボックス 690"/>
        <xdr:cNvSpPr txBox="1"/>
      </xdr:nvSpPr>
      <xdr:spPr>
        <a:xfrm>
          <a:off x="13468427" y="162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93518</xdr:rowOff>
    </xdr:from>
    <xdr:to>
      <xdr:col>18</xdr:col>
      <xdr:colOff>492125</xdr:colOff>
      <xdr:row>97</xdr:row>
      <xdr:rowOff>23668</xdr:rowOff>
    </xdr:to>
    <xdr:sp macro="" textlink="">
      <xdr:nvSpPr>
        <xdr:cNvPr id="692" name="円/楕円 691"/>
        <xdr:cNvSpPr/>
      </xdr:nvSpPr>
      <xdr:spPr>
        <a:xfrm>
          <a:off x="12763500" y="165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40195</xdr:rowOff>
    </xdr:from>
    <xdr:ext cx="469744" cy="259045"/>
    <xdr:sp macro="" textlink="">
      <xdr:nvSpPr>
        <xdr:cNvPr id="693" name="テキスト ボックス 692"/>
        <xdr:cNvSpPr txBox="1"/>
      </xdr:nvSpPr>
      <xdr:spPr>
        <a:xfrm>
          <a:off x="12579427" y="163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0" name="直線コネクタ 72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1" name="フローチャート : 判断 730"/>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2" name="テキスト ボックス 731"/>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3" name="直線コネクタ 73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4" name="フローチャート : 判断 733"/>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5" name="テキスト ボックス 734"/>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6" name="フローチャート : 判断 735"/>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7" name="テキスト ボックス 736"/>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65111</xdr:rowOff>
    </xdr:from>
    <xdr:to>
      <xdr:col>32</xdr:col>
      <xdr:colOff>187325</xdr:colOff>
      <xdr:row>59</xdr:row>
      <xdr:rowOff>73275</xdr:rowOff>
    </xdr:to>
    <xdr:cxnSp macro="">
      <xdr:nvCxnSpPr>
        <xdr:cNvPr id="783" name="直線コネクタ 782"/>
        <xdr:cNvCxnSpPr/>
      </xdr:nvCxnSpPr>
      <xdr:spPr>
        <a:xfrm>
          <a:off x="21323300" y="1018066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61584</xdr:rowOff>
    </xdr:from>
    <xdr:to>
      <xdr:col>31</xdr:col>
      <xdr:colOff>34925</xdr:colOff>
      <xdr:row>59</xdr:row>
      <xdr:rowOff>65111</xdr:rowOff>
    </xdr:to>
    <xdr:cxnSp macro="">
      <xdr:nvCxnSpPr>
        <xdr:cNvPr id="786" name="直線コネクタ 785"/>
        <xdr:cNvCxnSpPr/>
      </xdr:nvCxnSpPr>
      <xdr:spPr>
        <a:xfrm>
          <a:off x="20434300" y="1017713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59298</xdr:rowOff>
    </xdr:from>
    <xdr:to>
      <xdr:col>29</xdr:col>
      <xdr:colOff>517525</xdr:colOff>
      <xdr:row>59</xdr:row>
      <xdr:rowOff>61584</xdr:rowOff>
    </xdr:to>
    <xdr:cxnSp macro="">
      <xdr:nvCxnSpPr>
        <xdr:cNvPr id="789" name="直線コネクタ 788"/>
        <xdr:cNvCxnSpPr/>
      </xdr:nvCxnSpPr>
      <xdr:spPr>
        <a:xfrm>
          <a:off x="19545300" y="101748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106143</xdr:rowOff>
    </xdr:from>
    <xdr:to>
      <xdr:col>29</xdr:col>
      <xdr:colOff>568325</xdr:colOff>
      <xdr:row>58</xdr:row>
      <xdr:rowOff>36293</xdr:rowOff>
    </xdr:to>
    <xdr:sp macro="" textlink="">
      <xdr:nvSpPr>
        <xdr:cNvPr id="790" name="フローチャート : 判断 789"/>
        <xdr:cNvSpPr/>
      </xdr:nvSpPr>
      <xdr:spPr>
        <a:xfrm>
          <a:off x="20383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52820</xdr:rowOff>
    </xdr:from>
    <xdr:ext cx="469744" cy="259045"/>
    <xdr:sp macro="" textlink="">
      <xdr:nvSpPr>
        <xdr:cNvPr id="791" name="テキスト ボックス 790"/>
        <xdr:cNvSpPr txBox="1"/>
      </xdr:nvSpPr>
      <xdr:spPr>
        <a:xfrm>
          <a:off x="20199427"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44178</xdr:rowOff>
    </xdr:from>
    <xdr:to>
      <xdr:col>28</xdr:col>
      <xdr:colOff>314325</xdr:colOff>
      <xdr:row>59</xdr:row>
      <xdr:rowOff>59298</xdr:rowOff>
    </xdr:to>
    <xdr:cxnSp macro="">
      <xdr:nvCxnSpPr>
        <xdr:cNvPr id="792" name="直線コネクタ 791"/>
        <xdr:cNvCxnSpPr/>
      </xdr:nvCxnSpPr>
      <xdr:spPr>
        <a:xfrm>
          <a:off x="18656300" y="1015972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95856</xdr:rowOff>
    </xdr:from>
    <xdr:to>
      <xdr:col>28</xdr:col>
      <xdr:colOff>365125</xdr:colOff>
      <xdr:row>58</xdr:row>
      <xdr:rowOff>26006</xdr:rowOff>
    </xdr:to>
    <xdr:sp macro="" textlink="">
      <xdr:nvSpPr>
        <xdr:cNvPr id="793" name="フローチャート : 判断 792"/>
        <xdr:cNvSpPr/>
      </xdr:nvSpPr>
      <xdr:spPr>
        <a:xfrm>
          <a:off x="19494500" y="986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42533</xdr:rowOff>
    </xdr:from>
    <xdr:ext cx="469744" cy="259045"/>
    <xdr:sp macro="" textlink="">
      <xdr:nvSpPr>
        <xdr:cNvPr id="794" name="テキスト ボックス 793"/>
        <xdr:cNvSpPr txBox="1"/>
      </xdr:nvSpPr>
      <xdr:spPr>
        <a:xfrm>
          <a:off x="19310427" y="96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62611</xdr:rowOff>
    </xdr:from>
    <xdr:to>
      <xdr:col>27</xdr:col>
      <xdr:colOff>161925</xdr:colOff>
      <xdr:row>57</xdr:row>
      <xdr:rowOff>164211</xdr:rowOff>
    </xdr:to>
    <xdr:sp macro="" textlink="">
      <xdr:nvSpPr>
        <xdr:cNvPr id="795" name="フローチャート : 判断 794"/>
        <xdr:cNvSpPr/>
      </xdr:nvSpPr>
      <xdr:spPr>
        <a:xfrm>
          <a:off x="18605500" y="983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9288</xdr:rowOff>
    </xdr:from>
    <xdr:ext cx="534377" cy="259045"/>
    <xdr:sp macro="" textlink="">
      <xdr:nvSpPr>
        <xdr:cNvPr id="796" name="テキスト ボックス 795"/>
        <xdr:cNvSpPr txBox="1"/>
      </xdr:nvSpPr>
      <xdr:spPr>
        <a:xfrm>
          <a:off x="18389111" y="96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22475</xdr:rowOff>
    </xdr:from>
    <xdr:to>
      <xdr:col>32</xdr:col>
      <xdr:colOff>238125</xdr:colOff>
      <xdr:row>59</xdr:row>
      <xdr:rowOff>124075</xdr:rowOff>
    </xdr:to>
    <xdr:sp macro="" textlink="">
      <xdr:nvSpPr>
        <xdr:cNvPr id="802" name="円/楕円 801"/>
        <xdr:cNvSpPr/>
      </xdr:nvSpPr>
      <xdr:spPr>
        <a:xfrm>
          <a:off x="22110700" y="101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108852</xdr:rowOff>
    </xdr:from>
    <xdr:ext cx="378565" cy="259045"/>
    <xdr:sp macro="" textlink="">
      <xdr:nvSpPr>
        <xdr:cNvPr id="803" name="貸付金該当値テキスト"/>
        <xdr:cNvSpPr txBox="1"/>
      </xdr:nvSpPr>
      <xdr:spPr>
        <a:xfrm>
          <a:off x="22212300" y="1005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14311</xdr:rowOff>
    </xdr:from>
    <xdr:to>
      <xdr:col>31</xdr:col>
      <xdr:colOff>85725</xdr:colOff>
      <xdr:row>59</xdr:row>
      <xdr:rowOff>115911</xdr:rowOff>
    </xdr:to>
    <xdr:sp macro="" textlink="">
      <xdr:nvSpPr>
        <xdr:cNvPr id="804" name="円/楕円 803"/>
        <xdr:cNvSpPr/>
      </xdr:nvSpPr>
      <xdr:spPr>
        <a:xfrm>
          <a:off x="21272500" y="101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107038</xdr:rowOff>
    </xdr:from>
    <xdr:ext cx="469744" cy="259045"/>
    <xdr:sp macro="" textlink="">
      <xdr:nvSpPr>
        <xdr:cNvPr id="805" name="テキスト ボックス 804"/>
        <xdr:cNvSpPr txBox="1"/>
      </xdr:nvSpPr>
      <xdr:spPr>
        <a:xfrm>
          <a:off x="21088427" y="102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10784</xdr:rowOff>
    </xdr:from>
    <xdr:to>
      <xdr:col>29</xdr:col>
      <xdr:colOff>568325</xdr:colOff>
      <xdr:row>59</xdr:row>
      <xdr:rowOff>112384</xdr:rowOff>
    </xdr:to>
    <xdr:sp macro="" textlink="">
      <xdr:nvSpPr>
        <xdr:cNvPr id="806" name="円/楕円 805"/>
        <xdr:cNvSpPr/>
      </xdr:nvSpPr>
      <xdr:spPr>
        <a:xfrm>
          <a:off x="20383500" y="101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103511</xdr:rowOff>
    </xdr:from>
    <xdr:ext cx="469744" cy="259045"/>
    <xdr:sp macro="" textlink="">
      <xdr:nvSpPr>
        <xdr:cNvPr id="807" name="テキスト ボックス 806"/>
        <xdr:cNvSpPr txBox="1"/>
      </xdr:nvSpPr>
      <xdr:spPr>
        <a:xfrm>
          <a:off x="20199427" y="102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8498</xdr:rowOff>
    </xdr:from>
    <xdr:to>
      <xdr:col>28</xdr:col>
      <xdr:colOff>365125</xdr:colOff>
      <xdr:row>59</xdr:row>
      <xdr:rowOff>110098</xdr:rowOff>
    </xdr:to>
    <xdr:sp macro="" textlink="">
      <xdr:nvSpPr>
        <xdr:cNvPr id="808" name="円/楕円 807"/>
        <xdr:cNvSpPr/>
      </xdr:nvSpPr>
      <xdr:spPr>
        <a:xfrm>
          <a:off x="19494500" y="101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101225</xdr:rowOff>
    </xdr:from>
    <xdr:ext cx="469744" cy="259045"/>
    <xdr:sp macro="" textlink="">
      <xdr:nvSpPr>
        <xdr:cNvPr id="809" name="テキスト ボックス 808"/>
        <xdr:cNvSpPr txBox="1"/>
      </xdr:nvSpPr>
      <xdr:spPr>
        <a:xfrm>
          <a:off x="19310427" y="1021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164828</xdr:rowOff>
    </xdr:from>
    <xdr:to>
      <xdr:col>27</xdr:col>
      <xdr:colOff>161925</xdr:colOff>
      <xdr:row>59</xdr:row>
      <xdr:rowOff>94978</xdr:rowOff>
    </xdr:to>
    <xdr:sp macro="" textlink="">
      <xdr:nvSpPr>
        <xdr:cNvPr id="810" name="円/楕円 809"/>
        <xdr:cNvSpPr/>
      </xdr:nvSpPr>
      <xdr:spPr>
        <a:xfrm>
          <a:off x="18605500" y="101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86105</xdr:rowOff>
    </xdr:from>
    <xdr:ext cx="469744" cy="259045"/>
    <xdr:sp macro="" textlink="">
      <xdr:nvSpPr>
        <xdr:cNvPr id="811" name="テキスト ボックス 810"/>
        <xdr:cNvSpPr txBox="1"/>
      </xdr:nvSpPr>
      <xdr:spPr>
        <a:xfrm>
          <a:off x="18421427" y="102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134573</xdr:rowOff>
    </xdr:from>
    <xdr:to>
      <xdr:col>32</xdr:col>
      <xdr:colOff>187325</xdr:colOff>
      <xdr:row>76</xdr:row>
      <xdr:rowOff>156649</xdr:rowOff>
    </xdr:to>
    <xdr:cxnSp macro="">
      <xdr:nvCxnSpPr>
        <xdr:cNvPr id="843" name="直線コネクタ 842"/>
        <xdr:cNvCxnSpPr/>
      </xdr:nvCxnSpPr>
      <xdr:spPr>
        <a:xfrm>
          <a:off x="21323300" y="13164773"/>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134573</xdr:rowOff>
    </xdr:from>
    <xdr:to>
      <xdr:col>31</xdr:col>
      <xdr:colOff>34925</xdr:colOff>
      <xdr:row>77</xdr:row>
      <xdr:rowOff>47182</xdr:rowOff>
    </xdr:to>
    <xdr:cxnSp macro="">
      <xdr:nvCxnSpPr>
        <xdr:cNvPr id="846" name="直線コネクタ 845"/>
        <xdr:cNvCxnSpPr/>
      </xdr:nvCxnSpPr>
      <xdr:spPr>
        <a:xfrm flipV="1">
          <a:off x="20434300" y="13164773"/>
          <a:ext cx="889000" cy="8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47182</xdr:rowOff>
    </xdr:from>
    <xdr:to>
      <xdr:col>29</xdr:col>
      <xdr:colOff>517525</xdr:colOff>
      <xdr:row>77</xdr:row>
      <xdr:rowOff>82093</xdr:rowOff>
    </xdr:to>
    <xdr:cxnSp macro="">
      <xdr:nvCxnSpPr>
        <xdr:cNvPr id="849" name="直線コネクタ 848"/>
        <xdr:cNvCxnSpPr/>
      </xdr:nvCxnSpPr>
      <xdr:spPr>
        <a:xfrm flipV="1">
          <a:off x="19545300" y="13248832"/>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74433</xdr:rowOff>
    </xdr:from>
    <xdr:to>
      <xdr:col>29</xdr:col>
      <xdr:colOff>568325</xdr:colOff>
      <xdr:row>77</xdr:row>
      <xdr:rowOff>4583</xdr:rowOff>
    </xdr:to>
    <xdr:sp macro="" textlink="">
      <xdr:nvSpPr>
        <xdr:cNvPr id="850" name="フローチャート : 判断 849"/>
        <xdr:cNvSpPr/>
      </xdr:nvSpPr>
      <xdr:spPr>
        <a:xfrm>
          <a:off x="20383500" y="1310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21110</xdr:rowOff>
    </xdr:from>
    <xdr:ext cx="534377" cy="259045"/>
    <xdr:sp macro="" textlink="">
      <xdr:nvSpPr>
        <xdr:cNvPr id="851" name="テキスト ボックス 850"/>
        <xdr:cNvSpPr txBox="1"/>
      </xdr:nvSpPr>
      <xdr:spPr>
        <a:xfrm>
          <a:off x="20167111" y="1287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82093</xdr:rowOff>
    </xdr:from>
    <xdr:to>
      <xdr:col>28</xdr:col>
      <xdr:colOff>314325</xdr:colOff>
      <xdr:row>77</xdr:row>
      <xdr:rowOff>155670</xdr:rowOff>
    </xdr:to>
    <xdr:cxnSp macro="">
      <xdr:nvCxnSpPr>
        <xdr:cNvPr id="852" name="直線コネクタ 851"/>
        <xdr:cNvCxnSpPr/>
      </xdr:nvCxnSpPr>
      <xdr:spPr>
        <a:xfrm flipV="1">
          <a:off x="18656300" y="13283743"/>
          <a:ext cx="889000" cy="7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141478</xdr:rowOff>
    </xdr:from>
    <xdr:to>
      <xdr:col>28</xdr:col>
      <xdr:colOff>365125</xdr:colOff>
      <xdr:row>77</xdr:row>
      <xdr:rowOff>71628</xdr:rowOff>
    </xdr:to>
    <xdr:sp macro="" textlink="">
      <xdr:nvSpPr>
        <xdr:cNvPr id="853" name="フローチャート : 判断 852"/>
        <xdr:cNvSpPr/>
      </xdr:nvSpPr>
      <xdr:spPr>
        <a:xfrm>
          <a:off x="19494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88155</xdr:rowOff>
    </xdr:from>
    <xdr:ext cx="534377" cy="259045"/>
    <xdr:sp macro="" textlink="">
      <xdr:nvSpPr>
        <xdr:cNvPr id="854" name="テキスト ボックス 853"/>
        <xdr:cNvSpPr txBox="1"/>
      </xdr:nvSpPr>
      <xdr:spPr>
        <a:xfrm>
          <a:off x="19278111" y="129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110192</xdr:rowOff>
    </xdr:from>
    <xdr:to>
      <xdr:col>27</xdr:col>
      <xdr:colOff>161925</xdr:colOff>
      <xdr:row>77</xdr:row>
      <xdr:rowOff>40342</xdr:rowOff>
    </xdr:to>
    <xdr:sp macro="" textlink="">
      <xdr:nvSpPr>
        <xdr:cNvPr id="855" name="フローチャート : 判断 854"/>
        <xdr:cNvSpPr/>
      </xdr:nvSpPr>
      <xdr:spPr>
        <a:xfrm>
          <a:off x="18605500" y="1314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56869</xdr:rowOff>
    </xdr:from>
    <xdr:ext cx="534377" cy="259045"/>
    <xdr:sp macro="" textlink="">
      <xdr:nvSpPr>
        <xdr:cNvPr id="856" name="テキスト ボックス 855"/>
        <xdr:cNvSpPr txBox="1"/>
      </xdr:nvSpPr>
      <xdr:spPr>
        <a:xfrm>
          <a:off x="18389111" y="129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105849</xdr:rowOff>
    </xdr:from>
    <xdr:to>
      <xdr:col>32</xdr:col>
      <xdr:colOff>238125</xdr:colOff>
      <xdr:row>77</xdr:row>
      <xdr:rowOff>35999</xdr:rowOff>
    </xdr:to>
    <xdr:sp macro="" textlink="">
      <xdr:nvSpPr>
        <xdr:cNvPr id="862" name="円/楕円 861"/>
        <xdr:cNvSpPr/>
      </xdr:nvSpPr>
      <xdr:spPr>
        <a:xfrm>
          <a:off x="22110700" y="131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84276</xdr:rowOff>
    </xdr:from>
    <xdr:ext cx="534377" cy="259045"/>
    <xdr:sp macro="" textlink="">
      <xdr:nvSpPr>
        <xdr:cNvPr id="863" name="繰出金該当値テキスト"/>
        <xdr:cNvSpPr txBox="1"/>
      </xdr:nvSpPr>
      <xdr:spPr>
        <a:xfrm>
          <a:off x="22212300" y="131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83773</xdr:rowOff>
    </xdr:from>
    <xdr:to>
      <xdr:col>31</xdr:col>
      <xdr:colOff>85725</xdr:colOff>
      <xdr:row>77</xdr:row>
      <xdr:rowOff>13923</xdr:rowOff>
    </xdr:to>
    <xdr:sp macro="" textlink="">
      <xdr:nvSpPr>
        <xdr:cNvPr id="864" name="円/楕円 863"/>
        <xdr:cNvSpPr/>
      </xdr:nvSpPr>
      <xdr:spPr>
        <a:xfrm>
          <a:off x="21272500" y="131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5050</xdr:rowOff>
    </xdr:from>
    <xdr:ext cx="534377" cy="259045"/>
    <xdr:sp macro="" textlink="">
      <xdr:nvSpPr>
        <xdr:cNvPr id="865" name="テキスト ボックス 864"/>
        <xdr:cNvSpPr txBox="1"/>
      </xdr:nvSpPr>
      <xdr:spPr>
        <a:xfrm>
          <a:off x="21056111" y="132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167832</xdr:rowOff>
    </xdr:from>
    <xdr:to>
      <xdr:col>29</xdr:col>
      <xdr:colOff>568325</xdr:colOff>
      <xdr:row>77</xdr:row>
      <xdr:rowOff>97982</xdr:rowOff>
    </xdr:to>
    <xdr:sp macro="" textlink="">
      <xdr:nvSpPr>
        <xdr:cNvPr id="866" name="円/楕円 865"/>
        <xdr:cNvSpPr/>
      </xdr:nvSpPr>
      <xdr:spPr>
        <a:xfrm>
          <a:off x="20383500" y="13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89109</xdr:rowOff>
    </xdr:from>
    <xdr:ext cx="534377" cy="259045"/>
    <xdr:sp macro="" textlink="">
      <xdr:nvSpPr>
        <xdr:cNvPr id="867" name="テキスト ボックス 866"/>
        <xdr:cNvSpPr txBox="1"/>
      </xdr:nvSpPr>
      <xdr:spPr>
        <a:xfrm>
          <a:off x="20167111" y="13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31293</xdr:rowOff>
    </xdr:from>
    <xdr:to>
      <xdr:col>28</xdr:col>
      <xdr:colOff>365125</xdr:colOff>
      <xdr:row>77</xdr:row>
      <xdr:rowOff>132893</xdr:rowOff>
    </xdr:to>
    <xdr:sp macro="" textlink="">
      <xdr:nvSpPr>
        <xdr:cNvPr id="868" name="円/楕円 867"/>
        <xdr:cNvSpPr/>
      </xdr:nvSpPr>
      <xdr:spPr>
        <a:xfrm>
          <a:off x="19494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124020</xdr:rowOff>
    </xdr:from>
    <xdr:ext cx="534377" cy="259045"/>
    <xdr:sp macro="" textlink="">
      <xdr:nvSpPr>
        <xdr:cNvPr id="869" name="テキスト ボックス 868"/>
        <xdr:cNvSpPr txBox="1"/>
      </xdr:nvSpPr>
      <xdr:spPr>
        <a:xfrm>
          <a:off x="19278111" y="133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104870</xdr:rowOff>
    </xdr:from>
    <xdr:to>
      <xdr:col>27</xdr:col>
      <xdr:colOff>161925</xdr:colOff>
      <xdr:row>78</xdr:row>
      <xdr:rowOff>35020</xdr:rowOff>
    </xdr:to>
    <xdr:sp macro="" textlink="">
      <xdr:nvSpPr>
        <xdr:cNvPr id="870" name="円/楕円 869"/>
        <xdr:cNvSpPr/>
      </xdr:nvSpPr>
      <xdr:spPr>
        <a:xfrm>
          <a:off x="18605500" y="133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26147</xdr:rowOff>
    </xdr:from>
    <xdr:ext cx="534377" cy="259045"/>
    <xdr:sp macro="" textlink="">
      <xdr:nvSpPr>
        <xdr:cNvPr id="871" name="テキスト ボックス 870"/>
        <xdr:cNvSpPr txBox="1"/>
      </xdr:nvSpPr>
      <xdr:spPr>
        <a:xfrm>
          <a:off x="18389111" y="133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扶助費では、年金生活者等支援臨時福祉給付金の皆増、子ども・子育て支援給付費の増などにより前年度比</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％の増、積立金では</a:t>
          </a:r>
          <a:r>
            <a:rPr lang="ja-JP" altLang="ja-JP" sz="1100" b="0" i="0" baseline="0">
              <a:solidFill>
                <a:schemeClr val="dk1"/>
              </a:solidFill>
              <a:effectLst/>
              <a:latin typeface="+mn-lt"/>
              <a:ea typeface="+mn-ea"/>
              <a:cs typeface="+mn-cs"/>
            </a:rPr>
            <a:t>財政調整基金積立金や</a:t>
          </a:r>
          <a:r>
            <a:rPr kumimoji="1" lang="ja-JP" altLang="ja-JP" sz="1100">
              <a:solidFill>
                <a:schemeClr val="dk1"/>
              </a:solidFill>
              <a:effectLst/>
              <a:latin typeface="+mn-lt"/>
              <a:ea typeface="+mn-ea"/>
              <a:cs typeface="+mn-cs"/>
            </a:rPr>
            <a:t>公共施設等整備基金積立金の増などにより、前年度比</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％の増となった。一方、補助費等では、公的病院等運営費補助金の皆減、プレミアム付商品券発行事業補助金の皆減などにより、前年度比</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％の減、普通建設事業費は老人福祉センターひのき荘整備事業の皆減、救急医療対策事業の皆減などにより、前年度比</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類似団体内平均と比べると、積立金が上回っているものの、他の費目は全て下回っている。今後も最少の経費で最大の効果を上げるように努める。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339,156
333,725
60.24
99,531,205
94,700,840
4,695,086
58,588,462
76,676,058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49.9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127726</xdr:rowOff>
    </xdr:from>
    <xdr:to>
      <xdr:col>6</xdr:col>
      <xdr:colOff>511175</xdr:colOff>
      <xdr:row>36</xdr:row>
      <xdr:rowOff>164737</xdr:rowOff>
    </xdr:to>
    <xdr:cxnSp macro="">
      <xdr:nvCxnSpPr>
        <xdr:cNvPr id="63" name="直線コネクタ 62"/>
        <xdr:cNvCxnSpPr/>
      </xdr:nvCxnSpPr>
      <xdr:spPr>
        <a:xfrm flipV="1">
          <a:off x="3797300" y="6299926"/>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164737</xdr:rowOff>
    </xdr:from>
    <xdr:to>
      <xdr:col>5</xdr:col>
      <xdr:colOff>358775</xdr:colOff>
      <xdr:row>37</xdr:row>
      <xdr:rowOff>30299</xdr:rowOff>
    </xdr:to>
    <xdr:cxnSp macro="">
      <xdr:nvCxnSpPr>
        <xdr:cNvPr id="66" name="直線コネクタ 65"/>
        <xdr:cNvCxnSpPr/>
      </xdr:nvCxnSpPr>
      <xdr:spPr>
        <a:xfrm flipV="1">
          <a:off x="2908300" y="6336937"/>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29210</xdr:rowOff>
    </xdr:from>
    <xdr:to>
      <xdr:col>4</xdr:col>
      <xdr:colOff>155575</xdr:colOff>
      <xdr:row>37</xdr:row>
      <xdr:rowOff>30299</xdr:rowOff>
    </xdr:to>
    <xdr:cxnSp macro="">
      <xdr:nvCxnSpPr>
        <xdr:cNvPr id="69" name="直線コネクタ 68"/>
        <xdr:cNvCxnSpPr/>
      </xdr:nvCxnSpPr>
      <xdr:spPr>
        <a:xfrm>
          <a:off x="2019300" y="637286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102507</xdr:rowOff>
    </xdr:from>
    <xdr:to>
      <xdr:col>4</xdr:col>
      <xdr:colOff>206375</xdr:colOff>
      <xdr:row>34</xdr:row>
      <xdr:rowOff>32657</xdr:rowOff>
    </xdr:to>
    <xdr:sp macro="" textlink="">
      <xdr:nvSpPr>
        <xdr:cNvPr id="70" name="フローチャート : 判断 69"/>
        <xdr:cNvSpPr/>
      </xdr:nvSpPr>
      <xdr:spPr>
        <a:xfrm>
          <a:off x="2857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49184</xdr:rowOff>
    </xdr:from>
    <xdr:ext cx="469744" cy="259045"/>
    <xdr:sp macro="" textlink="">
      <xdr:nvSpPr>
        <xdr:cNvPr id="71" name="テキスト ボックス 70"/>
        <xdr:cNvSpPr txBox="1"/>
      </xdr:nvSpPr>
      <xdr:spPr>
        <a:xfrm>
          <a:off x="2673427" y="55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111397</xdr:rowOff>
    </xdr:from>
    <xdr:to>
      <xdr:col>2</xdr:col>
      <xdr:colOff>638175</xdr:colOff>
      <xdr:row>37</xdr:row>
      <xdr:rowOff>29210</xdr:rowOff>
    </xdr:to>
    <xdr:cxnSp macro="">
      <xdr:nvCxnSpPr>
        <xdr:cNvPr id="72" name="直線コネクタ 71"/>
        <xdr:cNvCxnSpPr/>
      </xdr:nvCxnSpPr>
      <xdr:spPr>
        <a:xfrm>
          <a:off x="1130300" y="6283597"/>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162378</xdr:rowOff>
    </xdr:from>
    <xdr:to>
      <xdr:col>3</xdr:col>
      <xdr:colOff>3175</xdr:colOff>
      <xdr:row>34</xdr:row>
      <xdr:rowOff>92528</xdr:rowOff>
    </xdr:to>
    <xdr:sp macro="" textlink="">
      <xdr:nvSpPr>
        <xdr:cNvPr id="73" name="フローチャート :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109055</xdr:rowOff>
    </xdr:from>
    <xdr:ext cx="469744" cy="259045"/>
    <xdr:sp macro="" textlink="">
      <xdr:nvSpPr>
        <xdr:cNvPr id="74" name="テキスト ボックス 73"/>
        <xdr:cNvSpPr txBox="1"/>
      </xdr:nvSpPr>
      <xdr:spPr>
        <a:xfrm>
          <a:off x="1784427"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76381</xdr:rowOff>
    </xdr:from>
    <xdr:to>
      <xdr:col>1</xdr:col>
      <xdr:colOff>485775</xdr:colOff>
      <xdr:row>34</xdr:row>
      <xdr:rowOff>6531</xdr:rowOff>
    </xdr:to>
    <xdr:sp macro="" textlink="">
      <xdr:nvSpPr>
        <xdr:cNvPr id="75" name="フローチャート : 判断 74"/>
        <xdr:cNvSpPr/>
      </xdr:nvSpPr>
      <xdr:spPr>
        <a:xfrm>
          <a:off x="1079500" y="57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23058</xdr:rowOff>
    </xdr:from>
    <xdr:ext cx="469744" cy="259045"/>
    <xdr:sp macro="" textlink="">
      <xdr:nvSpPr>
        <xdr:cNvPr id="76" name="テキスト ボックス 75"/>
        <xdr:cNvSpPr txBox="1"/>
      </xdr:nvSpPr>
      <xdr:spPr>
        <a:xfrm>
          <a:off x="895427" y="55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76926</xdr:rowOff>
    </xdr:from>
    <xdr:to>
      <xdr:col>6</xdr:col>
      <xdr:colOff>561975</xdr:colOff>
      <xdr:row>37</xdr:row>
      <xdr:rowOff>7076</xdr:rowOff>
    </xdr:to>
    <xdr:sp macro="" textlink="">
      <xdr:nvSpPr>
        <xdr:cNvPr id="82" name="円/楕円 81"/>
        <xdr:cNvSpPr/>
      </xdr:nvSpPr>
      <xdr:spPr>
        <a:xfrm>
          <a:off x="4584700" y="624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55353</xdr:rowOff>
    </xdr:from>
    <xdr:ext cx="469744" cy="259045"/>
    <xdr:sp macro="" textlink="">
      <xdr:nvSpPr>
        <xdr:cNvPr id="83" name="議会費該当値テキスト"/>
        <xdr:cNvSpPr txBox="1"/>
      </xdr:nvSpPr>
      <xdr:spPr>
        <a:xfrm>
          <a:off x="4686300"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113937</xdr:rowOff>
    </xdr:from>
    <xdr:to>
      <xdr:col>5</xdr:col>
      <xdr:colOff>409575</xdr:colOff>
      <xdr:row>37</xdr:row>
      <xdr:rowOff>44087</xdr:rowOff>
    </xdr:to>
    <xdr:sp macro="" textlink="">
      <xdr:nvSpPr>
        <xdr:cNvPr id="84" name="円/楕円 83"/>
        <xdr:cNvSpPr/>
      </xdr:nvSpPr>
      <xdr:spPr>
        <a:xfrm>
          <a:off x="3746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35214</xdr:rowOff>
    </xdr:from>
    <xdr:ext cx="469744" cy="259045"/>
    <xdr:sp macro="" textlink="">
      <xdr:nvSpPr>
        <xdr:cNvPr id="85" name="テキスト ボックス 84"/>
        <xdr:cNvSpPr txBox="1"/>
      </xdr:nvSpPr>
      <xdr:spPr>
        <a:xfrm>
          <a:off x="3562427" y="63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150949</xdr:rowOff>
    </xdr:from>
    <xdr:to>
      <xdr:col>4</xdr:col>
      <xdr:colOff>206375</xdr:colOff>
      <xdr:row>37</xdr:row>
      <xdr:rowOff>81099</xdr:rowOff>
    </xdr:to>
    <xdr:sp macro="" textlink="">
      <xdr:nvSpPr>
        <xdr:cNvPr id="86" name="円/楕円 85"/>
        <xdr:cNvSpPr/>
      </xdr:nvSpPr>
      <xdr:spPr>
        <a:xfrm>
          <a:off x="2857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72226</xdr:rowOff>
    </xdr:from>
    <xdr:ext cx="469744" cy="259045"/>
    <xdr:sp macro="" textlink="">
      <xdr:nvSpPr>
        <xdr:cNvPr id="87" name="テキスト ボックス 86"/>
        <xdr:cNvSpPr txBox="1"/>
      </xdr:nvSpPr>
      <xdr:spPr>
        <a:xfrm>
          <a:off x="2673427" y="64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149860</xdr:rowOff>
    </xdr:from>
    <xdr:to>
      <xdr:col>3</xdr:col>
      <xdr:colOff>3175</xdr:colOff>
      <xdr:row>37</xdr:row>
      <xdr:rowOff>80010</xdr:rowOff>
    </xdr:to>
    <xdr:sp macro="" textlink="">
      <xdr:nvSpPr>
        <xdr:cNvPr id="88" name="円/楕円 87"/>
        <xdr:cNvSpPr/>
      </xdr:nvSpPr>
      <xdr:spPr>
        <a:xfrm>
          <a:off x="1968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71137</xdr:rowOff>
    </xdr:from>
    <xdr:ext cx="469744" cy="259045"/>
    <xdr:sp macro="" textlink="">
      <xdr:nvSpPr>
        <xdr:cNvPr id="89" name="テキスト ボックス 88"/>
        <xdr:cNvSpPr txBox="1"/>
      </xdr:nvSpPr>
      <xdr:spPr>
        <a:xfrm>
          <a:off x="1784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60597</xdr:rowOff>
    </xdr:from>
    <xdr:to>
      <xdr:col>1</xdr:col>
      <xdr:colOff>485775</xdr:colOff>
      <xdr:row>36</xdr:row>
      <xdr:rowOff>162197</xdr:rowOff>
    </xdr:to>
    <xdr:sp macro="" textlink="">
      <xdr:nvSpPr>
        <xdr:cNvPr id="90" name="円/楕円 89"/>
        <xdr:cNvSpPr/>
      </xdr:nvSpPr>
      <xdr:spPr>
        <a:xfrm>
          <a:off x="1079500" y="62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153324</xdr:rowOff>
    </xdr:from>
    <xdr:ext cx="469744" cy="259045"/>
    <xdr:sp macro="" textlink="">
      <xdr:nvSpPr>
        <xdr:cNvPr id="91" name="テキスト ボックス 90"/>
        <xdr:cNvSpPr txBox="1"/>
      </xdr:nvSpPr>
      <xdr:spPr>
        <a:xfrm>
          <a:off x="895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38626</xdr:rowOff>
    </xdr:from>
    <xdr:to>
      <xdr:col>6</xdr:col>
      <xdr:colOff>511175</xdr:colOff>
      <xdr:row>57</xdr:row>
      <xdr:rowOff>105410</xdr:rowOff>
    </xdr:to>
    <xdr:cxnSp macro="">
      <xdr:nvCxnSpPr>
        <xdr:cNvPr id="123" name="直線コネクタ 122"/>
        <xdr:cNvCxnSpPr/>
      </xdr:nvCxnSpPr>
      <xdr:spPr>
        <a:xfrm flipV="1">
          <a:off x="3797300" y="9811276"/>
          <a:ext cx="8382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124645</xdr:rowOff>
    </xdr:from>
    <xdr:to>
      <xdr:col>5</xdr:col>
      <xdr:colOff>358775</xdr:colOff>
      <xdr:row>57</xdr:row>
      <xdr:rowOff>105410</xdr:rowOff>
    </xdr:to>
    <xdr:cxnSp macro="">
      <xdr:nvCxnSpPr>
        <xdr:cNvPr id="126" name="直線コネクタ 125"/>
        <xdr:cNvCxnSpPr/>
      </xdr:nvCxnSpPr>
      <xdr:spPr>
        <a:xfrm>
          <a:off x="2908300" y="9725845"/>
          <a:ext cx="889000" cy="1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82909</xdr:rowOff>
    </xdr:from>
    <xdr:to>
      <xdr:col>4</xdr:col>
      <xdr:colOff>155575</xdr:colOff>
      <xdr:row>56</xdr:row>
      <xdr:rowOff>124645</xdr:rowOff>
    </xdr:to>
    <xdr:cxnSp macro="">
      <xdr:nvCxnSpPr>
        <xdr:cNvPr id="129" name="直線コネクタ 128"/>
        <xdr:cNvCxnSpPr/>
      </xdr:nvCxnSpPr>
      <xdr:spPr>
        <a:xfrm>
          <a:off x="2019300" y="9684109"/>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82909</xdr:rowOff>
    </xdr:from>
    <xdr:to>
      <xdr:col>2</xdr:col>
      <xdr:colOff>638175</xdr:colOff>
      <xdr:row>57</xdr:row>
      <xdr:rowOff>22754</xdr:rowOff>
    </xdr:to>
    <xdr:cxnSp macro="">
      <xdr:nvCxnSpPr>
        <xdr:cNvPr id="132" name="直線コネクタ 131"/>
        <xdr:cNvCxnSpPr/>
      </xdr:nvCxnSpPr>
      <xdr:spPr>
        <a:xfrm flipV="1">
          <a:off x="1130300" y="9684109"/>
          <a:ext cx="8890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159276</xdr:rowOff>
    </xdr:from>
    <xdr:to>
      <xdr:col>6</xdr:col>
      <xdr:colOff>561975</xdr:colOff>
      <xdr:row>57</xdr:row>
      <xdr:rowOff>89426</xdr:rowOff>
    </xdr:to>
    <xdr:sp macro="" textlink="">
      <xdr:nvSpPr>
        <xdr:cNvPr id="142" name="円/楕円 141"/>
        <xdr:cNvSpPr/>
      </xdr:nvSpPr>
      <xdr:spPr>
        <a:xfrm>
          <a:off x="4584700" y="97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137703</xdr:rowOff>
    </xdr:from>
    <xdr:ext cx="534377" cy="259045"/>
    <xdr:sp macro="" textlink="">
      <xdr:nvSpPr>
        <xdr:cNvPr id="143" name="総務費該当値テキスト"/>
        <xdr:cNvSpPr txBox="1"/>
      </xdr:nvSpPr>
      <xdr:spPr>
        <a:xfrm>
          <a:off x="4686300" y="97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54610</xdr:rowOff>
    </xdr:from>
    <xdr:to>
      <xdr:col>5</xdr:col>
      <xdr:colOff>409575</xdr:colOff>
      <xdr:row>57</xdr:row>
      <xdr:rowOff>156210</xdr:rowOff>
    </xdr:to>
    <xdr:sp macro="" textlink="">
      <xdr:nvSpPr>
        <xdr:cNvPr id="144" name="円/楕円 143"/>
        <xdr:cNvSpPr/>
      </xdr:nvSpPr>
      <xdr:spPr>
        <a:xfrm>
          <a:off x="3746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147337</xdr:rowOff>
    </xdr:from>
    <xdr:ext cx="534377" cy="259045"/>
    <xdr:sp macro="" textlink="">
      <xdr:nvSpPr>
        <xdr:cNvPr id="145" name="テキスト ボックス 144"/>
        <xdr:cNvSpPr txBox="1"/>
      </xdr:nvSpPr>
      <xdr:spPr>
        <a:xfrm>
          <a:off x="3530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73845</xdr:rowOff>
    </xdr:from>
    <xdr:to>
      <xdr:col>4</xdr:col>
      <xdr:colOff>206375</xdr:colOff>
      <xdr:row>57</xdr:row>
      <xdr:rowOff>3995</xdr:rowOff>
    </xdr:to>
    <xdr:sp macro="" textlink="">
      <xdr:nvSpPr>
        <xdr:cNvPr id="146" name="円/楕円 145"/>
        <xdr:cNvSpPr/>
      </xdr:nvSpPr>
      <xdr:spPr>
        <a:xfrm>
          <a:off x="2857500" y="96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166572</xdr:rowOff>
    </xdr:from>
    <xdr:ext cx="534377" cy="259045"/>
    <xdr:sp macro="" textlink="">
      <xdr:nvSpPr>
        <xdr:cNvPr id="147" name="テキスト ボックス 146"/>
        <xdr:cNvSpPr txBox="1"/>
      </xdr:nvSpPr>
      <xdr:spPr>
        <a:xfrm>
          <a:off x="2641111" y="97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32109</xdr:rowOff>
    </xdr:from>
    <xdr:to>
      <xdr:col>3</xdr:col>
      <xdr:colOff>3175</xdr:colOff>
      <xdr:row>56</xdr:row>
      <xdr:rowOff>133709</xdr:rowOff>
    </xdr:to>
    <xdr:sp macro="" textlink="">
      <xdr:nvSpPr>
        <xdr:cNvPr id="148" name="円/楕円 147"/>
        <xdr:cNvSpPr/>
      </xdr:nvSpPr>
      <xdr:spPr>
        <a:xfrm>
          <a:off x="1968500" y="96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124836</xdr:rowOff>
    </xdr:from>
    <xdr:ext cx="534377" cy="259045"/>
    <xdr:sp macro="" textlink="">
      <xdr:nvSpPr>
        <xdr:cNvPr id="149" name="テキスト ボックス 148"/>
        <xdr:cNvSpPr txBox="1"/>
      </xdr:nvSpPr>
      <xdr:spPr>
        <a:xfrm>
          <a:off x="1752111" y="972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143404</xdr:rowOff>
    </xdr:from>
    <xdr:to>
      <xdr:col>1</xdr:col>
      <xdr:colOff>485775</xdr:colOff>
      <xdr:row>57</xdr:row>
      <xdr:rowOff>73554</xdr:rowOff>
    </xdr:to>
    <xdr:sp macro="" textlink="">
      <xdr:nvSpPr>
        <xdr:cNvPr id="150" name="円/楕円 149"/>
        <xdr:cNvSpPr/>
      </xdr:nvSpPr>
      <xdr:spPr>
        <a:xfrm>
          <a:off x="1079500" y="97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64681</xdr:rowOff>
    </xdr:from>
    <xdr:ext cx="534377" cy="259045"/>
    <xdr:sp macro="" textlink="">
      <xdr:nvSpPr>
        <xdr:cNvPr id="151" name="テキスト ボックス 150"/>
        <xdr:cNvSpPr txBox="1"/>
      </xdr:nvSpPr>
      <xdr:spPr>
        <a:xfrm>
          <a:off x="863111" y="9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8" name="直線コネクタ 177"/>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9"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80" name="直線コネクタ 179"/>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81"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82" name="直線コネクタ 181"/>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69639</xdr:rowOff>
    </xdr:from>
    <xdr:to>
      <xdr:col>6</xdr:col>
      <xdr:colOff>511175</xdr:colOff>
      <xdr:row>77</xdr:row>
      <xdr:rowOff>100098</xdr:rowOff>
    </xdr:to>
    <xdr:cxnSp macro="">
      <xdr:nvCxnSpPr>
        <xdr:cNvPr id="183" name="直線コネクタ 182"/>
        <xdr:cNvCxnSpPr/>
      </xdr:nvCxnSpPr>
      <xdr:spPr>
        <a:xfrm flipV="1">
          <a:off x="3797300" y="13271289"/>
          <a:ext cx="8382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4"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5" name="フローチャート : 判断 184"/>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100098</xdr:rowOff>
    </xdr:from>
    <xdr:to>
      <xdr:col>5</xdr:col>
      <xdr:colOff>358775</xdr:colOff>
      <xdr:row>78</xdr:row>
      <xdr:rowOff>16332</xdr:rowOff>
    </xdr:to>
    <xdr:cxnSp macro="">
      <xdr:nvCxnSpPr>
        <xdr:cNvPr id="186" name="直線コネクタ 185"/>
        <xdr:cNvCxnSpPr/>
      </xdr:nvCxnSpPr>
      <xdr:spPr>
        <a:xfrm flipV="1">
          <a:off x="2908300" y="13301748"/>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7" name="フローチャート : 判断 186"/>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8" name="テキスト ボックス 187"/>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16332</xdr:rowOff>
    </xdr:from>
    <xdr:to>
      <xdr:col>4</xdr:col>
      <xdr:colOff>155575</xdr:colOff>
      <xdr:row>78</xdr:row>
      <xdr:rowOff>115142</xdr:rowOff>
    </xdr:to>
    <xdr:cxnSp macro="">
      <xdr:nvCxnSpPr>
        <xdr:cNvPr id="189" name="直線コネクタ 188"/>
        <xdr:cNvCxnSpPr/>
      </xdr:nvCxnSpPr>
      <xdr:spPr>
        <a:xfrm flipV="1">
          <a:off x="2019300" y="13389432"/>
          <a:ext cx="889000" cy="9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76643</xdr:rowOff>
    </xdr:from>
    <xdr:to>
      <xdr:col>4</xdr:col>
      <xdr:colOff>206375</xdr:colOff>
      <xdr:row>77</xdr:row>
      <xdr:rowOff>6793</xdr:rowOff>
    </xdr:to>
    <xdr:sp macro="" textlink="">
      <xdr:nvSpPr>
        <xdr:cNvPr id="190" name="フローチャート : 判断 189"/>
        <xdr:cNvSpPr/>
      </xdr:nvSpPr>
      <xdr:spPr>
        <a:xfrm>
          <a:off x="2857500" y="1310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23320</xdr:rowOff>
    </xdr:from>
    <xdr:ext cx="599010" cy="259045"/>
    <xdr:sp macro="" textlink="">
      <xdr:nvSpPr>
        <xdr:cNvPr id="191" name="テキスト ボックス 190"/>
        <xdr:cNvSpPr txBox="1"/>
      </xdr:nvSpPr>
      <xdr:spPr>
        <a:xfrm>
          <a:off x="2608794" y="1288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115142</xdr:rowOff>
    </xdr:from>
    <xdr:to>
      <xdr:col>2</xdr:col>
      <xdr:colOff>638175</xdr:colOff>
      <xdr:row>78</xdr:row>
      <xdr:rowOff>153645</xdr:rowOff>
    </xdr:to>
    <xdr:cxnSp macro="">
      <xdr:nvCxnSpPr>
        <xdr:cNvPr id="192" name="直線コネクタ 191"/>
        <xdr:cNvCxnSpPr/>
      </xdr:nvCxnSpPr>
      <xdr:spPr>
        <a:xfrm flipV="1">
          <a:off x="1130300" y="13488242"/>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3208</xdr:rowOff>
    </xdr:from>
    <xdr:to>
      <xdr:col>3</xdr:col>
      <xdr:colOff>3175</xdr:colOff>
      <xdr:row>77</xdr:row>
      <xdr:rowOff>104808</xdr:rowOff>
    </xdr:to>
    <xdr:sp macro="" textlink="">
      <xdr:nvSpPr>
        <xdr:cNvPr id="193" name="フローチャート : 判断 192"/>
        <xdr:cNvSpPr/>
      </xdr:nvSpPr>
      <xdr:spPr>
        <a:xfrm>
          <a:off x="1968500" y="1320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121335</xdr:rowOff>
    </xdr:from>
    <xdr:ext cx="599010" cy="259045"/>
    <xdr:sp macro="" textlink="">
      <xdr:nvSpPr>
        <xdr:cNvPr id="194" name="テキスト ボックス 193"/>
        <xdr:cNvSpPr txBox="1"/>
      </xdr:nvSpPr>
      <xdr:spPr>
        <a:xfrm>
          <a:off x="1719794" y="1298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36844</xdr:rowOff>
    </xdr:from>
    <xdr:to>
      <xdr:col>1</xdr:col>
      <xdr:colOff>485775</xdr:colOff>
      <xdr:row>77</xdr:row>
      <xdr:rowOff>138444</xdr:rowOff>
    </xdr:to>
    <xdr:sp macro="" textlink="">
      <xdr:nvSpPr>
        <xdr:cNvPr id="195" name="フローチャート : 判断 194"/>
        <xdr:cNvSpPr/>
      </xdr:nvSpPr>
      <xdr:spPr>
        <a:xfrm>
          <a:off x="1079500" y="132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154971</xdr:rowOff>
    </xdr:from>
    <xdr:ext cx="599010" cy="259045"/>
    <xdr:sp macro="" textlink="">
      <xdr:nvSpPr>
        <xdr:cNvPr id="196" name="テキスト ボックス 195"/>
        <xdr:cNvSpPr txBox="1"/>
      </xdr:nvSpPr>
      <xdr:spPr>
        <a:xfrm>
          <a:off x="830794" y="1301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18839</xdr:rowOff>
    </xdr:from>
    <xdr:to>
      <xdr:col>6</xdr:col>
      <xdr:colOff>561975</xdr:colOff>
      <xdr:row>77</xdr:row>
      <xdr:rowOff>120439</xdr:rowOff>
    </xdr:to>
    <xdr:sp macro="" textlink="">
      <xdr:nvSpPr>
        <xdr:cNvPr id="202" name="円/楕円 201"/>
        <xdr:cNvSpPr/>
      </xdr:nvSpPr>
      <xdr:spPr>
        <a:xfrm>
          <a:off x="4584700" y="132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105216</xdr:rowOff>
    </xdr:from>
    <xdr:ext cx="599010" cy="259045"/>
    <xdr:sp macro="" textlink="">
      <xdr:nvSpPr>
        <xdr:cNvPr id="203" name="民生費該当値テキスト"/>
        <xdr:cNvSpPr txBox="1"/>
      </xdr:nvSpPr>
      <xdr:spPr>
        <a:xfrm>
          <a:off x="4686300" y="1313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49298</xdr:rowOff>
    </xdr:from>
    <xdr:to>
      <xdr:col>5</xdr:col>
      <xdr:colOff>409575</xdr:colOff>
      <xdr:row>77</xdr:row>
      <xdr:rowOff>150898</xdr:rowOff>
    </xdr:to>
    <xdr:sp macro="" textlink="">
      <xdr:nvSpPr>
        <xdr:cNvPr id="204" name="円/楕円 203"/>
        <xdr:cNvSpPr/>
      </xdr:nvSpPr>
      <xdr:spPr>
        <a:xfrm>
          <a:off x="3746500" y="132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142025</xdr:rowOff>
    </xdr:from>
    <xdr:ext cx="599010" cy="259045"/>
    <xdr:sp macro="" textlink="">
      <xdr:nvSpPr>
        <xdr:cNvPr id="205" name="テキスト ボックス 204"/>
        <xdr:cNvSpPr txBox="1"/>
      </xdr:nvSpPr>
      <xdr:spPr>
        <a:xfrm>
          <a:off x="3497794" y="1334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136982</xdr:rowOff>
    </xdr:from>
    <xdr:to>
      <xdr:col>4</xdr:col>
      <xdr:colOff>206375</xdr:colOff>
      <xdr:row>78</xdr:row>
      <xdr:rowOff>67132</xdr:rowOff>
    </xdr:to>
    <xdr:sp macro="" textlink="">
      <xdr:nvSpPr>
        <xdr:cNvPr id="206" name="円/楕円 205"/>
        <xdr:cNvSpPr/>
      </xdr:nvSpPr>
      <xdr:spPr>
        <a:xfrm>
          <a:off x="2857500" y="133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58259</xdr:rowOff>
    </xdr:from>
    <xdr:ext cx="599010" cy="259045"/>
    <xdr:sp macro="" textlink="">
      <xdr:nvSpPr>
        <xdr:cNvPr id="207" name="テキスト ボックス 206"/>
        <xdr:cNvSpPr txBox="1"/>
      </xdr:nvSpPr>
      <xdr:spPr>
        <a:xfrm>
          <a:off x="2608794" y="1343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64342</xdr:rowOff>
    </xdr:from>
    <xdr:to>
      <xdr:col>3</xdr:col>
      <xdr:colOff>3175</xdr:colOff>
      <xdr:row>78</xdr:row>
      <xdr:rowOff>165942</xdr:rowOff>
    </xdr:to>
    <xdr:sp macro="" textlink="">
      <xdr:nvSpPr>
        <xdr:cNvPr id="208" name="円/楕円 207"/>
        <xdr:cNvSpPr/>
      </xdr:nvSpPr>
      <xdr:spPr>
        <a:xfrm>
          <a:off x="1968500" y="13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157069</xdr:rowOff>
    </xdr:from>
    <xdr:ext cx="599010" cy="259045"/>
    <xdr:sp macro="" textlink="">
      <xdr:nvSpPr>
        <xdr:cNvPr id="209" name="テキスト ボックス 208"/>
        <xdr:cNvSpPr txBox="1"/>
      </xdr:nvSpPr>
      <xdr:spPr>
        <a:xfrm>
          <a:off x="1719794" y="1353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102845</xdr:rowOff>
    </xdr:from>
    <xdr:to>
      <xdr:col>1</xdr:col>
      <xdr:colOff>485775</xdr:colOff>
      <xdr:row>79</xdr:row>
      <xdr:rowOff>32995</xdr:rowOff>
    </xdr:to>
    <xdr:sp macro="" textlink="">
      <xdr:nvSpPr>
        <xdr:cNvPr id="210" name="円/楕円 209"/>
        <xdr:cNvSpPr/>
      </xdr:nvSpPr>
      <xdr:spPr>
        <a:xfrm>
          <a:off x="1079500" y="134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24122</xdr:rowOff>
    </xdr:from>
    <xdr:ext cx="599010" cy="259045"/>
    <xdr:sp macro="" textlink="">
      <xdr:nvSpPr>
        <xdr:cNvPr id="211" name="テキスト ボックス 210"/>
        <xdr:cNvSpPr txBox="1"/>
      </xdr:nvSpPr>
      <xdr:spPr>
        <a:xfrm>
          <a:off x="830794" y="1356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22496</xdr:rowOff>
    </xdr:from>
    <xdr:to>
      <xdr:col>6</xdr:col>
      <xdr:colOff>511175</xdr:colOff>
      <xdr:row>98</xdr:row>
      <xdr:rowOff>68994</xdr:rowOff>
    </xdr:to>
    <xdr:cxnSp macro="">
      <xdr:nvCxnSpPr>
        <xdr:cNvPr id="239" name="直線コネクタ 238"/>
        <xdr:cNvCxnSpPr/>
      </xdr:nvCxnSpPr>
      <xdr:spPr>
        <a:xfrm>
          <a:off x="3797300" y="16653146"/>
          <a:ext cx="838200" cy="2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40"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22496</xdr:rowOff>
    </xdr:from>
    <xdr:to>
      <xdr:col>5</xdr:col>
      <xdr:colOff>358775</xdr:colOff>
      <xdr:row>97</xdr:row>
      <xdr:rowOff>101752</xdr:rowOff>
    </xdr:to>
    <xdr:cxnSp macro="">
      <xdr:nvCxnSpPr>
        <xdr:cNvPr id="242" name="直線コネクタ 241"/>
        <xdr:cNvCxnSpPr/>
      </xdr:nvCxnSpPr>
      <xdr:spPr>
        <a:xfrm flipV="1">
          <a:off x="2908300" y="16653146"/>
          <a:ext cx="889000" cy="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3" name="フローチャート : 判断 242"/>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4" name="テキスト ボックス 243"/>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101752</xdr:rowOff>
    </xdr:from>
    <xdr:to>
      <xdr:col>4</xdr:col>
      <xdr:colOff>155575</xdr:colOff>
      <xdr:row>98</xdr:row>
      <xdr:rowOff>67965</xdr:rowOff>
    </xdr:to>
    <xdr:cxnSp macro="">
      <xdr:nvCxnSpPr>
        <xdr:cNvPr id="245" name="直線コネクタ 244"/>
        <xdr:cNvCxnSpPr/>
      </xdr:nvCxnSpPr>
      <xdr:spPr>
        <a:xfrm flipV="1">
          <a:off x="2019300" y="16732402"/>
          <a:ext cx="889000" cy="1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62502</xdr:rowOff>
    </xdr:from>
    <xdr:to>
      <xdr:col>2</xdr:col>
      <xdr:colOff>638175</xdr:colOff>
      <xdr:row>98</xdr:row>
      <xdr:rowOff>67965</xdr:rowOff>
    </xdr:to>
    <xdr:cxnSp macro="">
      <xdr:nvCxnSpPr>
        <xdr:cNvPr id="248" name="直線コネクタ 247"/>
        <xdr:cNvCxnSpPr/>
      </xdr:nvCxnSpPr>
      <xdr:spPr>
        <a:xfrm>
          <a:off x="1130300" y="16864602"/>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50" name="テキスト ボックス 249"/>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2" name="テキスト ボックス 251"/>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18194</xdr:rowOff>
    </xdr:from>
    <xdr:to>
      <xdr:col>6</xdr:col>
      <xdr:colOff>561975</xdr:colOff>
      <xdr:row>98</xdr:row>
      <xdr:rowOff>119794</xdr:rowOff>
    </xdr:to>
    <xdr:sp macro="" textlink="">
      <xdr:nvSpPr>
        <xdr:cNvPr id="258" name="円/楕円 257"/>
        <xdr:cNvSpPr/>
      </xdr:nvSpPr>
      <xdr:spPr>
        <a:xfrm>
          <a:off x="4584700" y="168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104571</xdr:rowOff>
    </xdr:from>
    <xdr:ext cx="534377" cy="259045"/>
    <xdr:sp macro="" textlink="">
      <xdr:nvSpPr>
        <xdr:cNvPr id="259" name="衛生費該当値テキスト"/>
        <xdr:cNvSpPr txBox="1"/>
      </xdr:nvSpPr>
      <xdr:spPr>
        <a:xfrm>
          <a:off x="4686300" y="167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143146</xdr:rowOff>
    </xdr:from>
    <xdr:to>
      <xdr:col>5</xdr:col>
      <xdr:colOff>409575</xdr:colOff>
      <xdr:row>97</xdr:row>
      <xdr:rowOff>73296</xdr:rowOff>
    </xdr:to>
    <xdr:sp macro="" textlink="">
      <xdr:nvSpPr>
        <xdr:cNvPr id="260" name="円/楕円 259"/>
        <xdr:cNvSpPr/>
      </xdr:nvSpPr>
      <xdr:spPr>
        <a:xfrm>
          <a:off x="3746500" y="166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64423</xdr:rowOff>
    </xdr:from>
    <xdr:ext cx="534377" cy="259045"/>
    <xdr:sp macro="" textlink="">
      <xdr:nvSpPr>
        <xdr:cNvPr id="261" name="テキスト ボックス 260"/>
        <xdr:cNvSpPr txBox="1"/>
      </xdr:nvSpPr>
      <xdr:spPr>
        <a:xfrm>
          <a:off x="3530111" y="166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50952</xdr:rowOff>
    </xdr:from>
    <xdr:to>
      <xdr:col>4</xdr:col>
      <xdr:colOff>206375</xdr:colOff>
      <xdr:row>97</xdr:row>
      <xdr:rowOff>152552</xdr:rowOff>
    </xdr:to>
    <xdr:sp macro="" textlink="">
      <xdr:nvSpPr>
        <xdr:cNvPr id="262" name="円/楕円 261"/>
        <xdr:cNvSpPr/>
      </xdr:nvSpPr>
      <xdr:spPr>
        <a:xfrm>
          <a:off x="2857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143679</xdr:rowOff>
    </xdr:from>
    <xdr:ext cx="534377" cy="259045"/>
    <xdr:sp macro="" textlink="">
      <xdr:nvSpPr>
        <xdr:cNvPr id="263" name="テキスト ボックス 262"/>
        <xdr:cNvSpPr txBox="1"/>
      </xdr:nvSpPr>
      <xdr:spPr>
        <a:xfrm>
          <a:off x="2641111"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17165</xdr:rowOff>
    </xdr:from>
    <xdr:to>
      <xdr:col>3</xdr:col>
      <xdr:colOff>3175</xdr:colOff>
      <xdr:row>98</xdr:row>
      <xdr:rowOff>118765</xdr:rowOff>
    </xdr:to>
    <xdr:sp macro="" textlink="">
      <xdr:nvSpPr>
        <xdr:cNvPr id="264" name="円/楕円 263"/>
        <xdr:cNvSpPr/>
      </xdr:nvSpPr>
      <xdr:spPr>
        <a:xfrm>
          <a:off x="1968500" y="168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109892</xdr:rowOff>
    </xdr:from>
    <xdr:ext cx="534377" cy="259045"/>
    <xdr:sp macro="" textlink="">
      <xdr:nvSpPr>
        <xdr:cNvPr id="265" name="テキスト ボックス 264"/>
        <xdr:cNvSpPr txBox="1"/>
      </xdr:nvSpPr>
      <xdr:spPr>
        <a:xfrm>
          <a:off x="1752111" y="169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11702</xdr:rowOff>
    </xdr:from>
    <xdr:to>
      <xdr:col>1</xdr:col>
      <xdr:colOff>485775</xdr:colOff>
      <xdr:row>98</xdr:row>
      <xdr:rowOff>113302</xdr:rowOff>
    </xdr:to>
    <xdr:sp macro="" textlink="">
      <xdr:nvSpPr>
        <xdr:cNvPr id="266" name="円/楕円 265"/>
        <xdr:cNvSpPr/>
      </xdr:nvSpPr>
      <xdr:spPr>
        <a:xfrm>
          <a:off x="1079500" y="1681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104429</xdr:rowOff>
    </xdr:from>
    <xdr:ext cx="534377" cy="259045"/>
    <xdr:sp macro="" textlink="">
      <xdr:nvSpPr>
        <xdr:cNvPr id="267" name="テキスト ボックス 266"/>
        <xdr:cNvSpPr txBox="1"/>
      </xdr:nvSpPr>
      <xdr:spPr>
        <a:xfrm>
          <a:off x="863111" y="1690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9" name="直線コネクタ 288"/>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90"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91" name="直線コネクタ 290"/>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2"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3" name="直線コネクタ 292"/>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60147</xdr:rowOff>
    </xdr:from>
    <xdr:to>
      <xdr:col>15</xdr:col>
      <xdr:colOff>180975</xdr:colOff>
      <xdr:row>38</xdr:row>
      <xdr:rowOff>62891</xdr:rowOff>
    </xdr:to>
    <xdr:cxnSp macro="">
      <xdr:nvCxnSpPr>
        <xdr:cNvPr id="294" name="直線コネクタ 293"/>
        <xdr:cNvCxnSpPr/>
      </xdr:nvCxnSpPr>
      <xdr:spPr>
        <a:xfrm>
          <a:off x="9639300" y="657524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5"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6" name="フローチャート : 判断 295"/>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59690</xdr:rowOff>
    </xdr:from>
    <xdr:to>
      <xdr:col>14</xdr:col>
      <xdr:colOff>28575</xdr:colOff>
      <xdr:row>38</xdr:row>
      <xdr:rowOff>60147</xdr:rowOff>
    </xdr:to>
    <xdr:cxnSp macro="">
      <xdr:nvCxnSpPr>
        <xdr:cNvPr id="297" name="直線コネクタ 296"/>
        <xdr:cNvCxnSpPr/>
      </xdr:nvCxnSpPr>
      <xdr:spPr>
        <a:xfrm>
          <a:off x="8750300" y="65747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8" name="フローチャート : 判断 297"/>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9" name="テキスト ボックス 298"/>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29514</xdr:rowOff>
    </xdr:from>
    <xdr:to>
      <xdr:col>12</xdr:col>
      <xdr:colOff>511175</xdr:colOff>
      <xdr:row>38</xdr:row>
      <xdr:rowOff>59690</xdr:rowOff>
    </xdr:to>
    <xdr:cxnSp macro="">
      <xdr:nvCxnSpPr>
        <xdr:cNvPr id="300" name="直線コネクタ 299"/>
        <xdr:cNvCxnSpPr/>
      </xdr:nvCxnSpPr>
      <xdr:spPr>
        <a:xfrm>
          <a:off x="7861300" y="6544614"/>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90272</xdr:rowOff>
    </xdr:from>
    <xdr:to>
      <xdr:col>12</xdr:col>
      <xdr:colOff>561975</xdr:colOff>
      <xdr:row>35</xdr:row>
      <xdr:rowOff>20422</xdr:rowOff>
    </xdr:to>
    <xdr:sp macro="" textlink="">
      <xdr:nvSpPr>
        <xdr:cNvPr id="301" name="フローチャート : 判断 300"/>
        <xdr:cNvSpPr/>
      </xdr:nvSpPr>
      <xdr:spPr>
        <a:xfrm>
          <a:off x="8699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36949</xdr:rowOff>
    </xdr:from>
    <xdr:ext cx="469744" cy="259045"/>
    <xdr:sp macro="" textlink="">
      <xdr:nvSpPr>
        <xdr:cNvPr id="302" name="テキスト ボックス 301"/>
        <xdr:cNvSpPr txBox="1"/>
      </xdr:nvSpPr>
      <xdr:spPr>
        <a:xfrm>
          <a:off x="8515427"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81178</xdr:rowOff>
    </xdr:from>
    <xdr:to>
      <xdr:col>11</xdr:col>
      <xdr:colOff>307975</xdr:colOff>
      <xdr:row>38</xdr:row>
      <xdr:rowOff>29514</xdr:rowOff>
    </xdr:to>
    <xdr:cxnSp macro="">
      <xdr:nvCxnSpPr>
        <xdr:cNvPr id="303" name="直線コネクタ 302"/>
        <xdr:cNvCxnSpPr/>
      </xdr:nvCxnSpPr>
      <xdr:spPr>
        <a:xfrm>
          <a:off x="6972300" y="6424828"/>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6147</xdr:rowOff>
    </xdr:from>
    <xdr:to>
      <xdr:col>11</xdr:col>
      <xdr:colOff>358775</xdr:colOff>
      <xdr:row>34</xdr:row>
      <xdr:rowOff>107747</xdr:rowOff>
    </xdr:to>
    <xdr:sp macro="" textlink="">
      <xdr:nvSpPr>
        <xdr:cNvPr id="304" name="フローチャート : 判断 303"/>
        <xdr:cNvSpPr/>
      </xdr:nvSpPr>
      <xdr:spPr>
        <a:xfrm>
          <a:off x="7810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124274</xdr:rowOff>
    </xdr:from>
    <xdr:ext cx="469744" cy="259045"/>
    <xdr:sp macro="" textlink="">
      <xdr:nvSpPr>
        <xdr:cNvPr id="305" name="テキスト ボックス 304"/>
        <xdr:cNvSpPr txBox="1"/>
      </xdr:nvSpPr>
      <xdr:spPr>
        <a:xfrm>
          <a:off x="7626427" y="561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8890</xdr:rowOff>
    </xdr:from>
    <xdr:to>
      <xdr:col>10</xdr:col>
      <xdr:colOff>155575</xdr:colOff>
      <xdr:row>33</xdr:row>
      <xdr:rowOff>110490</xdr:rowOff>
    </xdr:to>
    <xdr:sp macro="" textlink="">
      <xdr:nvSpPr>
        <xdr:cNvPr id="306" name="フローチャート : 判断 305"/>
        <xdr:cNvSpPr/>
      </xdr:nvSpPr>
      <xdr:spPr>
        <a:xfrm>
          <a:off x="6921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127017</xdr:rowOff>
    </xdr:from>
    <xdr:ext cx="469744" cy="259045"/>
    <xdr:sp macro="" textlink="">
      <xdr:nvSpPr>
        <xdr:cNvPr id="307" name="テキスト ボックス 306"/>
        <xdr:cNvSpPr txBox="1"/>
      </xdr:nvSpPr>
      <xdr:spPr>
        <a:xfrm>
          <a:off x="6737427"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12091</xdr:rowOff>
    </xdr:from>
    <xdr:to>
      <xdr:col>15</xdr:col>
      <xdr:colOff>231775</xdr:colOff>
      <xdr:row>38</xdr:row>
      <xdr:rowOff>113691</xdr:rowOff>
    </xdr:to>
    <xdr:sp macro="" textlink="">
      <xdr:nvSpPr>
        <xdr:cNvPr id="313" name="円/楕円 312"/>
        <xdr:cNvSpPr/>
      </xdr:nvSpPr>
      <xdr:spPr>
        <a:xfrm>
          <a:off x="104267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98467</xdr:rowOff>
    </xdr:from>
    <xdr:ext cx="378565" cy="259045"/>
    <xdr:sp macro="" textlink="">
      <xdr:nvSpPr>
        <xdr:cNvPr id="314" name="労働費該当値テキスト"/>
        <xdr:cNvSpPr txBox="1"/>
      </xdr:nvSpPr>
      <xdr:spPr>
        <a:xfrm>
          <a:off x="10528300" y="64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9347</xdr:rowOff>
    </xdr:from>
    <xdr:to>
      <xdr:col>14</xdr:col>
      <xdr:colOff>79375</xdr:colOff>
      <xdr:row>38</xdr:row>
      <xdr:rowOff>110947</xdr:rowOff>
    </xdr:to>
    <xdr:sp macro="" textlink="">
      <xdr:nvSpPr>
        <xdr:cNvPr id="315" name="円/楕円 314"/>
        <xdr:cNvSpPr/>
      </xdr:nvSpPr>
      <xdr:spPr>
        <a:xfrm>
          <a:off x="9588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102074</xdr:rowOff>
    </xdr:from>
    <xdr:ext cx="378565" cy="259045"/>
    <xdr:sp macro="" textlink="">
      <xdr:nvSpPr>
        <xdr:cNvPr id="316" name="テキスト ボックス 315"/>
        <xdr:cNvSpPr txBox="1"/>
      </xdr:nvSpPr>
      <xdr:spPr>
        <a:xfrm>
          <a:off x="9450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xdr:rowOff>
    </xdr:from>
    <xdr:to>
      <xdr:col>12</xdr:col>
      <xdr:colOff>561975</xdr:colOff>
      <xdr:row>38</xdr:row>
      <xdr:rowOff>110490</xdr:rowOff>
    </xdr:to>
    <xdr:sp macro="" textlink="">
      <xdr:nvSpPr>
        <xdr:cNvPr id="317" name="円/楕円 316"/>
        <xdr:cNvSpPr/>
      </xdr:nvSpPr>
      <xdr:spPr>
        <a:xfrm>
          <a:off x="8699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101617</xdr:rowOff>
    </xdr:from>
    <xdr:ext cx="378565" cy="259045"/>
    <xdr:sp macro="" textlink="">
      <xdr:nvSpPr>
        <xdr:cNvPr id="318" name="テキスト ボックス 317"/>
        <xdr:cNvSpPr txBox="1"/>
      </xdr:nvSpPr>
      <xdr:spPr>
        <a:xfrm>
          <a:off x="8561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150165</xdr:rowOff>
    </xdr:from>
    <xdr:to>
      <xdr:col>11</xdr:col>
      <xdr:colOff>358775</xdr:colOff>
      <xdr:row>38</xdr:row>
      <xdr:rowOff>80314</xdr:rowOff>
    </xdr:to>
    <xdr:sp macro="" textlink="">
      <xdr:nvSpPr>
        <xdr:cNvPr id="319" name="円/楕円 318"/>
        <xdr:cNvSpPr/>
      </xdr:nvSpPr>
      <xdr:spPr>
        <a:xfrm>
          <a:off x="7810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71441</xdr:rowOff>
    </xdr:from>
    <xdr:ext cx="378565" cy="259045"/>
    <xdr:sp macro="" textlink="">
      <xdr:nvSpPr>
        <xdr:cNvPr id="320" name="テキスト ボックス 319"/>
        <xdr:cNvSpPr txBox="1"/>
      </xdr:nvSpPr>
      <xdr:spPr>
        <a:xfrm>
          <a:off x="7672017" y="658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30378</xdr:rowOff>
    </xdr:from>
    <xdr:to>
      <xdr:col>10</xdr:col>
      <xdr:colOff>155575</xdr:colOff>
      <xdr:row>37</xdr:row>
      <xdr:rowOff>131978</xdr:rowOff>
    </xdr:to>
    <xdr:sp macro="" textlink="">
      <xdr:nvSpPr>
        <xdr:cNvPr id="321" name="円/楕円 320"/>
        <xdr:cNvSpPr/>
      </xdr:nvSpPr>
      <xdr:spPr>
        <a:xfrm>
          <a:off x="69215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123105</xdr:rowOff>
    </xdr:from>
    <xdr:ext cx="378565" cy="259045"/>
    <xdr:sp macro="" textlink="">
      <xdr:nvSpPr>
        <xdr:cNvPr id="322" name="テキスト ボックス 321"/>
        <xdr:cNvSpPr txBox="1"/>
      </xdr:nvSpPr>
      <xdr:spPr>
        <a:xfrm>
          <a:off x="6783017" y="64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99205</xdr:rowOff>
    </xdr:from>
    <xdr:to>
      <xdr:col>15</xdr:col>
      <xdr:colOff>180975</xdr:colOff>
      <xdr:row>58</xdr:row>
      <xdr:rowOff>136216</xdr:rowOff>
    </xdr:to>
    <xdr:cxnSp macro="">
      <xdr:nvCxnSpPr>
        <xdr:cNvPr id="353" name="直線コネクタ 352"/>
        <xdr:cNvCxnSpPr/>
      </xdr:nvCxnSpPr>
      <xdr:spPr>
        <a:xfrm flipV="1">
          <a:off x="9639300" y="10043305"/>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114445</xdr:rowOff>
    </xdr:from>
    <xdr:to>
      <xdr:col>14</xdr:col>
      <xdr:colOff>28575</xdr:colOff>
      <xdr:row>58</xdr:row>
      <xdr:rowOff>136216</xdr:rowOff>
    </xdr:to>
    <xdr:cxnSp macro="">
      <xdr:nvCxnSpPr>
        <xdr:cNvPr id="356" name="直線コネクタ 355"/>
        <xdr:cNvCxnSpPr/>
      </xdr:nvCxnSpPr>
      <xdr:spPr>
        <a:xfrm>
          <a:off x="8750300" y="10058545"/>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34761</xdr:rowOff>
    </xdr:from>
    <xdr:to>
      <xdr:col>12</xdr:col>
      <xdr:colOff>511175</xdr:colOff>
      <xdr:row>58</xdr:row>
      <xdr:rowOff>114445</xdr:rowOff>
    </xdr:to>
    <xdr:cxnSp macro="">
      <xdr:nvCxnSpPr>
        <xdr:cNvPr id="359" name="直線コネクタ 358"/>
        <xdr:cNvCxnSpPr/>
      </xdr:nvCxnSpPr>
      <xdr:spPr>
        <a:xfrm>
          <a:off x="7861300" y="9978861"/>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164338</xdr:rowOff>
    </xdr:from>
    <xdr:to>
      <xdr:col>12</xdr:col>
      <xdr:colOff>561975</xdr:colOff>
      <xdr:row>56</xdr:row>
      <xdr:rowOff>94488</xdr:rowOff>
    </xdr:to>
    <xdr:sp macro="" textlink="">
      <xdr:nvSpPr>
        <xdr:cNvPr id="360" name="フローチャート : 判断 359"/>
        <xdr:cNvSpPr/>
      </xdr:nvSpPr>
      <xdr:spPr>
        <a:xfrm>
          <a:off x="8699500" y="95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111015</xdr:rowOff>
    </xdr:from>
    <xdr:ext cx="469744" cy="259045"/>
    <xdr:sp macro="" textlink="">
      <xdr:nvSpPr>
        <xdr:cNvPr id="361" name="テキスト ボックス 360"/>
        <xdr:cNvSpPr txBox="1"/>
      </xdr:nvSpPr>
      <xdr:spPr>
        <a:xfrm>
          <a:off x="8515427" y="93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34761</xdr:rowOff>
    </xdr:from>
    <xdr:to>
      <xdr:col>11</xdr:col>
      <xdr:colOff>307975</xdr:colOff>
      <xdr:row>58</xdr:row>
      <xdr:rowOff>123372</xdr:rowOff>
    </xdr:to>
    <xdr:cxnSp macro="">
      <xdr:nvCxnSpPr>
        <xdr:cNvPr id="362" name="直線コネクタ 361"/>
        <xdr:cNvCxnSpPr/>
      </xdr:nvCxnSpPr>
      <xdr:spPr>
        <a:xfrm flipV="1">
          <a:off x="6972300" y="9978861"/>
          <a:ext cx="889000" cy="8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41111</xdr:rowOff>
    </xdr:from>
    <xdr:to>
      <xdr:col>11</xdr:col>
      <xdr:colOff>358775</xdr:colOff>
      <xdr:row>56</xdr:row>
      <xdr:rowOff>142711</xdr:rowOff>
    </xdr:to>
    <xdr:sp macro="" textlink="">
      <xdr:nvSpPr>
        <xdr:cNvPr id="363" name="フローチャート : 判断 362"/>
        <xdr:cNvSpPr/>
      </xdr:nvSpPr>
      <xdr:spPr>
        <a:xfrm>
          <a:off x="7810500" y="96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159238</xdr:rowOff>
    </xdr:from>
    <xdr:ext cx="469744" cy="259045"/>
    <xdr:sp macro="" textlink="">
      <xdr:nvSpPr>
        <xdr:cNvPr id="364" name="テキスト ボックス 363"/>
        <xdr:cNvSpPr txBox="1"/>
      </xdr:nvSpPr>
      <xdr:spPr>
        <a:xfrm>
          <a:off x="7626427" y="941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19014</xdr:rowOff>
    </xdr:from>
    <xdr:to>
      <xdr:col>10</xdr:col>
      <xdr:colOff>155575</xdr:colOff>
      <xdr:row>56</xdr:row>
      <xdr:rowOff>120614</xdr:rowOff>
    </xdr:to>
    <xdr:sp macro="" textlink="">
      <xdr:nvSpPr>
        <xdr:cNvPr id="365" name="フローチャート : 判断 364"/>
        <xdr:cNvSpPr/>
      </xdr:nvSpPr>
      <xdr:spPr>
        <a:xfrm>
          <a:off x="6921500" y="962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137141</xdr:rowOff>
    </xdr:from>
    <xdr:ext cx="469744" cy="259045"/>
    <xdr:sp macro="" textlink="">
      <xdr:nvSpPr>
        <xdr:cNvPr id="366" name="テキスト ボックス 365"/>
        <xdr:cNvSpPr txBox="1"/>
      </xdr:nvSpPr>
      <xdr:spPr>
        <a:xfrm>
          <a:off x="6737427" y="939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48405</xdr:rowOff>
    </xdr:from>
    <xdr:to>
      <xdr:col>15</xdr:col>
      <xdr:colOff>231775</xdr:colOff>
      <xdr:row>58</xdr:row>
      <xdr:rowOff>150005</xdr:rowOff>
    </xdr:to>
    <xdr:sp macro="" textlink="">
      <xdr:nvSpPr>
        <xdr:cNvPr id="372" name="円/楕円 371"/>
        <xdr:cNvSpPr/>
      </xdr:nvSpPr>
      <xdr:spPr>
        <a:xfrm>
          <a:off x="10426700" y="99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26832</xdr:rowOff>
    </xdr:from>
    <xdr:ext cx="469744" cy="259045"/>
    <xdr:sp macro="" textlink="">
      <xdr:nvSpPr>
        <xdr:cNvPr id="373" name="農林水産業費該当値テキスト"/>
        <xdr:cNvSpPr txBox="1"/>
      </xdr:nvSpPr>
      <xdr:spPr>
        <a:xfrm>
          <a:off x="10528300" y="99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85416</xdr:rowOff>
    </xdr:from>
    <xdr:to>
      <xdr:col>14</xdr:col>
      <xdr:colOff>79375</xdr:colOff>
      <xdr:row>59</xdr:row>
      <xdr:rowOff>15566</xdr:rowOff>
    </xdr:to>
    <xdr:sp macro="" textlink="">
      <xdr:nvSpPr>
        <xdr:cNvPr id="374" name="円/楕円 373"/>
        <xdr:cNvSpPr/>
      </xdr:nvSpPr>
      <xdr:spPr>
        <a:xfrm>
          <a:off x="9588500" y="100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6693</xdr:rowOff>
    </xdr:from>
    <xdr:ext cx="469744" cy="259045"/>
    <xdr:sp macro="" textlink="">
      <xdr:nvSpPr>
        <xdr:cNvPr id="375" name="テキスト ボックス 374"/>
        <xdr:cNvSpPr txBox="1"/>
      </xdr:nvSpPr>
      <xdr:spPr>
        <a:xfrm>
          <a:off x="9404427" y="1012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63645</xdr:rowOff>
    </xdr:from>
    <xdr:to>
      <xdr:col>12</xdr:col>
      <xdr:colOff>561975</xdr:colOff>
      <xdr:row>58</xdr:row>
      <xdr:rowOff>165245</xdr:rowOff>
    </xdr:to>
    <xdr:sp macro="" textlink="">
      <xdr:nvSpPr>
        <xdr:cNvPr id="376" name="円/楕円 375"/>
        <xdr:cNvSpPr/>
      </xdr:nvSpPr>
      <xdr:spPr>
        <a:xfrm>
          <a:off x="8699500" y="100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156372</xdr:rowOff>
    </xdr:from>
    <xdr:ext cx="469744" cy="259045"/>
    <xdr:sp macro="" textlink="">
      <xdr:nvSpPr>
        <xdr:cNvPr id="377" name="テキスト ボックス 376"/>
        <xdr:cNvSpPr txBox="1"/>
      </xdr:nvSpPr>
      <xdr:spPr>
        <a:xfrm>
          <a:off x="8515427" y="101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155411</xdr:rowOff>
    </xdr:from>
    <xdr:to>
      <xdr:col>11</xdr:col>
      <xdr:colOff>358775</xdr:colOff>
      <xdr:row>58</xdr:row>
      <xdr:rowOff>85561</xdr:rowOff>
    </xdr:to>
    <xdr:sp macro="" textlink="">
      <xdr:nvSpPr>
        <xdr:cNvPr id="378" name="円/楕円 377"/>
        <xdr:cNvSpPr/>
      </xdr:nvSpPr>
      <xdr:spPr>
        <a:xfrm>
          <a:off x="7810500" y="992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76688</xdr:rowOff>
    </xdr:from>
    <xdr:ext cx="469744" cy="259045"/>
    <xdr:sp macro="" textlink="">
      <xdr:nvSpPr>
        <xdr:cNvPr id="379" name="テキスト ボックス 378"/>
        <xdr:cNvSpPr txBox="1"/>
      </xdr:nvSpPr>
      <xdr:spPr>
        <a:xfrm>
          <a:off x="7626427" y="1002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72572</xdr:rowOff>
    </xdr:from>
    <xdr:to>
      <xdr:col>10</xdr:col>
      <xdr:colOff>155575</xdr:colOff>
      <xdr:row>59</xdr:row>
      <xdr:rowOff>2722</xdr:rowOff>
    </xdr:to>
    <xdr:sp macro="" textlink="">
      <xdr:nvSpPr>
        <xdr:cNvPr id="380" name="円/楕円 379"/>
        <xdr:cNvSpPr/>
      </xdr:nvSpPr>
      <xdr:spPr>
        <a:xfrm>
          <a:off x="6921500" y="100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165299</xdr:rowOff>
    </xdr:from>
    <xdr:ext cx="469744" cy="259045"/>
    <xdr:sp macro="" textlink="">
      <xdr:nvSpPr>
        <xdr:cNvPr id="381" name="テキスト ボックス 380"/>
        <xdr:cNvSpPr txBox="1"/>
      </xdr:nvSpPr>
      <xdr:spPr>
        <a:xfrm>
          <a:off x="6737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65199</xdr:rowOff>
    </xdr:from>
    <xdr:to>
      <xdr:col>15</xdr:col>
      <xdr:colOff>180975</xdr:colOff>
      <xdr:row>78</xdr:row>
      <xdr:rowOff>97318</xdr:rowOff>
    </xdr:to>
    <xdr:cxnSp macro="">
      <xdr:nvCxnSpPr>
        <xdr:cNvPr id="408" name="直線コネクタ 407"/>
        <xdr:cNvCxnSpPr/>
      </xdr:nvCxnSpPr>
      <xdr:spPr>
        <a:xfrm>
          <a:off x="9639300" y="13438299"/>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65199</xdr:rowOff>
    </xdr:from>
    <xdr:to>
      <xdr:col>14</xdr:col>
      <xdr:colOff>28575</xdr:colOff>
      <xdr:row>78</xdr:row>
      <xdr:rowOff>88426</xdr:rowOff>
    </xdr:to>
    <xdr:cxnSp macro="">
      <xdr:nvCxnSpPr>
        <xdr:cNvPr id="411" name="直線コネクタ 410"/>
        <xdr:cNvCxnSpPr/>
      </xdr:nvCxnSpPr>
      <xdr:spPr>
        <a:xfrm flipV="1">
          <a:off x="8750300" y="13438299"/>
          <a:ext cx="8890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88426</xdr:rowOff>
    </xdr:from>
    <xdr:to>
      <xdr:col>12</xdr:col>
      <xdr:colOff>511175</xdr:colOff>
      <xdr:row>78</xdr:row>
      <xdr:rowOff>91694</xdr:rowOff>
    </xdr:to>
    <xdr:cxnSp macro="">
      <xdr:nvCxnSpPr>
        <xdr:cNvPr id="414" name="直線コネクタ 413"/>
        <xdr:cNvCxnSpPr/>
      </xdr:nvCxnSpPr>
      <xdr:spPr>
        <a:xfrm flipV="1">
          <a:off x="7861300" y="13461526"/>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28023</xdr:rowOff>
    </xdr:from>
    <xdr:to>
      <xdr:col>12</xdr:col>
      <xdr:colOff>561975</xdr:colOff>
      <xdr:row>77</xdr:row>
      <xdr:rowOff>129623</xdr:rowOff>
    </xdr:to>
    <xdr:sp macro="" textlink="">
      <xdr:nvSpPr>
        <xdr:cNvPr id="415" name="フローチャート : 判断 414"/>
        <xdr:cNvSpPr/>
      </xdr:nvSpPr>
      <xdr:spPr>
        <a:xfrm>
          <a:off x="8699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146150</xdr:rowOff>
    </xdr:from>
    <xdr:ext cx="534377" cy="259045"/>
    <xdr:sp macro="" textlink="">
      <xdr:nvSpPr>
        <xdr:cNvPr id="416" name="テキスト ボックス 415"/>
        <xdr:cNvSpPr txBox="1"/>
      </xdr:nvSpPr>
      <xdr:spPr>
        <a:xfrm>
          <a:off x="8483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90619</xdr:rowOff>
    </xdr:from>
    <xdr:to>
      <xdr:col>11</xdr:col>
      <xdr:colOff>307975</xdr:colOff>
      <xdr:row>78</xdr:row>
      <xdr:rowOff>91694</xdr:rowOff>
    </xdr:to>
    <xdr:cxnSp macro="">
      <xdr:nvCxnSpPr>
        <xdr:cNvPr id="417" name="直線コネクタ 416"/>
        <xdr:cNvCxnSpPr/>
      </xdr:nvCxnSpPr>
      <xdr:spPr>
        <a:xfrm>
          <a:off x="6972300" y="1346371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33396</xdr:rowOff>
    </xdr:from>
    <xdr:to>
      <xdr:col>11</xdr:col>
      <xdr:colOff>358775</xdr:colOff>
      <xdr:row>77</xdr:row>
      <xdr:rowOff>134996</xdr:rowOff>
    </xdr:to>
    <xdr:sp macro="" textlink="">
      <xdr:nvSpPr>
        <xdr:cNvPr id="418" name="フローチャート : 判断 417"/>
        <xdr:cNvSpPr/>
      </xdr:nvSpPr>
      <xdr:spPr>
        <a:xfrm>
          <a:off x="7810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151523</xdr:rowOff>
    </xdr:from>
    <xdr:ext cx="469744" cy="259045"/>
    <xdr:sp macro="" textlink="">
      <xdr:nvSpPr>
        <xdr:cNvPr id="419" name="テキスト ボックス 418"/>
        <xdr:cNvSpPr txBox="1"/>
      </xdr:nvSpPr>
      <xdr:spPr>
        <a:xfrm>
          <a:off x="7626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22423</xdr:rowOff>
    </xdr:from>
    <xdr:to>
      <xdr:col>10</xdr:col>
      <xdr:colOff>155575</xdr:colOff>
      <xdr:row>77</xdr:row>
      <xdr:rowOff>124023</xdr:rowOff>
    </xdr:to>
    <xdr:sp macro="" textlink="">
      <xdr:nvSpPr>
        <xdr:cNvPr id="420" name="フローチャート : 判断 419"/>
        <xdr:cNvSpPr/>
      </xdr:nvSpPr>
      <xdr:spPr>
        <a:xfrm>
          <a:off x="6921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140550</xdr:rowOff>
    </xdr:from>
    <xdr:ext cx="534377" cy="259045"/>
    <xdr:sp macro="" textlink="">
      <xdr:nvSpPr>
        <xdr:cNvPr id="421" name="テキスト ボックス 420"/>
        <xdr:cNvSpPr txBox="1"/>
      </xdr:nvSpPr>
      <xdr:spPr>
        <a:xfrm>
          <a:off x="6705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46518</xdr:rowOff>
    </xdr:from>
    <xdr:to>
      <xdr:col>15</xdr:col>
      <xdr:colOff>231775</xdr:colOff>
      <xdr:row>78</xdr:row>
      <xdr:rowOff>148118</xdr:rowOff>
    </xdr:to>
    <xdr:sp macro="" textlink="">
      <xdr:nvSpPr>
        <xdr:cNvPr id="427" name="円/楕円 426"/>
        <xdr:cNvSpPr/>
      </xdr:nvSpPr>
      <xdr:spPr>
        <a:xfrm>
          <a:off x="10426700" y="134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132895</xdr:rowOff>
    </xdr:from>
    <xdr:ext cx="469744" cy="259045"/>
    <xdr:sp macro="" textlink="">
      <xdr:nvSpPr>
        <xdr:cNvPr id="428" name="商工費該当値テキスト"/>
        <xdr:cNvSpPr txBox="1"/>
      </xdr:nvSpPr>
      <xdr:spPr>
        <a:xfrm>
          <a:off x="10528300" y="1333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14399</xdr:rowOff>
    </xdr:from>
    <xdr:to>
      <xdr:col>14</xdr:col>
      <xdr:colOff>79375</xdr:colOff>
      <xdr:row>78</xdr:row>
      <xdr:rowOff>115999</xdr:rowOff>
    </xdr:to>
    <xdr:sp macro="" textlink="">
      <xdr:nvSpPr>
        <xdr:cNvPr id="429" name="円/楕円 428"/>
        <xdr:cNvSpPr/>
      </xdr:nvSpPr>
      <xdr:spPr>
        <a:xfrm>
          <a:off x="95885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107126</xdr:rowOff>
    </xdr:from>
    <xdr:ext cx="469744" cy="259045"/>
    <xdr:sp macro="" textlink="">
      <xdr:nvSpPr>
        <xdr:cNvPr id="430" name="テキスト ボックス 429"/>
        <xdr:cNvSpPr txBox="1"/>
      </xdr:nvSpPr>
      <xdr:spPr>
        <a:xfrm>
          <a:off x="9404427" y="1348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37626</xdr:rowOff>
    </xdr:from>
    <xdr:to>
      <xdr:col>12</xdr:col>
      <xdr:colOff>561975</xdr:colOff>
      <xdr:row>78</xdr:row>
      <xdr:rowOff>139226</xdr:rowOff>
    </xdr:to>
    <xdr:sp macro="" textlink="">
      <xdr:nvSpPr>
        <xdr:cNvPr id="431" name="円/楕円 430"/>
        <xdr:cNvSpPr/>
      </xdr:nvSpPr>
      <xdr:spPr>
        <a:xfrm>
          <a:off x="8699500" y="13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130353</xdr:rowOff>
    </xdr:from>
    <xdr:ext cx="469744" cy="259045"/>
    <xdr:sp macro="" textlink="">
      <xdr:nvSpPr>
        <xdr:cNvPr id="432" name="テキスト ボックス 431"/>
        <xdr:cNvSpPr txBox="1"/>
      </xdr:nvSpPr>
      <xdr:spPr>
        <a:xfrm>
          <a:off x="8515427" y="1350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40894</xdr:rowOff>
    </xdr:from>
    <xdr:to>
      <xdr:col>11</xdr:col>
      <xdr:colOff>358775</xdr:colOff>
      <xdr:row>78</xdr:row>
      <xdr:rowOff>142494</xdr:rowOff>
    </xdr:to>
    <xdr:sp macro="" textlink="">
      <xdr:nvSpPr>
        <xdr:cNvPr id="433" name="円/楕円 432"/>
        <xdr:cNvSpPr/>
      </xdr:nvSpPr>
      <xdr:spPr>
        <a:xfrm>
          <a:off x="7810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133621</xdr:rowOff>
    </xdr:from>
    <xdr:ext cx="469744" cy="259045"/>
    <xdr:sp macro="" textlink="">
      <xdr:nvSpPr>
        <xdr:cNvPr id="434" name="テキスト ボックス 433"/>
        <xdr:cNvSpPr txBox="1"/>
      </xdr:nvSpPr>
      <xdr:spPr>
        <a:xfrm>
          <a:off x="7626427"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39819</xdr:rowOff>
    </xdr:from>
    <xdr:to>
      <xdr:col>10</xdr:col>
      <xdr:colOff>155575</xdr:colOff>
      <xdr:row>78</xdr:row>
      <xdr:rowOff>141419</xdr:rowOff>
    </xdr:to>
    <xdr:sp macro="" textlink="">
      <xdr:nvSpPr>
        <xdr:cNvPr id="435" name="円/楕円 434"/>
        <xdr:cNvSpPr/>
      </xdr:nvSpPr>
      <xdr:spPr>
        <a:xfrm>
          <a:off x="6921500" y="134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132546</xdr:rowOff>
    </xdr:from>
    <xdr:ext cx="469744" cy="259045"/>
    <xdr:sp macro="" textlink="">
      <xdr:nvSpPr>
        <xdr:cNvPr id="436" name="テキスト ボックス 435"/>
        <xdr:cNvSpPr txBox="1"/>
      </xdr:nvSpPr>
      <xdr:spPr>
        <a:xfrm>
          <a:off x="6737427" y="1350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113430</xdr:rowOff>
    </xdr:from>
    <xdr:to>
      <xdr:col>15</xdr:col>
      <xdr:colOff>180975</xdr:colOff>
      <xdr:row>97</xdr:row>
      <xdr:rowOff>136234</xdr:rowOff>
    </xdr:to>
    <xdr:cxnSp macro="">
      <xdr:nvCxnSpPr>
        <xdr:cNvPr id="466" name="直線コネクタ 465"/>
        <xdr:cNvCxnSpPr/>
      </xdr:nvCxnSpPr>
      <xdr:spPr>
        <a:xfrm flipV="1">
          <a:off x="9639300" y="16744080"/>
          <a:ext cx="8382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136234</xdr:rowOff>
    </xdr:from>
    <xdr:to>
      <xdr:col>14</xdr:col>
      <xdr:colOff>28575</xdr:colOff>
      <xdr:row>97</xdr:row>
      <xdr:rowOff>139548</xdr:rowOff>
    </xdr:to>
    <xdr:cxnSp macro="">
      <xdr:nvCxnSpPr>
        <xdr:cNvPr id="469" name="直線コネクタ 468"/>
        <xdr:cNvCxnSpPr/>
      </xdr:nvCxnSpPr>
      <xdr:spPr>
        <a:xfrm flipV="1">
          <a:off x="8750300" y="16766884"/>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38221</xdr:rowOff>
    </xdr:from>
    <xdr:to>
      <xdr:col>12</xdr:col>
      <xdr:colOff>511175</xdr:colOff>
      <xdr:row>97</xdr:row>
      <xdr:rowOff>139548</xdr:rowOff>
    </xdr:to>
    <xdr:cxnSp macro="">
      <xdr:nvCxnSpPr>
        <xdr:cNvPr id="472" name="直線コネクタ 471"/>
        <xdr:cNvCxnSpPr/>
      </xdr:nvCxnSpPr>
      <xdr:spPr>
        <a:xfrm>
          <a:off x="7861300" y="16668871"/>
          <a:ext cx="889000" cy="10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38221</xdr:rowOff>
    </xdr:from>
    <xdr:to>
      <xdr:col>11</xdr:col>
      <xdr:colOff>307975</xdr:colOff>
      <xdr:row>97</xdr:row>
      <xdr:rowOff>42907</xdr:rowOff>
    </xdr:to>
    <xdr:cxnSp macro="">
      <xdr:nvCxnSpPr>
        <xdr:cNvPr id="475" name="直線コネクタ 474"/>
        <xdr:cNvCxnSpPr/>
      </xdr:nvCxnSpPr>
      <xdr:spPr>
        <a:xfrm flipV="1">
          <a:off x="6972300" y="1666887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62630</xdr:rowOff>
    </xdr:from>
    <xdr:to>
      <xdr:col>15</xdr:col>
      <xdr:colOff>231775</xdr:colOff>
      <xdr:row>97</xdr:row>
      <xdr:rowOff>164230</xdr:rowOff>
    </xdr:to>
    <xdr:sp macro="" textlink="">
      <xdr:nvSpPr>
        <xdr:cNvPr id="485" name="円/楕円 484"/>
        <xdr:cNvSpPr/>
      </xdr:nvSpPr>
      <xdr:spPr>
        <a:xfrm>
          <a:off x="104267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41057</xdr:rowOff>
    </xdr:from>
    <xdr:ext cx="534377" cy="259045"/>
    <xdr:sp macro="" textlink="">
      <xdr:nvSpPr>
        <xdr:cNvPr id="486" name="土木費該当値テキスト"/>
        <xdr:cNvSpPr txBox="1"/>
      </xdr:nvSpPr>
      <xdr:spPr>
        <a:xfrm>
          <a:off x="10528300" y="166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85434</xdr:rowOff>
    </xdr:from>
    <xdr:to>
      <xdr:col>14</xdr:col>
      <xdr:colOff>79375</xdr:colOff>
      <xdr:row>98</xdr:row>
      <xdr:rowOff>15584</xdr:rowOff>
    </xdr:to>
    <xdr:sp macro="" textlink="">
      <xdr:nvSpPr>
        <xdr:cNvPr id="487" name="円/楕円 486"/>
        <xdr:cNvSpPr/>
      </xdr:nvSpPr>
      <xdr:spPr>
        <a:xfrm>
          <a:off x="9588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6711</xdr:rowOff>
    </xdr:from>
    <xdr:ext cx="534377" cy="259045"/>
    <xdr:sp macro="" textlink="">
      <xdr:nvSpPr>
        <xdr:cNvPr id="488" name="テキスト ボックス 487"/>
        <xdr:cNvSpPr txBox="1"/>
      </xdr:nvSpPr>
      <xdr:spPr>
        <a:xfrm>
          <a:off x="9372111" y="168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88748</xdr:rowOff>
    </xdr:from>
    <xdr:to>
      <xdr:col>12</xdr:col>
      <xdr:colOff>561975</xdr:colOff>
      <xdr:row>98</xdr:row>
      <xdr:rowOff>18898</xdr:rowOff>
    </xdr:to>
    <xdr:sp macro="" textlink="">
      <xdr:nvSpPr>
        <xdr:cNvPr id="489" name="円/楕円 488"/>
        <xdr:cNvSpPr/>
      </xdr:nvSpPr>
      <xdr:spPr>
        <a:xfrm>
          <a:off x="8699500" y="167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10025</xdr:rowOff>
    </xdr:from>
    <xdr:ext cx="534377" cy="259045"/>
    <xdr:sp macro="" textlink="">
      <xdr:nvSpPr>
        <xdr:cNvPr id="490" name="テキスト ボックス 489"/>
        <xdr:cNvSpPr txBox="1"/>
      </xdr:nvSpPr>
      <xdr:spPr>
        <a:xfrm>
          <a:off x="8483111" y="168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158871</xdr:rowOff>
    </xdr:from>
    <xdr:to>
      <xdr:col>11</xdr:col>
      <xdr:colOff>358775</xdr:colOff>
      <xdr:row>97</xdr:row>
      <xdr:rowOff>89021</xdr:rowOff>
    </xdr:to>
    <xdr:sp macro="" textlink="">
      <xdr:nvSpPr>
        <xdr:cNvPr id="491" name="円/楕円 490"/>
        <xdr:cNvSpPr/>
      </xdr:nvSpPr>
      <xdr:spPr>
        <a:xfrm>
          <a:off x="7810500" y="166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80148</xdr:rowOff>
    </xdr:from>
    <xdr:ext cx="534377" cy="259045"/>
    <xdr:sp macro="" textlink="">
      <xdr:nvSpPr>
        <xdr:cNvPr id="492" name="テキスト ボックス 491"/>
        <xdr:cNvSpPr txBox="1"/>
      </xdr:nvSpPr>
      <xdr:spPr>
        <a:xfrm>
          <a:off x="7594111" y="167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163557</xdr:rowOff>
    </xdr:from>
    <xdr:to>
      <xdr:col>10</xdr:col>
      <xdr:colOff>155575</xdr:colOff>
      <xdr:row>97</xdr:row>
      <xdr:rowOff>93707</xdr:rowOff>
    </xdr:to>
    <xdr:sp macro="" textlink="">
      <xdr:nvSpPr>
        <xdr:cNvPr id="493" name="円/楕円 492"/>
        <xdr:cNvSpPr/>
      </xdr:nvSpPr>
      <xdr:spPr>
        <a:xfrm>
          <a:off x="6921500" y="166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84834</xdr:rowOff>
    </xdr:from>
    <xdr:ext cx="534377" cy="259045"/>
    <xdr:sp macro="" textlink="">
      <xdr:nvSpPr>
        <xdr:cNvPr id="494" name="テキスト ボックス 493"/>
        <xdr:cNvSpPr txBox="1"/>
      </xdr:nvSpPr>
      <xdr:spPr>
        <a:xfrm>
          <a:off x="6705111" y="167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112758</xdr:rowOff>
    </xdr:from>
    <xdr:to>
      <xdr:col>23</xdr:col>
      <xdr:colOff>517525</xdr:colOff>
      <xdr:row>37</xdr:row>
      <xdr:rowOff>36993</xdr:rowOff>
    </xdr:to>
    <xdr:cxnSp macro="">
      <xdr:nvCxnSpPr>
        <xdr:cNvPr id="526" name="直線コネクタ 525"/>
        <xdr:cNvCxnSpPr/>
      </xdr:nvCxnSpPr>
      <xdr:spPr>
        <a:xfrm flipV="1">
          <a:off x="15481300" y="6284958"/>
          <a:ext cx="8382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7"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36993</xdr:rowOff>
    </xdr:from>
    <xdr:to>
      <xdr:col>22</xdr:col>
      <xdr:colOff>365125</xdr:colOff>
      <xdr:row>38</xdr:row>
      <xdr:rowOff>53975</xdr:rowOff>
    </xdr:to>
    <xdr:cxnSp macro="">
      <xdr:nvCxnSpPr>
        <xdr:cNvPr id="529" name="直線コネクタ 528"/>
        <xdr:cNvCxnSpPr/>
      </xdr:nvCxnSpPr>
      <xdr:spPr>
        <a:xfrm flipV="1">
          <a:off x="14592300" y="6380643"/>
          <a:ext cx="889000" cy="18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31" name="テキスト ボックス 530"/>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153743</xdr:rowOff>
    </xdr:from>
    <xdr:to>
      <xdr:col>21</xdr:col>
      <xdr:colOff>161925</xdr:colOff>
      <xdr:row>38</xdr:row>
      <xdr:rowOff>53975</xdr:rowOff>
    </xdr:to>
    <xdr:cxnSp macro="">
      <xdr:nvCxnSpPr>
        <xdr:cNvPr id="532" name="直線コネクタ 531"/>
        <xdr:cNvCxnSpPr/>
      </xdr:nvCxnSpPr>
      <xdr:spPr>
        <a:xfrm>
          <a:off x="13703300" y="6325943"/>
          <a:ext cx="889000" cy="24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122700</xdr:rowOff>
    </xdr:from>
    <xdr:to>
      <xdr:col>21</xdr:col>
      <xdr:colOff>212725</xdr:colOff>
      <xdr:row>35</xdr:row>
      <xdr:rowOff>52850</xdr:rowOff>
    </xdr:to>
    <xdr:sp macro="" textlink="">
      <xdr:nvSpPr>
        <xdr:cNvPr id="533" name="フローチャート : 判断 532"/>
        <xdr:cNvSpPr/>
      </xdr:nvSpPr>
      <xdr:spPr>
        <a:xfrm>
          <a:off x="14541500" y="59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69377</xdr:rowOff>
    </xdr:from>
    <xdr:ext cx="534377" cy="259045"/>
    <xdr:sp macro="" textlink="">
      <xdr:nvSpPr>
        <xdr:cNvPr id="534" name="テキスト ボックス 533"/>
        <xdr:cNvSpPr txBox="1"/>
      </xdr:nvSpPr>
      <xdr:spPr>
        <a:xfrm>
          <a:off x="14325111" y="57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153743</xdr:rowOff>
    </xdr:from>
    <xdr:to>
      <xdr:col>19</xdr:col>
      <xdr:colOff>644525</xdr:colOff>
      <xdr:row>38</xdr:row>
      <xdr:rowOff>89571</xdr:rowOff>
    </xdr:to>
    <xdr:cxnSp macro="">
      <xdr:nvCxnSpPr>
        <xdr:cNvPr id="535" name="直線コネクタ 534"/>
        <xdr:cNvCxnSpPr/>
      </xdr:nvCxnSpPr>
      <xdr:spPr>
        <a:xfrm flipV="1">
          <a:off x="12814300" y="6325943"/>
          <a:ext cx="889000" cy="27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23096</xdr:rowOff>
    </xdr:from>
    <xdr:to>
      <xdr:col>20</xdr:col>
      <xdr:colOff>9525</xdr:colOff>
      <xdr:row>35</xdr:row>
      <xdr:rowOff>124696</xdr:rowOff>
    </xdr:to>
    <xdr:sp macro="" textlink="">
      <xdr:nvSpPr>
        <xdr:cNvPr id="536" name="フローチャート : 判断 535"/>
        <xdr:cNvSpPr/>
      </xdr:nvSpPr>
      <xdr:spPr>
        <a:xfrm>
          <a:off x="13652500" y="60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141223</xdr:rowOff>
    </xdr:from>
    <xdr:ext cx="534377" cy="259045"/>
    <xdr:sp macro="" textlink="">
      <xdr:nvSpPr>
        <xdr:cNvPr id="537" name="テキスト ボックス 536"/>
        <xdr:cNvSpPr txBox="1"/>
      </xdr:nvSpPr>
      <xdr:spPr>
        <a:xfrm>
          <a:off x="13436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86287</xdr:rowOff>
    </xdr:from>
    <xdr:to>
      <xdr:col>18</xdr:col>
      <xdr:colOff>492125</xdr:colOff>
      <xdr:row>36</xdr:row>
      <xdr:rowOff>16437</xdr:rowOff>
    </xdr:to>
    <xdr:sp macro="" textlink="">
      <xdr:nvSpPr>
        <xdr:cNvPr id="538" name="フローチャート : 判断 537"/>
        <xdr:cNvSpPr/>
      </xdr:nvSpPr>
      <xdr:spPr>
        <a:xfrm>
          <a:off x="12763500" y="60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32964</xdr:rowOff>
    </xdr:from>
    <xdr:ext cx="534377" cy="259045"/>
    <xdr:sp macro="" textlink="">
      <xdr:nvSpPr>
        <xdr:cNvPr id="539" name="テキスト ボックス 538"/>
        <xdr:cNvSpPr txBox="1"/>
      </xdr:nvSpPr>
      <xdr:spPr>
        <a:xfrm>
          <a:off x="12547111" y="58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61958</xdr:rowOff>
    </xdr:from>
    <xdr:to>
      <xdr:col>23</xdr:col>
      <xdr:colOff>568325</xdr:colOff>
      <xdr:row>36</xdr:row>
      <xdr:rowOff>163558</xdr:rowOff>
    </xdr:to>
    <xdr:sp macro="" textlink="">
      <xdr:nvSpPr>
        <xdr:cNvPr id="545" name="円/楕円 544"/>
        <xdr:cNvSpPr/>
      </xdr:nvSpPr>
      <xdr:spPr>
        <a:xfrm>
          <a:off x="162687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40385</xdr:rowOff>
    </xdr:from>
    <xdr:ext cx="534377" cy="259045"/>
    <xdr:sp macro="" textlink="">
      <xdr:nvSpPr>
        <xdr:cNvPr id="546" name="消防費該当値テキスト"/>
        <xdr:cNvSpPr txBox="1"/>
      </xdr:nvSpPr>
      <xdr:spPr>
        <a:xfrm>
          <a:off x="16370300"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157643</xdr:rowOff>
    </xdr:from>
    <xdr:to>
      <xdr:col>22</xdr:col>
      <xdr:colOff>415925</xdr:colOff>
      <xdr:row>37</xdr:row>
      <xdr:rowOff>87793</xdr:rowOff>
    </xdr:to>
    <xdr:sp macro="" textlink="">
      <xdr:nvSpPr>
        <xdr:cNvPr id="547" name="円/楕円 546"/>
        <xdr:cNvSpPr/>
      </xdr:nvSpPr>
      <xdr:spPr>
        <a:xfrm>
          <a:off x="154305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78920</xdr:rowOff>
    </xdr:from>
    <xdr:ext cx="534377" cy="259045"/>
    <xdr:sp macro="" textlink="">
      <xdr:nvSpPr>
        <xdr:cNvPr id="548" name="テキスト ボックス 547"/>
        <xdr:cNvSpPr txBox="1"/>
      </xdr:nvSpPr>
      <xdr:spPr>
        <a:xfrm>
          <a:off x="15214111" y="64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3175</xdr:rowOff>
    </xdr:from>
    <xdr:to>
      <xdr:col>21</xdr:col>
      <xdr:colOff>212725</xdr:colOff>
      <xdr:row>38</xdr:row>
      <xdr:rowOff>104775</xdr:rowOff>
    </xdr:to>
    <xdr:sp macro="" textlink="">
      <xdr:nvSpPr>
        <xdr:cNvPr id="549" name="円/楕円 548"/>
        <xdr:cNvSpPr/>
      </xdr:nvSpPr>
      <xdr:spPr>
        <a:xfrm>
          <a:off x="1454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95902</xdr:rowOff>
    </xdr:from>
    <xdr:ext cx="469744" cy="259045"/>
    <xdr:sp macro="" textlink="">
      <xdr:nvSpPr>
        <xdr:cNvPr id="550" name="テキスト ボックス 549"/>
        <xdr:cNvSpPr txBox="1"/>
      </xdr:nvSpPr>
      <xdr:spPr>
        <a:xfrm>
          <a:off x="14357427"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102943</xdr:rowOff>
    </xdr:from>
    <xdr:to>
      <xdr:col>20</xdr:col>
      <xdr:colOff>9525</xdr:colOff>
      <xdr:row>37</xdr:row>
      <xdr:rowOff>33093</xdr:rowOff>
    </xdr:to>
    <xdr:sp macro="" textlink="">
      <xdr:nvSpPr>
        <xdr:cNvPr id="551" name="円/楕円 550"/>
        <xdr:cNvSpPr/>
      </xdr:nvSpPr>
      <xdr:spPr>
        <a:xfrm>
          <a:off x="136525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24220</xdr:rowOff>
    </xdr:from>
    <xdr:ext cx="534377" cy="259045"/>
    <xdr:sp macro="" textlink="">
      <xdr:nvSpPr>
        <xdr:cNvPr id="552" name="テキスト ボックス 551"/>
        <xdr:cNvSpPr txBox="1"/>
      </xdr:nvSpPr>
      <xdr:spPr>
        <a:xfrm>
          <a:off x="13436111" y="63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38771</xdr:rowOff>
    </xdr:from>
    <xdr:to>
      <xdr:col>18</xdr:col>
      <xdr:colOff>492125</xdr:colOff>
      <xdr:row>38</xdr:row>
      <xdr:rowOff>140371</xdr:rowOff>
    </xdr:to>
    <xdr:sp macro="" textlink="">
      <xdr:nvSpPr>
        <xdr:cNvPr id="553" name="円/楕円 552"/>
        <xdr:cNvSpPr/>
      </xdr:nvSpPr>
      <xdr:spPr>
        <a:xfrm>
          <a:off x="12763500" y="65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131498</xdr:rowOff>
    </xdr:from>
    <xdr:ext cx="469744" cy="259045"/>
    <xdr:sp macro="" textlink="">
      <xdr:nvSpPr>
        <xdr:cNvPr id="554" name="テキスト ボックス 553"/>
        <xdr:cNvSpPr txBox="1"/>
      </xdr:nvSpPr>
      <xdr:spPr>
        <a:xfrm>
          <a:off x="12579427"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167658</xdr:rowOff>
    </xdr:from>
    <xdr:to>
      <xdr:col>23</xdr:col>
      <xdr:colOff>517525</xdr:colOff>
      <xdr:row>58</xdr:row>
      <xdr:rowOff>22428</xdr:rowOff>
    </xdr:to>
    <xdr:cxnSp macro="">
      <xdr:nvCxnSpPr>
        <xdr:cNvPr id="582" name="直線コネクタ 581"/>
        <xdr:cNvCxnSpPr/>
      </xdr:nvCxnSpPr>
      <xdr:spPr>
        <a:xfrm flipV="1">
          <a:off x="15481300" y="9940308"/>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22428</xdr:rowOff>
    </xdr:from>
    <xdr:to>
      <xdr:col>22</xdr:col>
      <xdr:colOff>365125</xdr:colOff>
      <xdr:row>58</xdr:row>
      <xdr:rowOff>34018</xdr:rowOff>
    </xdr:to>
    <xdr:cxnSp macro="">
      <xdr:nvCxnSpPr>
        <xdr:cNvPr id="585" name="直線コネクタ 584"/>
        <xdr:cNvCxnSpPr/>
      </xdr:nvCxnSpPr>
      <xdr:spPr>
        <a:xfrm flipV="1">
          <a:off x="14592300" y="9966528"/>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34018</xdr:rowOff>
    </xdr:from>
    <xdr:to>
      <xdr:col>21</xdr:col>
      <xdr:colOff>161925</xdr:colOff>
      <xdr:row>58</xdr:row>
      <xdr:rowOff>68422</xdr:rowOff>
    </xdr:to>
    <xdr:cxnSp macro="">
      <xdr:nvCxnSpPr>
        <xdr:cNvPr id="588" name="直線コネクタ 587"/>
        <xdr:cNvCxnSpPr/>
      </xdr:nvCxnSpPr>
      <xdr:spPr>
        <a:xfrm flipV="1">
          <a:off x="13703300" y="997811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30035</xdr:rowOff>
    </xdr:from>
    <xdr:to>
      <xdr:col>21</xdr:col>
      <xdr:colOff>212725</xdr:colOff>
      <xdr:row>56</xdr:row>
      <xdr:rowOff>131635</xdr:rowOff>
    </xdr:to>
    <xdr:sp macro="" textlink="">
      <xdr:nvSpPr>
        <xdr:cNvPr id="589" name="フローチャート : 判断 588"/>
        <xdr:cNvSpPr/>
      </xdr:nvSpPr>
      <xdr:spPr>
        <a:xfrm>
          <a:off x="14541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148162</xdr:rowOff>
    </xdr:from>
    <xdr:ext cx="534377" cy="259045"/>
    <xdr:sp macro="" textlink="">
      <xdr:nvSpPr>
        <xdr:cNvPr id="590" name="テキスト ボックス 589"/>
        <xdr:cNvSpPr txBox="1"/>
      </xdr:nvSpPr>
      <xdr:spPr>
        <a:xfrm>
          <a:off x="14325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148410</xdr:rowOff>
    </xdr:from>
    <xdr:to>
      <xdr:col>19</xdr:col>
      <xdr:colOff>644525</xdr:colOff>
      <xdr:row>58</xdr:row>
      <xdr:rowOff>68422</xdr:rowOff>
    </xdr:to>
    <xdr:cxnSp macro="">
      <xdr:nvCxnSpPr>
        <xdr:cNvPr id="591" name="直線コネクタ 590"/>
        <xdr:cNvCxnSpPr/>
      </xdr:nvCxnSpPr>
      <xdr:spPr>
        <a:xfrm>
          <a:off x="12814300" y="9921060"/>
          <a:ext cx="889000" cy="9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86020</xdr:rowOff>
    </xdr:from>
    <xdr:to>
      <xdr:col>20</xdr:col>
      <xdr:colOff>9525</xdr:colOff>
      <xdr:row>57</xdr:row>
      <xdr:rowOff>16170</xdr:rowOff>
    </xdr:to>
    <xdr:sp macro="" textlink="">
      <xdr:nvSpPr>
        <xdr:cNvPr id="592" name="フローチャート : 判断 591"/>
        <xdr:cNvSpPr/>
      </xdr:nvSpPr>
      <xdr:spPr>
        <a:xfrm>
          <a:off x="13652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32697</xdr:rowOff>
    </xdr:from>
    <xdr:ext cx="534377" cy="259045"/>
    <xdr:sp macro="" textlink="">
      <xdr:nvSpPr>
        <xdr:cNvPr id="593" name="テキスト ボックス 592"/>
        <xdr:cNvSpPr txBox="1"/>
      </xdr:nvSpPr>
      <xdr:spPr>
        <a:xfrm>
          <a:off x="13436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103370</xdr:rowOff>
    </xdr:from>
    <xdr:to>
      <xdr:col>18</xdr:col>
      <xdr:colOff>492125</xdr:colOff>
      <xdr:row>57</xdr:row>
      <xdr:rowOff>33520</xdr:rowOff>
    </xdr:to>
    <xdr:sp macro="" textlink="">
      <xdr:nvSpPr>
        <xdr:cNvPr id="594" name="フローチャート : 判断 593"/>
        <xdr:cNvSpPr/>
      </xdr:nvSpPr>
      <xdr:spPr>
        <a:xfrm>
          <a:off x="12763500" y="970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50047</xdr:rowOff>
    </xdr:from>
    <xdr:ext cx="534377" cy="259045"/>
    <xdr:sp macro="" textlink="">
      <xdr:nvSpPr>
        <xdr:cNvPr id="595" name="テキスト ボックス 594"/>
        <xdr:cNvSpPr txBox="1"/>
      </xdr:nvSpPr>
      <xdr:spPr>
        <a:xfrm>
          <a:off x="12547111" y="94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116858</xdr:rowOff>
    </xdr:from>
    <xdr:to>
      <xdr:col>23</xdr:col>
      <xdr:colOff>568325</xdr:colOff>
      <xdr:row>58</xdr:row>
      <xdr:rowOff>47008</xdr:rowOff>
    </xdr:to>
    <xdr:sp macro="" textlink="">
      <xdr:nvSpPr>
        <xdr:cNvPr id="601" name="円/楕円 600"/>
        <xdr:cNvSpPr/>
      </xdr:nvSpPr>
      <xdr:spPr>
        <a:xfrm>
          <a:off x="16268700" y="98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31785</xdr:rowOff>
    </xdr:from>
    <xdr:ext cx="534377" cy="259045"/>
    <xdr:sp macro="" textlink="">
      <xdr:nvSpPr>
        <xdr:cNvPr id="602" name="教育費該当値テキスト"/>
        <xdr:cNvSpPr txBox="1"/>
      </xdr:nvSpPr>
      <xdr:spPr>
        <a:xfrm>
          <a:off x="16370300" y="98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143078</xdr:rowOff>
    </xdr:from>
    <xdr:to>
      <xdr:col>22</xdr:col>
      <xdr:colOff>415925</xdr:colOff>
      <xdr:row>58</xdr:row>
      <xdr:rowOff>73228</xdr:rowOff>
    </xdr:to>
    <xdr:sp macro="" textlink="">
      <xdr:nvSpPr>
        <xdr:cNvPr id="603" name="円/楕円 602"/>
        <xdr:cNvSpPr/>
      </xdr:nvSpPr>
      <xdr:spPr>
        <a:xfrm>
          <a:off x="15430500" y="9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64355</xdr:rowOff>
    </xdr:from>
    <xdr:ext cx="534377" cy="259045"/>
    <xdr:sp macro="" textlink="">
      <xdr:nvSpPr>
        <xdr:cNvPr id="604" name="テキスト ボックス 603"/>
        <xdr:cNvSpPr txBox="1"/>
      </xdr:nvSpPr>
      <xdr:spPr>
        <a:xfrm>
          <a:off x="15214111" y="100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154668</xdr:rowOff>
    </xdr:from>
    <xdr:to>
      <xdr:col>21</xdr:col>
      <xdr:colOff>212725</xdr:colOff>
      <xdr:row>58</xdr:row>
      <xdr:rowOff>84818</xdr:rowOff>
    </xdr:to>
    <xdr:sp macro="" textlink="">
      <xdr:nvSpPr>
        <xdr:cNvPr id="605" name="円/楕円 604"/>
        <xdr:cNvSpPr/>
      </xdr:nvSpPr>
      <xdr:spPr>
        <a:xfrm>
          <a:off x="14541500" y="99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75945</xdr:rowOff>
    </xdr:from>
    <xdr:ext cx="534377" cy="259045"/>
    <xdr:sp macro="" textlink="">
      <xdr:nvSpPr>
        <xdr:cNvPr id="606" name="テキスト ボックス 605"/>
        <xdr:cNvSpPr txBox="1"/>
      </xdr:nvSpPr>
      <xdr:spPr>
        <a:xfrm>
          <a:off x="14325111" y="100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17622</xdr:rowOff>
    </xdr:from>
    <xdr:to>
      <xdr:col>20</xdr:col>
      <xdr:colOff>9525</xdr:colOff>
      <xdr:row>58</xdr:row>
      <xdr:rowOff>119222</xdr:rowOff>
    </xdr:to>
    <xdr:sp macro="" textlink="">
      <xdr:nvSpPr>
        <xdr:cNvPr id="607" name="円/楕円 606"/>
        <xdr:cNvSpPr/>
      </xdr:nvSpPr>
      <xdr:spPr>
        <a:xfrm>
          <a:off x="13652500" y="99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110349</xdr:rowOff>
    </xdr:from>
    <xdr:ext cx="534377" cy="259045"/>
    <xdr:sp macro="" textlink="">
      <xdr:nvSpPr>
        <xdr:cNvPr id="608" name="テキスト ボックス 607"/>
        <xdr:cNvSpPr txBox="1"/>
      </xdr:nvSpPr>
      <xdr:spPr>
        <a:xfrm>
          <a:off x="13436111" y="100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97610</xdr:rowOff>
    </xdr:from>
    <xdr:to>
      <xdr:col>18</xdr:col>
      <xdr:colOff>492125</xdr:colOff>
      <xdr:row>58</xdr:row>
      <xdr:rowOff>27760</xdr:rowOff>
    </xdr:to>
    <xdr:sp macro="" textlink="">
      <xdr:nvSpPr>
        <xdr:cNvPr id="609" name="円/楕円 608"/>
        <xdr:cNvSpPr/>
      </xdr:nvSpPr>
      <xdr:spPr>
        <a:xfrm>
          <a:off x="12763500" y="98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18887</xdr:rowOff>
    </xdr:from>
    <xdr:ext cx="534377" cy="259045"/>
    <xdr:sp macro="" textlink="">
      <xdr:nvSpPr>
        <xdr:cNvPr id="610" name="テキスト ボックス 609"/>
        <xdr:cNvSpPr txBox="1"/>
      </xdr:nvSpPr>
      <xdr:spPr>
        <a:xfrm>
          <a:off x="12547111" y="99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96855</xdr:rowOff>
    </xdr:from>
    <xdr:to>
      <xdr:col>23</xdr:col>
      <xdr:colOff>517525</xdr:colOff>
      <xdr:row>79</xdr:row>
      <xdr:rowOff>98879</xdr:rowOff>
    </xdr:to>
    <xdr:cxnSp macro="">
      <xdr:nvCxnSpPr>
        <xdr:cNvPr id="641" name="直線コネクタ 640"/>
        <xdr:cNvCxnSpPr/>
      </xdr:nvCxnSpPr>
      <xdr:spPr>
        <a:xfrm>
          <a:off x="15481300" y="13641405"/>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96855</xdr:rowOff>
    </xdr:from>
    <xdr:to>
      <xdr:col>22</xdr:col>
      <xdr:colOff>365125</xdr:colOff>
      <xdr:row>79</xdr:row>
      <xdr:rowOff>98879</xdr:rowOff>
    </xdr:to>
    <xdr:cxnSp macro="">
      <xdr:nvCxnSpPr>
        <xdr:cNvPr id="644" name="直線コネクタ 643"/>
        <xdr:cNvCxnSpPr/>
      </xdr:nvCxnSpPr>
      <xdr:spPr>
        <a:xfrm flipV="1">
          <a:off x="14592300" y="1364140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28600</xdr:rowOff>
    </xdr:from>
    <xdr:to>
      <xdr:col>21</xdr:col>
      <xdr:colOff>161925</xdr:colOff>
      <xdr:row>79</xdr:row>
      <xdr:rowOff>98879</xdr:rowOff>
    </xdr:to>
    <xdr:cxnSp macro="">
      <xdr:nvCxnSpPr>
        <xdr:cNvPr id="647" name="直線コネクタ 646"/>
        <xdr:cNvCxnSpPr/>
      </xdr:nvCxnSpPr>
      <xdr:spPr>
        <a:xfrm>
          <a:off x="13703300" y="13573150"/>
          <a:ext cx="889000" cy="7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37497</xdr:rowOff>
    </xdr:from>
    <xdr:to>
      <xdr:col>21</xdr:col>
      <xdr:colOff>212725</xdr:colOff>
      <xdr:row>79</xdr:row>
      <xdr:rowOff>139097</xdr:rowOff>
    </xdr:to>
    <xdr:sp macro="" textlink="">
      <xdr:nvSpPr>
        <xdr:cNvPr id="648" name="フローチャート : 判断 647"/>
        <xdr:cNvSpPr/>
      </xdr:nvSpPr>
      <xdr:spPr>
        <a:xfrm>
          <a:off x="14541500" y="13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155624</xdr:rowOff>
    </xdr:from>
    <xdr:ext cx="378565" cy="259045"/>
    <xdr:sp macro="" textlink="">
      <xdr:nvSpPr>
        <xdr:cNvPr id="649" name="テキスト ボックス 648"/>
        <xdr:cNvSpPr txBox="1"/>
      </xdr:nvSpPr>
      <xdr:spPr>
        <a:xfrm>
          <a:off x="14403017" y="13357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28600</xdr:rowOff>
    </xdr:from>
    <xdr:to>
      <xdr:col>19</xdr:col>
      <xdr:colOff>644525</xdr:colOff>
      <xdr:row>79</xdr:row>
      <xdr:rowOff>96593</xdr:rowOff>
    </xdr:to>
    <xdr:cxnSp macro="">
      <xdr:nvCxnSpPr>
        <xdr:cNvPr id="650" name="直線コネクタ 649"/>
        <xdr:cNvCxnSpPr/>
      </xdr:nvCxnSpPr>
      <xdr:spPr>
        <a:xfrm flipV="1">
          <a:off x="12814300" y="13573150"/>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33905</xdr:rowOff>
    </xdr:from>
    <xdr:to>
      <xdr:col>20</xdr:col>
      <xdr:colOff>9525</xdr:colOff>
      <xdr:row>79</xdr:row>
      <xdr:rowOff>135505</xdr:rowOff>
    </xdr:to>
    <xdr:sp macro="" textlink="">
      <xdr:nvSpPr>
        <xdr:cNvPr id="651" name="フローチャート : 判断 650"/>
        <xdr:cNvSpPr/>
      </xdr:nvSpPr>
      <xdr:spPr>
        <a:xfrm>
          <a:off x="13652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126632</xdr:rowOff>
    </xdr:from>
    <xdr:ext cx="378565" cy="259045"/>
    <xdr:sp macro="" textlink="">
      <xdr:nvSpPr>
        <xdr:cNvPr id="652" name="テキスト ボックス 651"/>
        <xdr:cNvSpPr txBox="1"/>
      </xdr:nvSpPr>
      <xdr:spPr>
        <a:xfrm>
          <a:off x="13514017" y="1367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16238</xdr:rowOff>
    </xdr:from>
    <xdr:to>
      <xdr:col>18</xdr:col>
      <xdr:colOff>492125</xdr:colOff>
      <xdr:row>79</xdr:row>
      <xdr:rowOff>117838</xdr:rowOff>
    </xdr:to>
    <xdr:sp macro="" textlink="">
      <xdr:nvSpPr>
        <xdr:cNvPr id="653" name="フローチャート : 判断 652"/>
        <xdr:cNvSpPr/>
      </xdr:nvSpPr>
      <xdr:spPr>
        <a:xfrm>
          <a:off x="12763500" y="1356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134365</xdr:rowOff>
    </xdr:from>
    <xdr:ext cx="378565" cy="259045"/>
    <xdr:sp macro="" textlink="">
      <xdr:nvSpPr>
        <xdr:cNvPr id="654" name="テキスト ボックス 653"/>
        <xdr:cNvSpPr txBox="1"/>
      </xdr:nvSpPr>
      <xdr:spPr>
        <a:xfrm>
          <a:off x="12625017" y="13336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46055</xdr:rowOff>
    </xdr:from>
    <xdr:to>
      <xdr:col>22</xdr:col>
      <xdr:colOff>415925</xdr:colOff>
      <xdr:row>79</xdr:row>
      <xdr:rowOff>147655</xdr:rowOff>
    </xdr:to>
    <xdr:sp macro="" textlink="">
      <xdr:nvSpPr>
        <xdr:cNvPr id="662" name="円/楕円 661"/>
        <xdr:cNvSpPr/>
      </xdr:nvSpPr>
      <xdr:spPr>
        <a:xfrm>
          <a:off x="15430500" y="13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138782</xdr:rowOff>
    </xdr:from>
    <xdr:ext cx="313932" cy="259045"/>
    <xdr:sp macro="" textlink="">
      <xdr:nvSpPr>
        <xdr:cNvPr id="663" name="テキスト ボックス 662"/>
        <xdr:cNvSpPr txBox="1"/>
      </xdr:nvSpPr>
      <xdr:spPr>
        <a:xfrm>
          <a:off x="15324333" y="1368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149250</xdr:rowOff>
    </xdr:from>
    <xdr:to>
      <xdr:col>20</xdr:col>
      <xdr:colOff>9525</xdr:colOff>
      <xdr:row>79</xdr:row>
      <xdr:rowOff>79400</xdr:rowOff>
    </xdr:to>
    <xdr:sp macro="" textlink="">
      <xdr:nvSpPr>
        <xdr:cNvPr id="666" name="円/楕円 665"/>
        <xdr:cNvSpPr/>
      </xdr:nvSpPr>
      <xdr:spPr>
        <a:xfrm>
          <a:off x="13652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95927</xdr:rowOff>
    </xdr:from>
    <xdr:ext cx="469744" cy="259045"/>
    <xdr:sp macro="" textlink="">
      <xdr:nvSpPr>
        <xdr:cNvPr id="667" name="テキスト ボックス 666"/>
        <xdr:cNvSpPr txBox="1"/>
      </xdr:nvSpPr>
      <xdr:spPr>
        <a:xfrm>
          <a:off x="13468427" y="132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45793</xdr:rowOff>
    </xdr:from>
    <xdr:to>
      <xdr:col>18</xdr:col>
      <xdr:colOff>492125</xdr:colOff>
      <xdr:row>79</xdr:row>
      <xdr:rowOff>147393</xdr:rowOff>
    </xdr:to>
    <xdr:sp macro="" textlink="">
      <xdr:nvSpPr>
        <xdr:cNvPr id="668" name="円/楕円 667"/>
        <xdr:cNvSpPr/>
      </xdr:nvSpPr>
      <xdr:spPr>
        <a:xfrm>
          <a:off x="12763500" y="135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138520</xdr:rowOff>
    </xdr:from>
    <xdr:ext cx="313932" cy="259045"/>
    <xdr:sp macro="" textlink="">
      <xdr:nvSpPr>
        <xdr:cNvPr id="669" name="テキスト ボックス 668"/>
        <xdr:cNvSpPr txBox="1"/>
      </xdr:nvSpPr>
      <xdr:spPr>
        <a:xfrm>
          <a:off x="12657333" y="13683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170169</xdr:rowOff>
    </xdr:from>
    <xdr:to>
      <xdr:col>23</xdr:col>
      <xdr:colOff>517525</xdr:colOff>
      <xdr:row>97</xdr:row>
      <xdr:rowOff>29025</xdr:rowOff>
    </xdr:to>
    <xdr:cxnSp macro="">
      <xdr:nvCxnSpPr>
        <xdr:cNvPr id="701" name="直線コネクタ 700"/>
        <xdr:cNvCxnSpPr/>
      </xdr:nvCxnSpPr>
      <xdr:spPr>
        <a:xfrm>
          <a:off x="15481300" y="16629369"/>
          <a:ext cx="8382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128662</xdr:rowOff>
    </xdr:from>
    <xdr:to>
      <xdr:col>22</xdr:col>
      <xdr:colOff>365125</xdr:colOff>
      <xdr:row>96</xdr:row>
      <xdr:rowOff>170169</xdr:rowOff>
    </xdr:to>
    <xdr:cxnSp macro="">
      <xdr:nvCxnSpPr>
        <xdr:cNvPr id="704" name="直線コネクタ 703"/>
        <xdr:cNvCxnSpPr/>
      </xdr:nvCxnSpPr>
      <xdr:spPr>
        <a:xfrm>
          <a:off x="14592300" y="16587862"/>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52277</xdr:rowOff>
    </xdr:from>
    <xdr:to>
      <xdr:col>21</xdr:col>
      <xdr:colOff>161925</xdr:colOff>
      <xdr:row>96</xdr:row>
      <xdr:rowOff>128662</xdr:rowOff>
    </xdr:to>
    <xdr:cxnSp macro="">
      <xdr:nvCxnSpPr>
        <xdr:cNvPr id="707" name="直線コネクタ 706"/>
        <xdr:cNvCxnSpPr/>
      </xdr:nvCxnSpPr>
      <xdr:spPr>
        <a:xfrm>
          <a:off x="13703300" y="16511477"/>
          <a:ext cx="8890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77045</xdr:rowOff>
    </xdr:from>
    <xdr:to>
      <xdr:col>21</xdr:col>
      <xdr:colOff>212725</xdr:colOff>
      <xdr:row>95</xdr:row>
      <xdr:rowOff>7195</xdr:rowOff>
    </xdr:to>
    <xdr:sp macro="" textlink="">
      <xdr:nvSpPr>
        <xdr:cNvPr id="708" name="フローチャート : 判断 707"/>
        <xdr:cNvSpPr/>
      </xdr:nvSpPr>
      <xdr:spPr>
        <a:xfrm>
          <a:off x="14541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23722</xdr:rowOff>
    </xdr:from>
    <xdr:ext cx="534377" cy="259045"/>
    <xdr:sp macro="" textlink="">
      <xdr:nvSpPr>
        <xdr:cNvPr id="709" name="テキスト ボックス 708"/>
        <xdr:cNvSpPr txBox="1"/>
      </xdr:nvSpPr>
      <xdr:spPr>
        <a:xfrm>
          <a:off x="14325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52277</xdr:rowOff>
    </xdr:from>
    <xdr:to>
      <xdr:col>19</xdr:col>
      <xdr:colOff>644525</xdr:colOff>
      <xdr:row>96</xdr:row>
      <xdr:rowOff>64785</xdr:rowOff>
    </xdr:to>
    <xdr:cxnSp macro="">
      <xdr:nvCxnSpPr>
        <xdr:cNvPr id="710" name="直線コネクタ 709"/>
        <xdr:cNvCxnSpPr/>
      </xdr:nvCxnSpPr>
      <xdr:spPr>
        <a:xfrm flipV="1">
          <a:off x="12814300" y="16511477"/>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79659</xdr:rowOff>
    </xdr:from>
    <xdr:to>
      <xdr:col>20</xdr:col>
      <xdr:colOff>9525</xdr:colOff>
      <xdr:row>95</xdr:row>
      <xdr:rowOff>9809</xdr:rowOff>
    </xdr:to>
    <xdr:sp macro="" textlink="">
      <xdr:nvSpPr>
        <xdr:cNvPr id="711" name="フローチャート : 判断 710"/>
        <xdr:cNvSpPr/>
      </xdr:nvSpPr>
      <xdr:spPr>
        <a:xfrm>
          <a:off x="13652500" y="1619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26336</xdr:rowOff>
    </xdr:from>
    <xdr:ext cx="534377" cy="259045"/>
    <xdr:sp macro="" textlink="">
      <xdr:nvSpPr>
        <xdr:cNvPr id="712" name="テキスト ボックス 711"/>
        <xdr:cNvSpPr txBox="1"/>
      </xdr:nvSpPr>
      <xdr:spPr>
        <a:xfrm>
          <a:off x="13436111" y="159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87495</xdr:rowOff>
    </xdr:from>
    <xdr:to>
      <xdr:col>18</xdr:col>
      <xdr:colOff>492125</xdr:colOff>
      <xdr:row>95</xdr:row>
      <xdr:rowOff>17645</xdr:rowOff>
    </xdr:to>
    <xdr:sp macro="" textlink="">
      <xdr:nvSpPr>
        <xdr:cNvPr id="713" name="フローチャート : 判断 712"/>
        <xdr:cNvSpPr/>
      </xdr:nvSpPr>
      <xdr:spPr>
        <a:xfrm>
          <a:off x="12763500" y="162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34172</xdr:rowOff>
    </xdr:from>
    <xdr:ext cx="534377" cy="259045"/>
    <xdr:sp macro="" textlink="">
      <xdr:nvSpPr>
        <xdr:cNvPr id="714" name="テキスト ボックス 713"/>
        <xdr:cNvSpPr txBox="1"/>
      </xdr:nvSpPr>
      <xdr:spPr>
        <a:xfrm>
          <a:off x="12547111" y="1597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149675</xdr:rowOff>
    </xdr:from>
    <xdr:to>
      <xdr:col>23</xdr:col>
      <xdr:colOff>568325</xdr:colOff>
      <xdr:row>97</xdr:row>
      <xdr:rowOff>79825</xdr:rowOff>
    </xdr:to>
    <xdr:sp macro="" textlink="">
      <xdr:nvSpPr>
        <xdr:cNvPr id="720" name="円/楕円 719"/>
        <xdr:cNvSpPr/>
      </xdr:nvSpPr>
      <xdr:spPr>
        <a:xfrm>
          <a:off x="16268700" y="166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128102</xdr:rowOff>
    </xdr:from>
    <xdr:ext cx="534377" cy="259045"/>
    <xdr:sp macro="" textlink="">
      <xdr:nvSpPr>
        <xdr:cNvPr id="721" name="公債費該当値テキスト"/>
        <xdr:cNvSpPr txBox="1"/>
      </xdr:nvSpPr>
      <xdr:spPr>
        <a:xfrm>
          <a:off x="16370300" y="1658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119369</xdr:rowOff>
    </xdr:from>
    <xdr:to>
      <xdr:col>22</xdr:col>
      <xdr:colOff>415925</xdr:colOff>
      <xdr:row>97</xdr:row>
      <xdr:rowOff>49519</xdr:rowOff>
    </xdr:to>
    <xdr:sp macro="" textlink="">
      <xdr:nvSpPr>
        <xdr:cNvPr id="722" name="円/楕円 721"/>
        <xdr:cNvSpPr/>
      </xdr:nvSpPr>
      <xdr:spPr>
        <a:xfrm>
          <a:off x="15430500" y="165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40646</xdr:rowOff>
    </xdr:from>
    <xdr:ext cx="534377" cy="259045"/>
    <xdr:sp macro="" textlink="">
      <xdr:nvSpPr>
        <xdr:cNvPr id="723" name="テキスト ボックス 722"/>
        <xdr:cNvSpPr txBox="1"/>
      </xdr:nvSpPr>
      <xdr:spPr>
        <a:xfrm>
          <a:off x="15214111" y="166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77862</xdr:rowOff>
    </xdr:from>
    <xdr:to>
      <xdr:col>21</xdr:col>
      <xdr:colOff>212725</xdr:colOff>
      <xdr:row>97</xdr:row>
      <xdr:rowOff>8012</xdr:rowOff>
    </xdr:to>
    <xdr:sp macro="" textlink="">
      <xdr:nvSpPr>
        <xdr:cNvPr id="724" name="円/楕円 723"/>
        <xdr:cNvSpPr/>
      </xdr:nvSpPr>
      <xdr:spPr>
        <a:xfrm>
          <a:off x="14541500" y="165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170589</xdr:rowOff>
    </xdr:from>
    <xdr:ext cx="534377" cy="259045"/>
    <xdr:sp macro="" textlink="">
      <xdr:nvSpPr>
        <xdr:cNvPr id="725" name="テキスト ボックス 724"/>
        <xdr:cNvSpPr txBox="1"/>
      </xdr:nvSpPr>
      <xdr:spPr>
        <a:xfrm>
          <a:off x="14325111" y="166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1477</xdr:rowOff>
    </xdr:from>
    <xdr:to>
      <xdr:col>20</xdr:col>
      <xdr:colOff>9525</xdr:colOff>
      <xdr:row>96</xdr:row>
      <xdr:rowOff>103077</xdr:rowOff>
    </xdr:to>
    <xdr:sp macro="" textlink="">
      <xdr:nvSpPr>
        <xdr:cNvPr id="726" name="円/楕円 725"/>
        <xdr:cNvSpPr/>
      </xdr:nvSpPr>
      <xdr:spPr>
        <a:xfrm>
          <a:off x="13652500" y="16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94204</xdr:rowOff>
    </xdr:from>
    <xdr:ext cx="534377" cy="259045"/>
    <xdr:sp macro="" textlink="">
      <xdr:nvSpPr>
        <xdr:cNvPr id="727" name="テキスト ボックス 726"/>
        <xdr:cNvSpPr txBox="1"/>
      </xdr:nvSpPr>
      <xdr:spPr>
        <a:xfrm>
          <a:off x="13436111" y="165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13985</xdr:rowOff>
    </xdr:from>
    <xdr:to>
      <xdr:col>18</xdr:col>
      <xdr:colOff>492125</xdr:colOff>
      <xdr:row>96</xdr:row>
      <xdr:rowOff>115585</xdr:rowOff>
    </xdr:to>
    <xdr:sp macro="" textlink="">
      <xdr:nvSpPr>
        <xdr:cNvPr id="728" name="円/楕円 727"/>
        <xdr:cNvSpPr/>
      </xdr:nvSpPr>
      <xdr:spPr>
        <a:xfrm>
          <a:off x="12763500" y="164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106712</xdr:rowOff>
    </xdr:from>
    <xdr:ext cx="534377" cy="259045"/>
    <xdr:sp macro="" textlink="">
      <xdr:nvSpPr>
        <xdr:cNvPr id="729" name="テキスト ボックス 728"/>
        <xdr:cNvSpPr txBox="1"/>
      </xdr:nvSpPr>
      <xdr:spPr>
        <a:xfrm>
          <a:off x="12547111" y="165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100983</xdr:rowOff>
    </xdr:from>
    <xdr:to>
      <xdr:col>29</xdr:col>
      <xdr:colOff>568325</xdr:colOff>
      <xdr:row>39</xdr:row>
      <xdr:rowOff>31133</xdr:rowOff>
    </xdr:to>
    <xdr:sp macro="" textlink="">
      <xdr:nvSpPr>
        <xdr:cNvPr id="767" name="フローチャート : 判断 766"/>
        <xdr:cNvSpPr/>
      </xdr:nvSpPr>
      <xdr:spPr>
        <a:xfrm>
          <a:off x="20383500" y="661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47660</xdr:rowOff>
    </xdr:from>
    <xdr:ext cx="378565" cy="259045"/>
    <xdr:sp macro="" textlink="">
      <xdr:nvSpPr>
        <xdr:cNvPr id="768" name="テキスト ボックス 767"/>
        <xdr:cNvSpPr txBox="1"/>
      </xdr:nvSpPr>
      <xdr:spPr>
        <a:xfrm>
          <a:off x="20245017" y="639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63101</xdr:rowOff>
    </xdr:from>
    <xdr:to>
      <xdr:col>28</xdr:col>
      <xdr:colOff>365125</xdr:colOff>
      <xdr:row>38</xdr:row>
      <xdr:rowOff>164701</xdr:rowOff>
    </xdr:to>
    <xdr:sp macro="" textlink="">
      <xdr:nvSpPr>
        <xdr:cNvPr id="770" name="フローチャート : 判断 769"/>
        <xdr:cNvSpPr/>
      </xdr:nvSpPr>
      <xdr:spPr>
        <a:xfrm>
          <a:off x="19494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9778</xdr:rowOff>
    </xdr:from>
    <xdr:ext cx="378565" cy="259045"/>
    <xdr:sp macro="" textlink="">
      <xdr:nvSpPr>
        <xdr:cNvPr id="771" name="テキスト ボックス 770"/>
        <xdr:cNvSpPr txBox="1"/>
      </xdr:nvSpPr>
      <xdr:spPr>
        <a:xfrm>
          <a:off x="19356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23259</xdr:rowOff>
    </xdr:from>
    <xdr:to>
      <xdr:col>27</xdr:col>
      <xdr:colOff>161925</xdr:colOff>
      <xdr:row>38</xdr:row>
      <xdr:rowOff>124859</xdr:rowOff>
    </xdr:to>
    <xdr:sp macro="" textlink="">
      <xdr:nvSpPr>
        <xdr:cNvPr id="772" name="フローチャート : 判断 771"/>
        <xdr:cNvSpPr/>
      </xdr:nvSpPr>
      <xdr:spPr>
        <a:xfrm>
          <a:off x="18605500" y="65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141386</xdr:rowOff>
    </xdr:from>
    <xdr:ext cx="378565" cy="259045"/>
    <xdr:sp macro="" textlink="">
      <xdr:nvSpPr>
        <xdr:cNvPr id="773" name="テキスト ボックス 772"/>
        <xdr:cNvSpPr txBox="1"/>
      </xdr:nvSpPr>
      <xdr:spPr>
        <a:xfrm>
          <a:off x="18467017" y="631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81" name="円/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2" name="テキスト ボックス 78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3" name="円/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4" name="テキスト ボックス 78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5" name="円/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6" name="テキスト ボックス 78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7" name="円/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8" name="テキスト ボックス 78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衛生費で救急医療対策事業の減や地域医療推進事業の減などにより前年度比</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％の減、商工費で地域商業活性化事業の減などにより前年度比</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％の減となった。一方、総務費で財政調整基金費の増などにより前年度比</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％の増、民生費で子ども・子育て支援給付費の増や年金生活者等支援臨時福祉給付金事業の皆増などにより前年度比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％の増となった。類似団体内平均と比べると全ての費目で下回っている。今後も最小の経費で最大の効果を上げるように努める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財政調整基金残高については、平成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年度末の基金残高の標準財政規模比が前年度より</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ポイント増加し</a:t>
          </a:r>
          <a:r>
            <a:rPr lang="en-US" altLang="ja-JP" sz="1100" b="0" i="0" baseline="0">
              <a:solidFill>
                <a:schemeClr val="dk1"/>
              </a:solidFill>
              <a:effectLst/>
              <a:latin typeface="+mn-lt"/>
              <a:ea typeface="+mn-ea"/>
              <a:cs typeface="+mn-cs"/>
            </a:rPr>
            <a:t>6.70</a:t>
          </a:r>
          <a:r>
            <a:rPr lang="ja-JP" altLang="ja-JP" sz="1100" b="0" i="0" baseline="0">
              <a:solidFill>
                <a:schemeClr val="dk1"/>
              </a:solidFill>
              <a:effectLst/>
              <a:latin typeface="+mn-lt"/>
              <a:ea typeface="+mn-ea"/>
              <a:cs typeface="+mn-cs"/>
            </a:rPr>
            <a:t>％となった。これは、基金取崩し額は前年度と同額であったものの、積立額が前年度と比べ</a:t>
          </a:r>
          <a:r>
            <a:rPr lang="en-US" altLang="ja-JP" sz="1100" b="0" i="0" baseline="0">
              <a:solidFill>
                <a:schemeClr val="dk1"/>
              </a:solidFill>
              <a:effectLst/>
              <a:latin typeface="+mn-lt"/>
              <a:ea typeface="+mn-ea"/>
              <a:cs typeface="+mn-cs"/>
            </a:rPr>
            <a:t>89.7</a:t>
          </a:r>
          <a:r>
            <a:rPr lang="ja-JP" altLang="ja-JP" sz="1100" b="0" i="0" baseline="0">
              <a:solidFill>
                <a:schemeClr val="dk1"/>
              </a:solidFill>
              <a:effectLst/>
              <a:latin typeface="+mn-lt"/>
              <a:ea typeface="+mn-ea"/>
              <a:cs typeface="+mn-cs"/>
            </a:rPr>
            <a:t>％増加し、積立額が基金取崩し額を上回ったためである。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実質収支比率については、分母である</a:t>
          </a:r>
          <a:r>
            <a:rPr lang="ja-JP" altLang="ja-JP" sz="1100" b="0" i="0" baseline="0">
              <a:solidFill>
                <a:sysClr val="windowText" lastClr="000000"/>
              </a:solidFill>
              <a:effectLst/>
              <a:latin typeface="+mn-lt"/>
              <a:ea typeface="+mn-ea"/>
              <a:cs typeface="+mn-cs"/>
            </a:rPr>
            <a:t>標準財政規模が、地方税や譲与税等の増加により前年度に比べ</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増となった。また、分子である実質収支額は、歳入において、地方税が増となったものの、地方交付税や地方消費税交付金等が減となったことにより減少し、普通建設費等の歳出の減を上回ったことにより、前年度に比べ</a:t>
          </a:r>
          <a:r>
            <a:rPr lang="en-US" altLang="ja-JP" sz="1100" b="0" i="0" baseline="0">
              <a:solidFill>
                <a:sysClr val="windowText" lastClr="000000"/>
              </a:solidFill>
              <a:effectLst/>
              <a:latin typeface="+mn-lt"/>
              <a:ea typeface="+mn-ea"/>
              <a:cs typeface="+mn-cs"/>
            </a:rPr>
            <a:t>10.0</a:t>
          </a:r>
          <a:r>
            <a:rPr lang="ja-JP" altLang="ja-JP" sz="1100" b="0" i="0" baseline="0">
              <a:solidFill>
                <a:sysClr val="windowText" lastClr="000000"/>
              </a:solidFill>
              <a:effectLst/>
              <a:latin typeface="+mn-lt"/>
              <a:ea typeface="+mn-ea"/>
              <a:cs typeface="+mn-cs"/>
            </a:rPr>
            <a:t>％減となった。これにより、実質収支比率は、</a:t>
          </a:r>
          <a:r>
            <a:rPr lang="en-US" altLang="ja-JP" sz="1100" b="0" i="0" baseline="0">
              <a:solidFill>
                <a:sysClr val="windowText" lastClr="000000"/>
              </a:solidFill>
              <a:effectLst/>
              <a:latin typeface="+mn-lt"/>
              <a:ea typeface="+mn-ea"/>
              <a:cs typeface="+mn-cs"/>
            </a:rPr>
            <a:t>1.0</a:t>
          </a:r>
          <a:r>
            <a:rPr lang="ja-JP" altLang="ja-JP" sz="1100" b="0" i="0" baseline="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健全化判断比率の算定開始から、赤字を計上した会計はなく、連結実質赤字比率についても黒字を維持している状況である。行政評価の予算編成への反映や、配分予算の拡充、市単独補助金の適正化等の実施により、限られた財源の効率的、効果的な配分を行うとともに、使用料の改定、広告収入の拡充、不用資産の売却等の自主財源確保の取り組みにより、引き続き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99531205</v>
      </c>
      <c r="BO4" s="381"/>
      <c r="BP4" s="381"/>
      <c r="BQ4" s="381"/>
      <c r="BR4" s="381"/>
      <c r="BS4" s="381"/>
      <c r="BT4" s="381"/>
      <c r="BU4" s="382"/>
      <c r="BV4" s="380">
        <v>100481987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v>
      </c>
      <c r="CU4" s="387"/>
      <c r="CV4" s="387"/>
      <c r="CW4" s="387"/>
      <c r="CX4" s="387"/>
      <c r="CY4" s="387"/>
      <c r="CZ4" s="387"/>
      <c r="DA4" s="388"/>
      <c r="DB4" s="386">
        <v>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94700840</v>
      </c>
      <c r="BO5" s="418"/>
      <c r="BP5" s="418"/>
      <c r="BQ5" s="418"/>
      <c r="BR5" s="418"/>
      <c r="BS5" s="418"/>
      <c r="BT5" s="418"/>
      <c r="BU5" s="419"/>
      <c r="BV5" s="417">
        <v>95251493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89.2</v>
      </c>
      <c r="CU5" s="415"/>
      <c r="CV5" s="415"/>
      <c r="CW5" s="415"/>
      <c r="CX5" s="415"/>
      <c r="CY5" s="415"/>
      <c r="CZ5" s="415"/>
      <c r="DA5" s="416"/>
      <c r="DB5" s="414">
        <v>87.9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4830365</v>
      </c>
      <c r="BO6" s="418"/>
      <c r="BP6" s="418"/>
      <c r="BQ6" s="418"/>
      <c r="BR6" s="418"/>
      <c r="BS6" s="418"/>
      <c r="BT6" s="418"/>
      <c r="BU6" s="419"/>
      <c r="BV6" s="417">
        <v>5230494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95.6</v>
      </c>
      <c r="CU6" s="455"/>
      <c r="CV6" s="455"/>
      <c r="CW6" s="455"/>
      <c r="CX6" s="455"/>
      <c r="CY6" s="455"/>
      <c r="CZ6" s="455"/>
      <c r="DA6" s="456"/>
      <c r="DB6" s="454">
        <v>94.9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135279</v>
      </c>
      <c r="BO7" s="418"/>
      <c r="BP7" s="418"/>
      <c r="BQ7" s="418"/>
      <c r="BR7" s="418"/>
      <c r="BS7" s="418"/>
      <c r="BT7" s="418"/>
      <c r="BU7" s="419"/>
      <c r="BV7" s="417">
        <v>75999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58588462</v>
      </c>
      <c r="CU7" s="418"/>
      <c r="CV7" s="418"/>
      <c r="CW7" s="418"/>
      <c r="CX7" s="418"/>
      <c r="CY7" s="418"/>
      <c r="CZ7" s="418"/>
      <c r="DA7" s="419"/>
      <c r="DB7" s="417">
        <v>57480625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4695086</v>
      </c>
      <c r="BO8" s="418"/>
      <c r="BP8" s="418"/>
      <c r="BQ8" s="418"/>
      <c r="BR8" s="418"/>
      <c r="BS8" s="418"/>
      <c r="BT8" s="418"/>
      <c r="BU8" s="419"/>
      <c r="BV8" s="417">
        <v>5154495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0.92</v>
      </c>
      <c r="CU8" s="458"/>
      <c r="CV8" s="458"/>
      <c r="CW8" s="458"/>
      <c r="CX8" s="458"/>
      <c r="CY8" s="458"/>
      <c r="CZ8" s="458"/>
      <c r="DA8" s="459"/>
      <c r="DB8" s="457">
        <v>0.92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337498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-459409</v>
      </c>
      <c r="BO9" s="418"/>
      <c r="BP9" s="418"/>
      <c r="BQ9" s="418"/>
      <c r="BR9" s="418"/>
      <c r="BS9" s="418"/>
      <c r="BT9" s="418"/>
      <c r="BU9" s="419"/>
      <c r="BV9" s="417">
        <v>1713794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11.5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326313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2604300</v>
      </c>
      <c r="BO10" s="418"/>
      <c r="BP10" s="418"/>
      <c r="BQ10" s="418"/>
      <c r="BR10" s="418"/>
      <c r="BS10" s="418"/>
      <c r="BT10" s="418"/>
      <c r="BU10" s="419"/>
      <c r="BV10" s="417">
        <v>1372800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339156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1600000</v>
      </c>
      <c r="BO12" s="418"/>
      <c r="BP12" s="418"/>
      <c r="BQ12" s="418"/>
      <c r="BR12" s="418"/>
      <c r="BS12" s="418"/>
      <c r="BT12" s="418"/>
      <c r="BU12" s="419"/>
      <c r="BV12" s="417">
        <v>1600000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333725</v>
      </c>
      <c r="S13" s="499"/>
      <c r="T13" s="499"/>
      <c r="U13" s="499"/>
      <c r="V13" s="500"/>
      <c r="W13" s="433" t="s">
        <v>123</v>
      </c>
      <c r="X13" s="434"/>
      <c r="Y13" s="434"/>
      <c r="Z13" s="434"/>
      <c r="AA13" s="434"/>
      <c r="AB13" s="424"/>
      <c r="AC13" s="468">
        <v>1187</v>
      </c>
      <c r="AD13" s="469"/>
      <c r="AE13" s="469"/>
      <c r="AF13" s="469"/>
      <c r="AG13" s="508"/>
      <c r="AH13" s="468">
        <v>1169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544891</v>
      </c>
      <c r="BO13" s="418"/>
      <c r="BP13" s="418"/>
      <c r="BQ13" s="418"/>
      <c r="BR13" s="418"/>
      <c r="BS13" s="418"/>
      <c r="BT13" s="418"/>
      <c r="BU13" s="419"/>
      <c r="BV13" s="417">
        <v>1486594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7.6</v>
      </c>
      <c r="CU13" s="415"/>
      <c r="CV13" s="415"/>
      <c r="CW13" s="415"/>
      <c r="CX13" s="415"/>
      <c r="CY13" s="415"/>
      <c r="CZ13" s="415"/>
      <c r="DA13" s="416"/>
      <c r="DB13" s="414">
        <v>8.1999999999999993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336565</v>
      </c>
      <c r="S14" s="499"/>
      <c r="T14" s="499"/>
      <c r="U14" s="499"/>
      <c r="V14" s="500"/>
      <c r="W14" s="407"/>
      <c r="X14" s="408"/>
      <c r="Y14" s="408"/>
      <c r="Z14" s="408"/>
      <c r="AA14" s="408"/>
      <c r="AB14" s="397"/>
      <c r="AC14" s="501">
        <v>0.8</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49.9</v>
      </c>
      <c r="CU14" s="513"/>
      <c r="CV14" s="513"/>
      <c r="CW14" s="513"/>
      <c r="CX14" s="513"/>
      <c r="CY14" s="513"/>
      <c r="CZ14" s="513"/>
      <c r="DA14" s="514"/>
      <c r="DB14" s="512">
        <v>58.1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331737</v>
      </c>
      <c r="S15" s="499"/>
      <c r="T15" s="499"/>
      <c r="U15" s="499"/>
      <c r="V15" s="500"/>
      <c r="W15" s="433" t="s">
        <v>130</v>
      </c>
      <c r="X15" s="434"/>
      <c r="Y15" s="434"/>
      <c r="Z15" s="434"/>
      <c r="AA15" s="434"/>
      <c r="AB15" s="424"/>
      <c r="AC15" s="468">
        <v>33985</v>
      </c>
      <c r="AD15" s="469"/>
      <c r="AE15" s="469"/>
      <c r="AF15" s="469"/>
      <c r="AG15" s="508"/>
      <c r="AH15" s="468">
        <v>32822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40109628</v>
      </c>
      <c r="BO15" s="381"/>
      <c r="BP15" s="381"/>
      <c r="BQ15" s="381"/>
      <c r="BR15" s="381"/>
      <c r="BS15" s="381"/>
      <c r="BT15" s="381"/>
      <c r="BU15" s="382"/>
      <c r="BV15" s="380">
        <v>38852565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23.2</v>
      </c>
      <c r="AD16" s="502"/>
      <c r="AE16" s="502"/>
      <c r="AF16" s="502"/>
      <c r="AG16" s="503"/>
      <c r="AH16" s="501">
        <v>23.2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43210346</v>
      </c>
      <c r="BO16" s="418"/>
      <c r="BP16" s="418"/>
      <c r="BQ16" s="418"/>
      <c r="BR16" s="418"/>
      <c r="BS16" s="418"/>
      <c r="BT16" s="418"/>
      <c r="BU16" s="419"/>
      <c r="BV16" s="417">
        <v>42136923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111193</v>
      </c>
      <c r="AD17" s="469"/>
      <c r="AE17" s="469"/>
      <c r="AF17" s="469"/>
      <c r="AG17" s="508"/>
      <c r="AH17" s="468">
        <v>107733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51554834</v>
      </c>
      <c r="BO17" s="418"/>
      <c r="BP17" s="418"/>
      <c r="BQ17" s="418"/>
      <c r="BR17" s="418"/>
      <c r="BS17" s="418"/>
      <c r="BT17" s="418"/>
      <c r="BU17" s="419"/>
      <c r="BV17" s="417">
        <v>49831399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60.24</v>
      </c>
      <c r="M18" s="530"/>
      <c r="N18" s="530"/>
      <c r="O18" s="530"/>
      <c r="P18" s="530"/>
      <c r="Q18" s="530"/>
      <c r="R18" s="531"/>
      <c r="S18" s="531"/>
      <c r="T18" s="531"/>
      <c r="U18" s="531"/>
      <c r="V18" s="532"/>
      <c r="W18" s="435"/>
      <c r="X18" s="436"/>
      <c r="Y18" s="436"/>
      <c r="Z18" s="436"/>
      <c r="AA18" s="436"/>
      <c r="AB18" s="427"/>
      <c r="AC18" s="533">
        <v>76</v>
      </c>
      <c r="AD18" s="534"/>
      <c r="AE18" s="534"/>
      <c r="AF18" s="534"/>
      <c r="AG18" s="535"/>
      <c r="AH18" s="533">
        <v>76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52851386</v>
      </c>
      <c r="BO18" s="418"/>
      <c r="BP18" s="418"/>
      <c r="BQ18" s="418"/>
      <c r="BR18" s="418"/>
      <c r="BS18" s="418"/>
      <c r="BT18" s="418"/>
      <c r="BU18" s="419"/>
      <c r="BV18" s="417">
        <v>52541258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5603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69562366</v>
      </c>
      <c r="BO19" s="418"/>
      <c r="BP19" s="418"/>
      <c r="BQ19" s="418"/>
      <c r="BR19" s="418"/>
      <c r="BS19" s="418"/>
      <c r="BT19" s="418"/>
      <c r="BU19" s="419"/>
      <c r="BV19" s="417">
        <v>69003006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136460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76676058</v>
      </c>
      <c r="BO23" s="418"/>
      <c r="BP23" s="418"/>
      <c r="BQ23" s="418"/>
      <c r="BR23" s="418"/>
      <c r="BS23" s="418"/>
      <c r="BT23" s="418"/>
      <c r="BU23" s="419"/>
      <c r="BV23" s="417">
        <v>76358980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10510</v>
      </c>
      <c r="R24" s="469"/>
      <c r="S24" s="469"/>
      <c r="T24" s="469"/>
      <c r="U24" s="469"/>
      <c r="V24" s="508"/>
      <c r="W24" s="563"/>
      <c r="X24" s="551"/>
      <c r="Y24" s="552"/>
      <c r="Z24" s="467" t="s">
        <v>154</v>
      </c>
      <c r="AA24" s="447"/>
      <c r="AB24" s="447"/>
      <c r="AC24" s="447"/>
      <c r="AD24" s="447"/>
      <c r="AE24" s="447"/>
      <c r="AF24" s="447"/>
      <c r="AG24" s="448"/>
      <c r="AH24" s="468">
        <v>2051</v>
      </c>
      <c r="AI24" s="469"/>
      <c r="AJ24" s="469"/>
      <c r="AK24" s="469"/>
      <c r="AL24" s="508"/>
      <c r="AM24" s="468">
        <v>6191969</v>
      </c>
      <c r="AN24" s="469"/>
      <c r="AO24" s="469"/>
      <c r="AP24" s="469"/>
      <c r="AQ24" s="469"/>
      <c r="AR24" s="508"/>
      <c r="AS24" s="468">
        <v>3019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66792971</v>
      </c>
      <c r="BO24" s="418"/>
      <c r="BP24" s="418"/>
      <c r="BQ24" s="418"/>
      <c r="BR24" s="418"/>
      <c r="BS24" s="418"/>
      <c r="BT24" s="418"/>
      <c r="BU24" s="419"/>
      <c r="BV24" s="417">
        <v>66960540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8820</v>
      </c>
      <c r="R25" s="469"/>
      <c r="S25" s="469"/>
      <c r="T25" s="469"/>
      <c r="U25" s="469"/>
      <c r="V25" s="508"/>
      <c r="W25" s="563"/>
      <c r="X25" s="551"/>
      <c r="Y25" s="552"/>
      <c r="Z25" s="467" t="s">
        <v>157</v>
      </c>
      <c r="AA25" s="447"/>
      <c r="AB25" s="447"/>
      <c r="AC25" s="447"/>
      <c r="AD25" s="447"/>
      <c r="AE25" s="447"/>
      <c r="AF25" s="447"/>
      <c r="AG25" s="448"/>
      <c r="AH25" s="468">
        <v>333</v>
      </c>
      <c r="AI25" s="469"/>
      <c r="AJ25" s="469"/>
      <c r="AK25" s="469"/>
      <c r="AL25" s="508"/>
      <c r="AM25" s="468">
        <v>1017981</v>
      </c>
      <c r="AN25" s="469"/>
      <c r="AO25" s="469"/>
      <c r="AP25" s="469"/>
      <c r="AQ25" s="469"/>
      <c r="AR25" s="508"/>
      <c r="AS25" s="468">
        <v>3057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21747445</v>
      </c>
      <c r="BO25" s="381"/>
      <c r="BP25" s="381"/>
      <c r="BQ25" s="381"/>
      <c r="BR25" s="381"/>
      <c r="BS25" s="381"/>
      <c r="BT25" s="381"/>
      <c r="BU25" s="382"/>
      <c r="BV25" s="380">
        <v>19989558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7820</v>
      </c>
      <c r="R26" s="469"/>
      <c r="S26" s="469"/>
      <c r="T26" s="469"/>
      <c r="U26" s="469"/>
      <c r="V26" s="508"/>
      <c r="W26" s="563"/>
      <c r="X26" s="551"/>
      <c r="Y26" s="552"/>
      <c r="Z26" s="467" t="s">
        <v>160</v>
      </c>
      <c r="AA26" s="573"/>
      <c r="AB26" s="573"/>
      <c r="AC26" s="573"/>
      <c r="AD26" s="573"/>
      <c r="AE26" s="573"/>
      <c r="AF26" s="573"/>
      <c r="AG26" s="574"/>
      <c r="AH26" s="468">
        <v>306</v>
      </c>
      <c r="AI26" s="469"/>
      <c r="AJ26" s="469"/>
      <c r="AK26" s="469"/>
      <c r="AL26" s="508"/>
      <c r="AM26" s="468">
        <v>912798</v>
      </c>
      <c r="AN26" s="469"/>
      <c r="AO26" s="469"/>
      <c r="AP26" s="469"/>
      <c r="AQ26" s="469"/>
      <c r="AR26" s="508"/>
      <c r="AS26" s="468">
        <v>2983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6570</v>
      </c>
      <c r="R27" s="469"/>
      <c r="S27" s="469"/>
      <c r="T27" s="469"/>
      <c r="U27" s="469"/>
      <c r="V27" s="508"/>
      <c r="W27" s="563"/>
      <c r="X27" s="551"/>
      <c r="Y27" s="552"/>
      <c r="Z27" s="467" t="s">
        <v>163</v>
      </c>
      <c r="AA27" s="447"/>
      <c r="AB27" s="447"/>
      <c r="AC27" s="447"/>
      <c r="AD27" s="447"/>
      <c r="AE27" s="447"/>
      <c r="AF27" s="447"/>
      <c r="AG27" s="448"/>
      <c r="AH27" s="468">
        <v>35</v>
      </c>
      <c r="AI27" s="469"/>
      <c r="AJ27" s="469"/>
      <c r="AK27" s="469"/>
      <c r="AL27" s="508"/>
      <c r="AM27" s="468">
        <v>157885</v>
      </c>
      <c r="AN27" s="469"/>
      <c r="AO27" s="469"/>
      <c r="AP27" s="469"/>
      <c r="AQ27" s="469"/>
      <c r="AR27" s="508"/>
      <c r="AS27" s="468">
        <v>4511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2500000</v>
      </c>
      <c r="BO27" s="587"/>
      <c r="BP27" s="587"/>
      <c r="BQ27" s="587"/>
      <c r="BR27" s="587"/>
      <c r="BS27" s="587"/>
      <c r="BT27" s="587"/>
      <c r="BU27" s="588"/>
      <c r="BV27" s="586">
        <v>2500000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5910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3923533</v>
      </c>
      <c r="BO28" s="381"/>
      <c r="BP28" s="381"/>
      <c r="BQ28" s="381"/>
      <c r="BR28" s="381"/>
      <c r="BS28" s="381"/>
      <c r="BT28" s="381"/>
      <c r="BU28" s="382"/>
      <c r="BV28" s="380">
        <v>2919233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30</v>
      </c>
      <c r="M29" s="469"/>
      <c r="N29" s="469"/>
      <c r="O29" s="469"/>
      <c r="P29" s="508"/>
      <c r="Q29" s="468">
        <v>5750</v>
      </c>
      <c r="R29" s="469"/>
      <c r="S29" s="469"/>
      <c r="T29" s="469"/>
      <c r="U29" s="469"/>
      <c r="V29" s="508"/>
      <c r="W29" s="564"/>
      <c r="X29" s="565"/>
      <c r="Y29" s="566"/>
      <c r="Z29" s="467" t="s">
        <v>170</v>
      </c>
      <c r="AA29" s="447"/>
      <c r="AB29" s="447"/>
      <c r="AC29" s="447"/>
      <c r="AD29" s="447"/>
      <c r="AE29" s="447"/>
      <c r="AF29" s="447"/>
      <c r="AG29" s="448"/>
      <c r="AH29" s="468">
        <v>2086</v>
      </c>
      <c r="AI29" s="469"/>
      <c r="AJ29" s="469"/>
      <c r="AK29" s="469"/>
      <c r="AL29" s="508"/>
      <c r="AM29" s="468">
        <v>6349854</v>
      </c>
      <c r="AN29" s="469"/>
      <c r="AO29" s="469"/>
      <c r="AP29" s="469"/>
      <c r="AQ29" s="469"/>
      <c r="AR29" s="508"/>
      <c r="AS29" s="468">
        <v>3044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103.7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3110423</v>
      </c>
      <c r="BO30" s="587"/>
      <c r="BP30" s="587"/>
      <c r="BQ30" s="587"/>
      <c r="BR30" s="587"/>
      <c r="BS30" s="587"/>
      <c r="BT30" s="587"/>
      <c r="BU30" s="588"/>
      <c r="BV30" s="586">
        <v>2881987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公共下水道事業費特別会計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東埼玉資源環境組合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越谷市施設管理公社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公共用地先行取得事業費特別会計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IF('各会計、関係団体の財政状況及び健全化判断比率'!B33="","",'各会計、関係団体の財政状況及び健全化判断比率'!B33)</f>
        <v>都市計画事業東越谷土地区画整理事業費特別会計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越谷・松伏水道企業団</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越谷コミュニティプラザ</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都市計画事業西大袋土地区画整理事業費特別会計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IF('各会計、関係団体の財政状況及び健全化判断比率'!B34="","",'各会計、関係団体の財政状況及び健全化判断比率'!B34)</f>
        <v>都市計画事業七左第一土地区画整理事業費特別会計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埼玉県都市競艇組合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越谷市土地開発公社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母子父子寡婦福祉資金貸付金特別会計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埼玉県東部流通センター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埼玉県後期高齢者医療広域連合</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パルテきたこし</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埼玉県市町村総合事務組合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彩の国さいたま人づくり広域連合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8.2799999999999994</v>
      </c>
      <c r="G34" s="33">
        <v>7.78</v>
      </c>
      <c r="H34" s="33">
        <v>6.19</v>
      </c>
      <c r="I34" s="33">
        <v>8.9600000000000009</v>
      </c>
      <c r="J34" s="34">
        <v>8.01</v>
      </c>
      <c r="K34" s="22"/>
      <c r="L34" s="22"/>
      <c r="M34" s="22"/>
      <c r="N34" s="22"/>
      <c r="O34" s="22"/>
      <c r="P34" s="22"/>
    </row>
    <row r="35" spans="1:16" ht="39" customHeight="1">
      <c r="A35" s="22"/>
      <c r="B35" s="35"/>
      <c r="C35" s="1178" t="s">
        <v>531</v>
      </c>
      <c r="D35" s="1179"/>
      <c r="E35" s="1180"/>
      <c r="F35" s="36">
        <v>2.58</v>
      </c>
      <c r="G35" s="37">
        <v>1.55</v>
      </c>
      <c r="H35" s="37">
        <v>2.16</v>
      </c>
      <c r="I35" s="37">
        <v>2.42</v>
      </c>
      <c r="J35" s="38">
        <v>3.38</v>
      </c>
      <c r="K35" s="22"/>
      <c r="L35" s="22"/>
      <c r="M35" s="22"/>
      <c r="N35" s="22"/>
      <c r="O35" s="22"/>
      <c r="P35" s="22"/>
    </row>
    <row r="36" spans="1:16" ht="39" customHeight="1">
      <c r="A36" s="22"/>
      <c r="B36" s="35"/>
      <c r="C36" s="1178" t="s">
        <v>532</v>
      </c>
      <c r="D36" s="1179"/>
      <c r="E36" s="1180"/>
      <c r="F36" s="36">
        <v>5.69</v>
      </c>
      <c r="G36" s="37">
        <v>4.96</v>
      </c>
      <c r="H36" s="37">
        <v>3.64</v>
      </c>
      <c r="I36" s="37">
        <v>2.94</v>
      </c>
      <c r="J36" s="38">
        <v>2.35</v>
      </c>
      <c r="K36" s="22"/>
      <c r="L36" s="22"/>
      <c r="M36" s="22"/>
      <c r="N36" s="22"/>
      <c r="O36" s="22"/>
      <c r="P36" s="22"/>
    </row>
    <row r="37" spans="1:16" ht="39" customHeight="1">
      <c r="A37" s="22"/>
      <c r="B37" s="35"/>
      <c r="C37" s="1178" t="s">
        <v>533</v>
      </c>
      <c r="D37" s="1179"/>
      <c r="E37" s="1180"/>
      <c r="F37" s="36">
        <v>1.67</v>
      </c>
      <c r="G37" s="37">
        <v>2.02</v>
      </c>
      <c r="H37" s="37">
        <v>1.82</v>
      </c>
      <c r="I37" s="37">
        <v>1.63</v>
      </c>
      <c r="J37" s="38">
        <v>1.84</v>
      </c>
      <c r="K37" s="22"/>
      <c r="L37" s="22"/>
      <c r="M37" s="22"/>
      <c r="N37" s="22"/>
      <c r="O37" s="22"/>
      <c r="P37" s="22"/>
    </row>
    <row r="38" spans="1:16" ht="39" customHeight="1">
      <c r="A38" s="22"/>
      <c r="B38" s="35"/>
      <c r="C38" s="1178" t="s">
        <v>534</v>
      </c>
      <c r="D38" s="1179"/>
      <c r="E38" s="1180"/>
      <c r="F38" s="36">
        <v>0.84</v>
      </c>
      <c r="G38" s="37">
        <v>1.08</v>
      </c>
      <c r="H38" s="37">
        <v>0.88</v>
      </c>
      <c r="I38" s="37">
        <v>0.81</v>
      </c>
      <c r="J38" s="38">
        <v>1.01</v>
      </c>
      <c r="K38" s="22"/>
      <c r="L38" s="22"/>
      <c r="M38" s="22"/>
      <c r="N38" s="22"/>
      <c r="O38" s="22"/>
      <c r="P38" s="22"/>
    </row>
    <row r="39" spans="1:16" ht="39" customHeight="1">
      <c r="A39" s="22"/>
      <c r="B39" s="35"/>
      <c r="C39" s="1178" t="s">
        <v>535</v>
      </c>
      <c r="D39" s="1179"/>
      <c r="E39" s="1180"/>
      <c r="F39" s="36">
        <v>0.21</v>
      </c>
      <c r="G39" s="37">
        <v>0.36</v>
      </c>
      <c r="H39" s="37">
        <v>0.38</v>
      </c>
      <c r="I39" s="37">
        <v>0.34</v>
      </c>
      <c r="J39" s="38">
        <v>0.23</v>
      </c>
      <c r="K39" s="22"/>
      <c r="L39" s="22"/>
      <c r="M39" s="22"/>
      <c r="N39" s="22"/>
      <c r="O39" s="22"/>
      <c r="P39" s="22"/>
    </row>
    <row r="40" spans="1:16" ht="39" customHeight="1">
      <c r="A40" s="22"/>
      <c r="B40" s="35"/>
      <c r="C40" s="1178" t="s">
        <v>536</v>
      </c>
      <c r="D40" s="1179"/>
      <c r="E40" s="1180"/>
      <c r="F40" s="36">
        <v>0.15</v>
      </c>
      <c r="G40" s="37">
        <v>0.23</v>
      </c>
      <c r="H40" s="37">
        <v>0.18</v>
      </c>
      <c r="I40" s="37">
        <v>0.35</v>
      </c>
      <c r="J40" s="38">
        <v>0.21</v>
      </c>
      <c r="K40" s="22"/>
      <c r="L40" s="22"/>
      <c r="M40" s="22"/>
      <c r="N40" s="22"/>
      <c r="O40" s="22"/>
      <c r="P40" s="22"/>
    </row>
    <row r="41" spans="1:16" ht="39" customHeight="1">
      <c r="A41" s="22"/>
      <c r="B41" s="35"/>
      <c r="C41" s="1178" t="s">
        <v>537</v>
      </c>
      <c r="D41" s="1179"/>
      <c r="E41" s="1180"/>
      <c r="F41" s="36">
        <v>0.2</v>
      </c>
      <c r="G41" s="37">
        <v>0.16</v>
      </c>
      <c r="H41" s="37">
        <v>0.22</v>
      </c>
      <c r="I41" s="37">
        <v>0.23</v>
      </c>
      <c r="J41" s="38">
        <v>0.12</v>
      </c>
      <c r="K41" s="22"/>
      <c r="L41" s="22"/>
      <c r="M41" s="22"/>
      <c r="N41" s="22"/>
      <c r="O41" s="22"/>
      <c r="P41" s="22"/>
    </row>
    <row r="42" spans="1:16" ht="39" customHeight="1">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539</v>
      </c>
      <c r="D43" s="1182"/>
      <c r="E43" s="1183"/>
      <c r="F43" s="41">
        <v>0.09</v>
      </c>
      <c r="G43" s="42">
        <v>7.0000000000000007E-2</v>
      </c>
      <c r="H43" s="42">
        <v>0.08</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8640</v>
      </c>
      <c r="L45" s="60">
        <v>8780</v>
      </c>
      <c r="M45" s="60">
        <v>8049</v>
      </c>
      <c r="N45" s="60">
        <v>7706</v>
      </c>
      <c r="O45" s="61">
        <v>7479</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3085</v>
      </c>
      <c r="L48" s="64">
        <v>2960</v>
      </c>
      <c r="M48" s="64">
        <v>2809</v>
      </c>
      <c r="N48" s="64">
        <v>2652</v>
      </c>
      <c r="O48" s="65">
        <v>2466</v>
      </c>
      <c r="P48" s="48"/>
      <c r="Q48" s="48"/>
      <c r="R48" s="48"/>
      <c r="S48" s="48"/>
      <c r="T48" s="48"/>
      <c r="U48" s="48"/>
    </row>
    <row r="49" spans="1:21" ht="30.75" customHeight="1">
      <c r="A49" s="48"/>
      <c r="B49" s="1196"/>
      <c r="C49" s="1197"/>
      <c r="D49" s="62"/>
      <c r="E49" s="1188" t="s">
        <v>16</v>
      </c>
      <c r="F49" s="1188"/>
      <c r="G49" s="1188"/>
      <c r="H49" s="1188"/>
      <c r="I49" s="1188"/>
      <c r="J49" s="1189"/>
      <c r="K49" s="63">
        <v>183</v>
      </c>
      <c r="L49" s="64">
        <v>170</v>
      </c>
      <c r="M49" s="64">
        <v>129</v>
      </c>
      <c r="N49" s="64">
        <v>208</v>
      </c>
      <c r="O49" s="65">
        <v>183</v>
      </c>
      <c r="P49" s="48"/>
      <c r="Q49" s="48"/>
      <c r="R49" s="48"/>
      <c r="S49" s="48"/>
      <c r="T49" s="48"/>
      <c r="U49" s="48"/>
    </row>
    <row r="50" spans="1:21" ht="30.75" customHeight="1">
      <c r="A50" s="48"/>
      <c r="B50" s="1196"/>
      <c r="C50" s="1197"/>
      <c r="D50" s="62"/>
      <c r="E50" s="1188" t="s">
        <v>17</v>
      </c>
      <c r="F50" s="1188"/>
      <c r="G50" s="1188"/>
      <c r="H50" s="1188"/>
      <c r="I50" s="1188"/>
      <c r="J50" s="1189"/>
      <c r="K50" s="63">
        <v>1030</v>
      </c>
      <c r="L50" s="64">
        <v>1107</v>
      </c>
      <c r="M50" s="64">
        <v>1482</v>
      </c>
      <c r="N50" s="64">
        <v>983</v>
      </c>
      <c r="O50" s="65">
        <v>1550</v>
      </c>
      <c r="P50" s="48"/>
      <c r="Q50" s="48"/>
      <c r="R50" s="48"/>
      <c r="S50" s="48"/>
      <c r="T50" s="48"/>
      <c r="U50" s="48"/>
    </row>
    <row r="51" spans="1:21" ht="30.75" customHeight="1">
      <c r="A51" s="48"/>
      <c r="B51" s="1198"/>
      <c r="C51" s="1199"/>
      <c r="D51" s="66"/>
      <c r="E51" s="1188" t="s">
        <v>18</v>
      </c>
      <c r="F51" s="1188"/>
      <c r="G51" s="1188"/>
      <c r="H51" s="1188"/>
      <c r="I51" s="1188"/>
      <c r="J51" s="1189"/>
      <c r="K51" s="63">
        <v>8</v>
      </c>
      <c r="L51" s="64">
        <v>4</v>
      </c>
      <c r="M51" s="64">
        <v>4</v>
      </c>
      <c r="N51" s="64">
        <v>2</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8465</v>
      </c>
      <c r="L52" s="64">
        <v>8504</v>
      </c>
      <c r="M52" s="64">
        <v>8459</v>
      </c>
      <c r="N52" s="64">
        <v>7943</v>
      </c>
      <c r="O52" s="65">
        <v>7709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4481</v>
      </c>
      <c r="L53" s="69">
        <v>4517</v>
      </c>
      <c r="M53" s="69">
        <v>4014</v>
      </c>
      <c r="N53" s="69">
        <v>3608</v>
      </c>
      <c r="O53" s="70">
        <v>3969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72396</v>
      </c>
      <c r="J41" s="83">
        <v>73005</v>
      </c>
      <c r="K41" s="83">
        <v>74212</v>
      </c>
      <c r="L41" s="83">
        <v>75281</v>
      </c>
      <c r="M41" s="84">
        <v>75782</v>
      </c>
    </row>
    <row r="42" spans="2:13" ht="27.75" customHeight="1">
      <c r="B42" s="1204"/>
      <c r="C42" s="1205"/>
      <c r="D42" s="85"/>
      <c r="E42" s="1210" t="s">
        <v>26</v>
      </c>
      <c r="F42" s="1210"/>
      <c r="G42" s="1210"/>
      <c r="H42" s="1211"/>
      <c r="I42" s="86">
        <v>12453</v>
      </c>
      <c r="J42" s="87">
        <v>11347</v>
      </c>
      <c r="K42" s="87">
        <v>9716</v>
      </c>
      <c r="L42" s="87">
        <v>8660</v>
      </c>
      <c r="M42" s="88">
        <v>10433</v>
      </c>
    </row>
    <row r="43" spans="2:13" ht="27.75" customHeight="1">
      <c r="B43" s="1204"/>
      <c r="C43" s="1205"/>
      <c r="D43" s="85"/>
      <c r="E43" s="1210" t="s">
        <v>27</v>
      </c>
      <c r="F43" s="1210"/>
      <c r="G43" s="1210"/>
      <c r="H43" s="1211"/>
      <c r="I43" s="86">
        <v>35106</v>
      </c>
      <c r="J43" s="87">
        <v>31934</v>
      </c>
      <c r="K43" s="87">
        <v>28537</v>
      </c>
      <c r="L43" s="87">
        <v>26457</v>
      </c>
      <c r="M43" s="88">
        <v>24114</v>
      </c>
    </row>
    <row r="44" spans="2:13" ht="27.75" customHeight="1">
      <c r="B44" s="1204"/>
      <c r="C44" s="1205"/>
      <c r="D44" s="85"/>
      <c r="E44" s="1210" t="s">
        <v>28</v>
      </c>
      <c r="F44" s="1210"/>
      <c r="G44" s="1210"/>
      <c r="H44" s="1211"/>
      <c r="I44" s="86">
        <v>930</v>
      </c>
      <c r="J44" s="87">
        <v>970</v>
      </c>
      <c r="K44" s="87">
        <v>1669</v>
      </c>
      <c r="L44" s="87">
        <v>3007</v>
      </c>
      <c r="M44" s="88">
        <v>2768</v>
      </c>
    </row>
    <row r="45" spans="2:13" ht="27.75" customHeight="1">
      <c r="B45" s="1204"/>
      <c r="C45" s="1205"/>
      <c r="D45" s="85"/>
      <c r="E45" s="1210" t="s">
        <v>29</v>
      </c>
      <c r="F45" s="1210"/>
      <c r="G45" s="1210"/>
      <c r="H45" s="1211"/>
      <c r="I45" s="86">
        <v>9802</v>
      </c>
      <c r="J45" s="87">
        <v>8344</v>
      </c>
      <c r="K45" s="87">
        <v>6484</v>
      </c>
      <c r="L45" s="87">
        <v>5680</v>
      </c>
      <c r="M45" s="88">
        <v>4589</v>
      </c>
    </row>
    <row r="46" spans="2:13" ht="27.75" customHeight="1">
      <c r="B46" s="1204"/>
      <c r="C46" s="1205"/>
      <c r="D46" s="89"/>
      <c r="E46" s="1210" t="s">
        <v>30</v>
      </c>
      <c r="F46" s="1210"/>
      <c r="G46" s="1210"/>
      <c r="H46" s="1211"/>
      <c r="I46" s="86">
        <v>7179</v>
      </c>
      <c r="J46" s="87">
        <v>6838</v>
      </c>
      <c r="K46" s="87">
        <v>6531</v>
      </c>
      <c r="L46" s="87">
        <v>6649</v>
      </c>
      <c r="M46" s="88">
        <v>6318</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6964</v>
      </c>
      <c r="J50" s="87">
        <v>7624</v>
      </c>
      <c r="K50" s="87">
        <v>7654</v>
      </c>
      <c r="L50" s="87">
        <v>7793</v>
      </c>
      <c r="M50" s="88">
        <v>9481</v>
      </c>
    </row>
    <row r="51" spans="2:13" ht="27.75" customHeight="1">
      <c r="B51" s="1204"/>
      <c r="C51" s="1205"/>
      <c r="D51" s="85"/>
      <c r="E51" s="1210" t="s">
        <v>36</v>
      </c>
      <c r="F51" s="1210"/>
      <c r="G51" s="1210"/>
      <c r="H51" s="1211"/>
      <c r="I51" s="86">
        <v>15036</v>
      </c>
      <c r="J51" s="87">
        <v>13103</v>
      </c>
      <c r="K51" s="87">
        <v>11498</v>
      </c>
      <c r="L51" s="87">
        <v>11959</v>
      </c>
      <c r="M51" s="88">
        <v>11880</v>
      </c>
    </row>
    <row r="52" spans="2:13" ht="27.75" customHeight="1">
      <c r="B52" s="1206"/>
      <c r="C52" s="1207"/>
      <c r="D52" s="85"/>
      <c r="E52" s="1210" t="s">
        <v>37</v>
      </c>
      <c r="F52" s="1210"/>
      <c r="G52" s="1210"/>
      <c r="H52" s="1211"/>
      <c r="I52" s="86">
        <v>76244</v>
      </c>
      <c r="J52" s="87">
        <v>75755</v>
      </c>
      <c r="K52" s="87">
        <v>76030</v>
      </c>
      <c r="L52" s="87">
        <v>76201</v>
      </c>
      <c r="M52" s="88">
        <v>76471</v>
      </c>
    </row>
    <row r="53" spans="2:13" ht="27.75" customHeight="1" thickBot="1">
      <c r="B53" s="1217" t="s">
        <v>21</v>
      </c>
      <c r="C53" s="1218"/>
      <c r="D53" s="92"/>
      <c r="E53" s="1219" t="s">
        <v>38</v>
      </c>
      <c r="F53" s="1219"/>
      <c r="G53" s="1219"/>
      <c r="H53" s="1220"/>
      <c r="I53" s="93">
        <v>39623</v>
      </c>
      <c r="J53" s="94">
        <v>35955</v>
      </c>
      <c r="K53" s="94">
        <v>31966</v>
      </c>
      <c r="L53" s="94">
        <v>29781</v>
      </c>
      <c r="M53" s="95">
        <v>26173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E23" sqref="E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35" t="s">
        <v>575</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567</v>
      </c>
      <c r="H51" s="1248"/>
      <c r="I51" s="1253" t="s">
        <v>568</v>
      </c>
      <c r="J51" s="1253"/>
      <c r="K51" s="1256"/>
      <c r="L51" s="1256"/>
      <c r="M51" s="1256"/>
      <c r="N51" s="1221">
        <v>58.1</v>
      </c>
      <c r="O51" s="1221">
        <v>49.9</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574</v>
      </c>
      <c r="J53" s="1233"/>
      <c r="K53" s="1255"/>
      <c r="L53" s="1255"/>
      <c r="M53" s="1255"/>
      <c r="N53" s="1225">
        <v>47.9</v>
      </c>
      <c r="O53" s="1225">
        <v>56</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569</v>
      </c>
      <c r="H55" s="1228"/>
      <c r="I55" s="1233" t="s">
        <v>568</v>
      </c>
      <c r="J55" s="1233"/>
      <c r="K55" s="1256"/>
      <c r="L55" s="1256"/>
      <c r="M55" s="1256"/>
      <c r="N55" s="1221">
        <v>41.4</v>
      </c>
      <c r="O55" s="1221">
        <v>38.9</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574</v>
      </c>
      <c r="J57" s="1223"/>
      <c r="K57" s="1255"/>
      <c r="L57" s="1255"/>
      <c r="M57" s="1255"/>
      <c r="N57" s="1225">
        <v>60.2</v>
      </c>
      <c r="O57" s="1225">
        <v>62.1</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567</v>
      </c>
      <c r="H73" s="1248"/>
      <c r="I73" s="1253" t="s">
        <v>568</v>
      </c>
      <c r="J73" s="1253"/>
      <c r="K73" s="1234">
        <v>83.1</v>
      </c>
      <c r="L73" s="1234">
        <v>74.400000000000006</v>
      </c>
      <c r="M73" s="1221">
        <v>65.900000000000006</v>
      </c>
      <c r="N73" s="1221">
        <v>58.1</v>
      </c>
      <c r="O73" s="1221">
        <v>49.9</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572</v>
      </c>
      <c r="J75" s="1233"/>
      <c r="K75" s="1225">
        <v>10.199999999999999</v>
      </c>
      <c r="L75" s="1225">
        <v>9.6999999999999993</v>
      </c>
      <c r="M75" s="1225">
        <v>9</v>
      </c>
      <c r="N75" s="1225">
        <v>8.1999999999999993</v>
      </c>
      <c r="O75" s="1225">
        <v>7.6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569</v>
      </c>
      <c r="H77" s="1228"/>
      <c r="I77" s="1233" t="s">
        <v>568</v>
      </c>
      <c r="J77" s="1233"/>
      <c r="K77" s="1234">
        <v>57.8</v>
      </c>
      <c r="L77" s="1234">
        <v>49.8</v>
      </c>
      <c r="M77" s="1221">
        <v>45.1</v>
      </c>
      <c r="N77" s="1221">
        <v>41.4</v>
      </c>
      <c r="O77" s="1221">
        <v>38.9</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572</v>
      </c>
      <c r="J79" s="1223"/>
      <c r="K79" s="1224">
        <v>8.3000000000000007</v>
      </c>
      <c r="L79" s="1224">
        <v>7.7</v>
      </c>
      <c r="M79" s="1224">
        <v>7.1</v>
      </c>
      <c r="N79" s="1224">
        <v>6.7</v>
      </c>
      <c r="O79" s="1224">
        <v>6.4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22" sqref="A1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18" sqref="A11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32398</v>
      </c>
      <c r="E3" s="118"/>
      <c r="F3" s="119">
        <v>39052</v>
      </c>
      <c r="G3" s="120"/>
      <c r="H3" s="121"/>
    </row>
    <row r="4" spans="1:8">
      <c r="A4" s="122"/>
      <c r="B4" s="123"/>
      <c r="C4" s="124"/>
      <c r="D4" s="125">
        <v>18301</v>
      </c>
      <c r="E4" s="126"/>
      <c r="F4" s="127">
        <v>21186</v>
      </c>
      <c r="G4" s="128"/>
      <c r="H4" s="129"/>
    </row>
    <row r="5" spans="1:8">
      <c r="A5" s="110" t="s">
        <v>517</v>
      </c>
      <c r="B5" s="115"/>
      <c r="C5" s="116"/>
      <c r="D5" s="117">
        <v>32068</v>
      </c>
      <c r="E5" s="118"/>
      <c r="F5" s="119">
        <v>41235</v>
      </c>
      <c r="G5" s="120"/>
      <c r="H5" s="121"/>
    </row>
    <row r="6" spans="1:8">
      <c r="A6" s="122"/>
      <c r="B6" s="123"/>
      <c r="C6" s="124"/>
      <c r="D6" s="125">
        <v>17716</v>
      </c>
      <c r="E6" s="126"/>
      <c r="F6" s="127">
        <v>22086</v>
      </c>
      <c r="G6" s="128"/>
      <c r="H6" s="129"/>
    </row>
    <row r="7" spans="1:8">
      <c r="A7" s="110" t="s">
        <v>518</v>
      </c>
      <c r="B7" s="115"/>
      <c r="C7" s="116"/>
      <c r="D7" s="117">
        <v>34415</v>
      </c>
      <c r="E7" s="118"/>
      <c r="F7" s="119">
        <v>41862</v>
      </c>
      <c r="G7" s="120"/>
      <c r="H7" s="121"/>
    </row>
    <row r="8" spans="1:8">
      <c r="A8" s="122"/>
      <c r="B8" s="123"/>
      <c r="C8" s="124"/>
      <c r="D8" s="125">
        <v>25221</v>
      </c>
      <c r="E8" s="126"/>
      <c r="F8" s="127">
        <v>23710</v>
      </c>
      <c r="G8" s="128"/>
      <c r="H8" s="129"/>
    </row>
    <row r="9" spans="1:8">
      <c r="A9" s="110" t="s">
        <v>519</v>
      </c>
      <c r="B9" s="115"/>
      <c r="C9" s="116"/>
      <c r="D9" s="117">
        <v>33092</v>
      </c>
      <c r="E9" s="118"/>
      <c r="F9" s="119">
        <v>50880</v>
      </c>
      <c r="G9" s="120"/>
      <c r="H9" s="121"/>
    </row>
    <row r="10" spans="1:8">
      <c r="A10" s="122"/>
      <c r="B10" s="123"/>
      <c r="C10" s="124"/>
      <c r="D10" s="125">
        <v>23913</v>
      </c>
      <c r="E10" s="126"/>
      <c r="F10" s="127">
        <v>27819</v>
      </c>
      <c r="G10" s="128"/>
      <c r="H10" s="129"/>
    </row>
    <row r="11" spans="1:8">
      <c r="A11" s="110" t="s">
        <v>520</v>
      </c>
      <c r="B11" s="115"/>
      <c r="C11" s="116"/>
      <c r="D11" s="117">
        <v>26510</v>
      </c>
      <c r="E11" s="118"/>
      <c r="F11" s="119">
        <v>46395</v>
      </c>
      <c r="G11" s="120"/>
      <c r="H11" s="121"/>
    </row>
    <row r="12" spans="1:8">
      <c r="A12" s="122"/>
      <c r="B12" s="123"/>
      <c r="C12" s="130"/>
      <c r="D12" s="125">
        <v>17323</v>
      </c>
      <c r="E12" s="126"/>
      <c r="F12" s="127">
        <v>26304</v>
      </c>
      <c r="G12" s="128"/>
      <c r="H12" s="129"/>
    </row>
    <row r="13" spans="1:8">
      <c r="A13" s="110"/>
      <c r="B13" s="115"/>
      <c r="C13" s="131"/>
      <c r="D13" s="132">
        <v>31697</v>
      </c>
      <c r="E13" s="133"/>
      <c r="F13" s="134">
        <v>43885</v>
      </c>
      <c r="G13" s="135"/>
      <c r="H13" s="121"/>
    </row>
    <row r="14" spans="1:8">
      <c r="A14" s="122"/>
      <c r="B14" s="123"/>
      <c r="C14" s="124"/>
      <c r="D14" s="125">
        <v>20495</v>
      </c>
      <c r="E14" s="126"/>
      <c r="F14" s="127">
        <v>24221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8.2799999999999994</v>
      </c>
      <c r="C19" s="136">
        <f>ROUND(VALUE(SUBSTITUTE(実質収支比率等に係る経年分析!G$48,"▲","-")),2)</f>
        <v>7.78</v>
      </c>
      <c r="D19" s="136">
        <f>ROUND(VALUE(SUBSTITUTE(実質収支比率等に係る経年分析!H$48,"▲","-")),2)</f>
        <v>6.19</v>
      </c>
      <c r="E19" s="136">
        <f>ROUND(VALUE(SUBSTITUTE(実質収支比率等に係る経年分析!I$48,"▲","-")),2)</f>
        <v>8.9700000000000006</v>
      </c>
      <c r="F19" s="136">
        <f>ROUND(VALUE(SUBSTITUTE(実質収支比率等に係る経年分析!J$48,"▲","-")),2)</f>
        <v>8.01</v>
      </c>
    </row>
    <row r="20" spans="1:11">
      <c r="A20" s="136" t="s">
        <v>43</v>
      </c>
      <c r="B20" s="136">
        <f>ROUND(VALUE(SUBSTITUTE(実質収支比率等に係る経年分析!F$47,"▲","-")),2)</f>
        <v>6.93</v>
      </c>
      <c r="C20" s="136">
        <f>ROUND(VALUE(SUBSTITUTE(実質収支比率等に係る経年分析!G$47,"▲","-")),2)</f>
        <v>6.71</v>
      </c>
      <c r="D20" s="136">
        <f>ROUND(VALUE(SUBSTITUTE(実質収支比率等に係る経年分析!H$47,"▲","-")),2)</f>
        <v>5.66</v>
      </c>
      <c r="E20" s="136">
        <f>ROUND(VALUE(SUBSTITUTE(実質収支比率等に係る経年分析!I$47,"▲","-")),2)</f>
        <v>5.08</v>
      </c>
      <c r="F20" s="136">
        <f>ROUND(VALUE(SUBSTITUTE(実質収支比率等に係る経年分析!J$47,"▲","-")),2)</f>
        <v>6.7</v>
      </c>
    </row>
    <row r="21" spans="1:11">
      <c r="A21" s="136" t="s">
        <v>44</v>
      </c>
      <c r="B21" s="136">
        <f>IF(ISNUMBER(VALUE(SUBSTITUTE(実質収支比率等に係る経年分析!F$49,"▲","-"))),ROUND(VALUE(SUBSTITUTE(実質収支比率等に係る経年分析!F$49,"▲","-")),2),NA())</f>
        <v>1.89</v>
      </c>
      <c r="C21" s="136">
        <f>IF(ISNUMBER(VALUE(SUBSTITUTE(実質収支比率等に係る経年分析!G$49,"▲","-"))),ROUND(VALUE(SUBSTITUTE(実質収支比率等に係る経年分析!G$49,"▲","-")),2),NA())</f>
        <v>-0.56000000000000005</v>
      </c>
      <c r="D21" s="136">
        <f>IF(ISNUMBER(VALUE(SUBSTITUTE(実質収支比率等に係る経年分析!H$49,"▲","-"))),ROUND(VALUE(SUBSTITUTE(実質収支比率等に係る経年分析!H$49,"▲","-")),2),NA())</f>
        <v>-2.56</v>
      </c>
      <c r="E21" s="136">
        <f>IF(ISNUMBER(VALUE(SUBSTITUTE(実質収支比率等に係る経年分析!I$49,"▲","-"))),ROUND(VALUE(SUBSTITUTE(実質収支比率等に係る経年分析!I$49,"▲","-")),2),NA())</f>
        <v>2.59</v>
      </c>
      <c r="F21" s="136">
        <f>IF(ISNUMBER(VALUE(SUBSTITUTE(実質収支比率等に係る経年分析!J$49,"▲","-"))),ROUND(VALUE(SUBSTITUTE(実質収支比率等に係る経年分析!J$49,"▲","-")),2),NA())</f>
        <v>0.93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都市計画事業七左第一土地区画整理事業費特別会計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都市計画事業西大袋土地区画整理事業費特別会計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0.21</v>
      </c>
    </row>
    <row r="31" spans="1:11">
      <c r="A31" s="137" t="str">
        <f>IF(連結実質赤字比率に係る赤字・黒字の構成分析!C$39="",NA(),連結実質赤字比率に係る赤字・黒字の構成分析!C$39)</f>
        <v>都市計画事業東越谷土地区画整理事業費特別会計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c r="A32" s="137" t="str">
        <f>IF(連結実質赤字比率に係る赤字・黒字の構成分析!C$38="",NA(),連結実質赤字比率に係る赤字・黒字の構成分析!C$38)</f>
        <v>公共下水道事業費特別会計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1.84</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2.35</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1.55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8.2799999999999994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8.9600000000000009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8465</v>
      </c>
      <c r="E42" s="138"/>
      <c r="F42" s="138"/>
      <c r="G42" s="138">
        <f>'実質公債費比率（分子）の構造'!L$52</f>
        <v>8504</v>
      </c>
      <c r="H42" s="138"/>
      <c r="I42" s="138"/>
      <c r="J42" s="138">
        <f>'実質公債費比率（分子）の構造'!M$52</f>
        <v>8459</v>
      </c>
      <c r="K42" s="138"/>
      <c r="L42" s="138"/>
      <c r="M42" s="138">
        <f>'実質公債費比率（分子）の構造'!N$52</f>
        <v>7943</v>
      </c>
      <c r="N42" s="138"/>
      <c r="O42" s="138"/>
      <c r="P42" s="138">
        <f>'実質公債費比率（分子）の構造'!O$52</f>
        <v>7709</v>
      </c>
    </row>
    <row r="43" spans="1:16">
      <c r="A43" s="138" t="s">
        <v>52</v>
      </c>
      <c r="B43" s="138">
        <f>'実質公債費比率（分子）の構造'!K$51</f>
        <v>8</v>
      </c>
      <c r="C43" s="138"/>
      <c r="D43" s="138"/>
      <c r="E43" s="138">
        <f>'実質公債費比率（分子）の構造'!L$51</f>
        <v>4</v>
      </c>
      <c r="F43" s="138"/>
      <c r="G43" s="138"/>
      <c r="H43" s="138">
        <f>'実質公債費比率（分子）の構造'!M$51</f>
        <v>4</v>
      </c>
      <c r="I43" s="138"/>
      <c r="J43" s="138"/>
      <c r="K43" s="138">
        <f>'実質公債費比率（分子）の構造'!N$51</f>
        <v>2</v>
      </c>
      <c r="L43" s="138"/>
      <c r="M43" s="138"/>
      <c r="N43" s="138">
        <f>'実質公債費比率（分子）の構造'!O$51</f>
        <v>0</v>
      </c>
      <c r="O43" s="138"/>
      <c r="P43" s="138"/>
    </row>
    <row r="44" spans="1:16">
      <c r="A44" s="138" t="s">
        <v>53</v>
      </c>
      <c r="B44" s="138">
        <f>'実質公債費比率（分子）の構造'!K$50</f>
        <v>1030</v>
      </c>
      <c r="C44" s="138"/>
      <c r="D44" s="138"/>
      <c r="E44" s="138">
        <f>'実質公債費比率（分子）の構造'!L$50</f>
        <v>1107</v>
      </c>
      <c r="F44" s="138"/>
      <c r="G44" s="138"/>
      <c r="H44" s="138">
        <f>'実質公債費比率（分子）の構造'!M$50</f>
        <v>1482</v>
      </c>
      <c r="I44" s="138"/>
      <c r="J44" s="138"/>
      <c r="K44" s="138">
        <f>'実質公債費比率（分子）の構造'!N$50</f>
        <v>983</v>
      </c>
      <c r="L44" s="138"/>
      <c r="M44" s="138"/>
      <c r="N44" s="138">
        <f>'実質公債費比率（分子）の構造'!O$50</f>
        <v>1550</v>
      </c>
      <c r="O44" s="138"/>
      <c r="P44" s="138"/>
    </row>
    <row r="45" spans="1:16">
      <c r="A45" s="138" t="s">
        <v>54</v>
      </c>
      <c r="B45" s="138">
        <f>'実質公債費比率（分子）の構造'!K$49</f>
        <v>183</v>
      </c>
      <c r="C45" s="138"/>
      <c r="D45" s="138"/>
      <c r="E45" s="138">
        <f>'実質公債費比率（分子）の構造'!L$49</f>
        <v>170</v>
      </c>
      <c r="F45" s="138"/>
      <c r="G45" s="138"/>
      <c r="H45" s="138">
        <f>'実質公債費比率（分子）の構造'!M$49</f>
        <v>129</v>
      </c>
      <c r="I45" s="138"/>
      <c r="J45" s="138"/>
      <c r="K45" s="138">
        <f>'実質公債費比率（分子）の構造'!N$49</f>
        <v>208</v>
      </c>
      <c r="L45" s="138"/>
      <c r="M45" s="138"/>
      <c r="N45" s="138">
        <f>'実質公債費比率（分子）の構造'!O$49</f>
        <v>183</v>
      </c>
      <c r="O45" s="138"/>
      <c r="P45" s="138"/>
    </row>
    <row r="46" spans="1:16">
      <c r="A46" s="138" t="s">
        <v>55</v>
      </c>
      <c r="B46" s="138">
        <f>'実質公債費比率（分子）の構造'!K$48</f>
        <v>3085</v>
      </c>
      <c r="C46" s="138"/>
      <c r="D46" s="138"/>
      <c r="E46" s="138">
        <f>'実質公債費比率（分子）の構造'!L$48</f>
        <v>2960</v>
      </c>
      <c r="F46" s="138"/>
      <c r="G46" s="138"/>
      <c r="H46" s="138">
        <f>'実質公債費比率（分子）の構造'!M$48</f>
        <v>2809</v>
      </c>
      <c r="I46" s="138"/>
      <c r="J46" s="138"/>
      <c r="K46" s="138">
        <f>'実質公債費比率（分子）の構造'!N$48</f>
        <v>2652</v>
      </c>
      <c r="L46" s="138"/>
      <c r="M46" s="138"/>
      <c r="N46" s="138">
        <f>'実質公債費比率（分子）の構造'!O$48</f>
        <v>2466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8640</v>
      </c>
      <c r="C49" s="138"/>
      <c r="D49" s="138"/>
      <c r="E49" s="138">
        <f>'実質公債費比率（分子）の構造'!L$45</f>
        <v>8780</v>
      </c>
      <c r="F49" s="138"/>
      <c r="G49" s="138"/>
      <c r="H49" s="138">
        <f>'実質公債費比率（分子）の構造'!M$45</f>
        <v>8049</v>
      </c>
      <c r="I49" s="138"/>
      <c r="J49" s="138"/>
      <c r="K49" s="138">
        <f>'実質公債費比率（分子）の構造'!N$45</f>
        <v>7706</v>
      </c>
      <c r="L49" s="138"/>
      <c r="M49" s="138"/>
      <c r="N49" s="138">
        <f>'実質公債費比率（分子）の構造'!O$45</f>
        <v>7479</v>
      </c>
      <c r="O49" s="138"/>
      <c r="P49" s="138"/>
    </row>
    <row r="50" spans="1:16">
      <c r="A50" s="138" t="s">
        <v>59</v>
      </c>
      <c r="B50" s="138" t="e">
        <f>NA()</f>
        <v>#N/A</v>
      </c>
      <c r="C50" s="138">
        <f>IF(ISNUMBER('実質公債費比率（分子）の構造'!K$53),'実質公債費比率（分子）の構造'!K$53,NA())</f>
        <v>4481</v>
      </c>
      <c r="D50" s="138" t="e">
        <f>NA()</f>
        <v>#N/A</v>
      </c>
      <c r="E50" s="138" t="e">
        <f>NA()</f>
        <v>#N/A</v>
      </c>
      <c r="F50" s="138">
        <f>IF(ISNUMBER('実質公債費比率（分子）の構造'!L$53),'実質公債費比率（分子）の構造'!L$53,NA())</f>
        <v>4517</v>
      </c>
      <c r="G50" s="138" t="e">
        <f>NA()</f>
        <v>#N/A</v>
      </c>
      <c r="H50" s="138" t="e">
        <f>NA()</f>
        <v>#N/A</v>
      </c>
      <c r="I50" s="138">
        <f>IF(ISNUMBER('実質公債費比率（分子）の構造'!M$53),'実質公債費比率（分子）の構造'!M$53,NA())</f>
        <v>4014</v>
      </c>
      <c r="J50" s="138" t="e">
        <f>NA()</f>
        <v>#N/A</v>
      </c>
      <c r="K50" s="138" t="e">
        <f>NA()</f>
        <v>#N/A</v>
      </c>
      <c r="L50" s="138">
        <f>IF(ISNUMBER('実質公債費比率（分子）の構造'!N$53),'実質公債費比率（分子）の構造'!N$53,NA())</f>
        <v>3608</v>
      </c>
      <c r="M50" s="138" t="e">
        <f>NA()</f>
        <v>#N/A</v>
      </c>
      <c r="N50" s="138" t="e">
        <f>NA()</f>
        <v>#N/A</v>
      </c>
      <c r="O50" s="138">
        <f>IF(ISNUMBER('実質公債費比率（分子）の構造'!O$53),'実質公債費比率（分子）の構造'!O$53,NA())</f>
        <v>3969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76244</v>
      </c>
      <c r="E56" s="137"/>
      <c r="F56" s="137"/>
      <c r="G56" s="137">
        <f>'将来負担比率（分子）の構造'!J$52</f>
        <v>75755</v>
      </c>
      <c r="H56" s="137"/>
      <c r="I56" s="137"/>
      <c r="J56" s="137">
        <f>'将来負担比率（分子）の構造'!K$52</f>
        <v>76030</v>
      </c>
      <c r="K56" s="137"/>
      <c r="L56" s="137"/>
      <c r="M56" s="137">
        <f>'将来負担比率（分子）の構造'!L$52</f>
        <v>76201</v>
      </c>
      <c r="N56" s="137"/>
      <c r="O56" s="137"/>
      <c r="P56" s="137">
        <f>'将来負担比率（分子）の構造'!M$52</f>
        <v>76471</v>
      </c>
    </row>
    <row r="57" spans="1:16">
      <c r="A57" s="137" t="s">
        <v>36</v>
      </c>
      <c r="B57" s="137"/>
      <c r="C57" s="137"/>
      <c r="D57" s="137">
        <f>'将来負担比率（分子）の構造'!I$51</f>
        <v>15036</v>
      </c>
      <c r="E57" s="137"/>
      <c r="F57" s="137"/>
      <c r="G57" s="137">
        <f>'将来負担比率（分子）の構造'!J$51</f>
        <v>13103</v>
      </c>
      <c r="H57" s="137"/>
      <c r="I57" s="137"/>
      <c r="J57" s="137">
        <f>'将来負担比率（分子）の構造'!K$51</f>
        <v>11498</v>
      </c>
      <c r="K57" s="137"/>
      <c r="L57" s="137"/>
      <c r="M57" s="137">
        <f>'将来負担比率（分子）の構造'!L$51</f>
        <v>11959</v>
      </c>
      <c r="N57" s="137"/>
      <c r="O57" s="137"/>
      <c r="P57" s="137">
        <f>'将来負担比率（分子）の構造'!M$51</f>
        <v>11880</v>
      </c>
    </row>
    <row r="58" spans="1:16">
      <c r="A58" s="137" t="s">
        <v>35</v>
      </c>
      <c r="B58" s="137"/>
      <c r="C58" s="137"/>
      <c r="D58" s="137">
        <f>'将来負担比率（分子）の構造'!I$50</f>
        <v>6964</v>
      </c>
      <c r="E58" s="137"/>
      <c r="F58" s="137"/>
      <c r="G58" s="137">
        <f>'将来負担比率（分子）の構造'!J$50</f>
        <v>7624</v>
      </c>
      <c r="H58" s="137"/>
      <c r="I58" s="137"/>
      <c r="J58" s="137">
        <f>'将来負担比率（分子）の構造'!K$50</f>
        <v>7654</v>
      </c>
      <c r="K58" s="137"/>
      <c r="L58" s="137"/>
      <c r="M58" s="137">
        <f>'将来負担比率（分子）の構造'!L$50</f>
        <v>7793</v>
      </c>
      <c r="N58" s="137"/>
      <c r="O58" s="137"/>
      <c r="P58" s="137">
        <f>'将来負担比率（分子）の構造'!M$50</f>
        <v>9481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7179</v>
      </c>
      <c r="C61" s="137"/>
      <c r="D61" s="137"/>
      <c r="E61" s="137">
        <f>'将来負担比率（分子）の構造'!J$46</f>
        <v>6838</v>
      </c>
      <c r="F61" s="137"/>
      <c r="G61" s="137"/>
      <c r="H61" s="137">
        <f>'将来負担比率（分子）の構造'!K$46</f>
        <v>6531</v>
      </c>
      <c r="I61" s="137"/>
      <c r="J61" s="137"/>
      <c r="K61" s="137">
        <f>'将来負担比率（分子）の構造'!L$46</f>
        <v>6649</v>
      </c>
      <c r="L61" s="137"/>
      <c r="M61" s="137"/>
      <c r="N61" s="137">
        <f>'将来負担比率（分子）の構造'!M$46</f>
        <v>6318</v>
      </c>
      <c r="O61" s="137"/>
      <c r="P61" s="137"/>
    </row>
    <row r="62" spans="1:16">
      <c r="A62" s="137" t="s">
        <v>29</v>
      </c>
      <c r="B62" s="137">
        <f>'将来負担比率（分子）の構造'!I$45</f>
        <v>9802</v>
      </c>
      <c r="C62" s="137"/>
      <c r="D62" s="137"/>
      <c r="E62" s="137">
        <f>'将来負担比率（分子）の構造'!J$45</f>
        <v>8344</v>
      </c>
      <c r="F62" s="137"/>
      <c r="G62" s="137"/>
      <c r="H62" s="137">
        <f>'将来負担比率（分子）の構造'!K$45</f>
        <v>6484</v>
      </c>
      <c r="I62" s="137"/>
      <c r="J62" s="137"/>
      <c r="K62" s="137">
        <f>'将来負担比率（分子）の構造'!L$45</f>
        <v>5680</v>
      </c>
      <c r="L62" s="137"/>
      <c r="M62" s="137"/>
      <c r="N62" s="137">
        <f>'将来負担比率（分子）の構造'!M$45</f>
        <v>4589</v>
      </c>
      <c r="O62" s="137"/>
      <c r="P62" s="137"/>
    </row>
    <row r="63" spans="1:16">
      <c r="A63" s="137" t="s">
        <v>28</v>
      </c>
      <c r="B63" s="137">
        <f>'将来負担比率（分子）の構造'!I$44</f>
        <v>930</v>
      </c>
      <c r="C63" s="137"/>
      <c r="D63" s="137"/>
      <c r="E63" s="137">
        <f>'将来負担比率（分子）の構造'!J$44</f>
        <v>970</v>
      </c>
      <c r="F63" s="137"/>
      <c r="G63" s="137"/>
      <c r="H63" s="137">
        <f>'将来負担比率（分子）の構造'!K$44</f>
        <v>1669</v>
      </c>
      <c r="I63" s="137"/>
      <c r="J63" s="137"/>
      <c r="K63" s="137">
        <f>'将来負担比率（分子）の構造'!L$44</f>
        <v>3007</v>
      </c>
      <c r="L63" s="137"/>
      <c r="M63" s="137"/>
      <c r="N63" s="137">
        <f>'将来負担比率（分子）の構造'!M$44</f>
        <v>2768</v>
      </c>
      <c r="O63" s="137"/>
      <c r="P63" s="137"/>
    </row>
    <row r="64" spans="1:16">
      <c r="A64" s="137" t="s">
        <v>27</v>
      </c>
      <c r="B64" s="137">
        <f>'将来負担比率（分子）の構造'!I$43</f>
        <v>35106</v>
      </c>
      <c r="C64" s="137"/>
      <c r="D64" s="137"/>
      <c r="E64" s="137">
        <f>'将来負担比率（分子）の構造'!J$43</f>
        <v>31934</v>
      </c>
      <c r="F64" s="137"/>
      <c r="G64" s="137"/>
      <c r="H64" s="137">
        <f>'将来負担比率（分子）の構造'!K$43</f>
        <v>28537</v>
      </c>
      <c r="I64" s="137"/>
      <c r="J64" s="137"/>
      <c r="K64" s="137">
        <f>'将来負担比率（分子）の構造'!L$43</f>
        <v>26457</v>
      </c>
      <c r="L64" s="137"/>
      <c r="M64" s="137"/>
      <c r="N64" s="137">
        <f>'将来負担比率（分子）の構造'!M$43</f>
        <v>24114</v>
      </c>
      <c r="O64" s="137"/>
      <c r="P64" s="137"/>
    </row>
    <row r="65" spans="1:16">
      <c r="A65" s="137" t="s">
        <v>26</v>
      </c>
      <c r="B65" s="137">
        <f>'将来負担比率（分子）の構造'!I$42</f>
        <v>12453</v>
      </c>
      <c r="C65" s="137"/>
      <c r="D65" s="137"/>
      <c r="E65" s="137">
        <f>'将来負担比率（分子）の構造'!J$42</f>
        <v>11347</v>
      </c>
      <c r="F65" s="137"/>
      <c r="G65" s="137"/>
      <c r="H65" s="137">
        <f>'将来負担比率（分子）の構造'!K$42</f>
        <v>9716</v>
      </c>
      <c r="I65" s="137"/>
      <c r="J65" s="137"/>
      <c r="K65" s="137">
        <f>'将来負担比率（分子）の構造'!L$42</f>
        <v>8660</v>
      </c>
      <c r="L65" s="137"/>
      <c r="M65" s="137"/>
      <c r="N65" s="137">
        <f>'将来負担比率（分子）の構造'!M$42</f>
        <v>10433</v>
      </c>
      <c r="O65" s="137"/>
      <c r="P65" s="137"/>
    </row>
    <row r="66" spans="1:16">
      <c r="A66" s="137" t="s">
        <v>25</v>
      </c>
      <c r="B66" s="137">
        <f>'将来負担比率（分子）の構造'!I$41</f>
        <v>72396</v>
      </c>
      <c r="C66" s="137"/>
      <c r="D66" s="137"/>
      <c r="E66" s="137">
        <f>'将来負担比率（分子）の構造'!J$41</f>
        <v>73005</v>
      </c>
      <c r="F66" s="137"/>
      <c r="G66" s="137"/>
      <c r="H66" s="137">
        <f>'将来負担比率（分子）の構造'!K$41</f>
        <v>74212</v>
      </c>
      <c r="I66" s="137"/>
      <c r="J66" s="137"/>
      <c r="K66" s="137">
        <f>'将来負担比率（分子）の構造'!L$41</f>
        <v>75281</v>
      </c>
      <c r="L66" s="137"/>
      <c r="M66" s="137"/>
      <c r="N66" s="137">
        <f>'将来負担比率（分子）の構造'!M$41</f>
        <v>75782</v>
      </c>
      <c r="O66" s="137"/>
      <c r="P66" s="137"/>
    </row>
    <row r="67" spans="1:16">
      <c r="A67" s="137" t="s">
        <v>63</v>
      </c>
      <c r="B67" s="137" t="e">
        <f>NA()</f>
        <v>#N/A</v>
      </c>
      <c r="C67" s="137">
        <f>IF(ISNUMBER('将来負担比率（分子）の構造'!I$53), IF('将来負担比率（分子）の構造'!I$53 &lt; 0, 0, '将来負担比率（分子）の構造'!I$53), NA())</f>
        <v>39623</v>
      </c>
      <c r="D67" s="137" t="e">
        <f>NA()</f>
        <v>#N/A</v>
      </c>
      <c r="E67" s="137" t="e">
        <f>NA()</f>
        <v>#N/A</v>
      </c>
      <c r="F67" s="137">
        <f>IF(ISNUMBER('将来負担比率（分子）の構造'!J$53), IF('将来負担比率（分子）の構造'!J$53 &lt; 0, 0, '将来負担比率（分子）の構造'!J$53), NA())</f>
        <v>35955</v>
      </c>
      <c r="G67" s="137" t="e">
        <f>NA()</f>
        <v>#N/A</v>
      </c>
      <c r="H67" s="137" t="e">
        <f>NA()</f>
        <v>#N/A</v>
      </c>
      <c r="I67" s="137">
        <f>IF(ISNUMBER('将来負担比率（分子）の構造'!K$53), IF('将来負担比率（分子）の構造'!K$53 &lt; 0, 0, '将来負担比率（分子）の構造'!K$53), NA())</f>
        <v>31966</v>
      </c>
      <c r="J67" s="137" t="e">
        <f>NA()</f>
        <v>#N/A</v>
      </c>
      <c r="K67" s="137" t="e">
        <f>NA()</f>
        <v>#N/A</v>
      </c>
      <c r="L67" s="137">
        <f>IF(ISNUMBER('将来負担比率（分子）の構造'!L$53), IF('将来負担比率（分子）の構造'!L$53 &lt; 0, 0, '将来負担比率（分子）の構造'!L$53), NA())</f>
        <v>29781</v>
      </c>
      <c r="M67" s="137" t="e">
        <f>NA()</f>
        <v>#N/A</v>
      </c>
      <c r="N67" s="137" t="e">
        <f>NA()</f>
        <v>#N/A</v>
      </c>
      <c r="O67" s="137">
        <f>IF(ISNUMBER('将来負担比率（分子）の構造'!M$53), IF('将来負担比率（分子）の構造'!M$53 &lt; 0, 0, '将来負担比率（分子）の構造'!M$53), NA())</f>
        <v>26173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47968863</v>
      </c>
      <c r="S5" s="615"/>
      <c r="T5" s="615"/>
      <c r="U5" s="615"/>
      <c r="V5" s="615"/>
      <c r="W5" s="615"/>
      <c r="X5" s="615"/>
      <c r="Y5" s="616"/>
      <c r="Z5" s="617">
        <v>48.2</v>
      </c>
      <c r="AA5" s="617"/>
      <c r="AB5" s="617"/>
      <c r="AC5" s="617"/>
      <c r="AD5" s="618">
        <v>45566070</v>
      </c>
      <c r="AE5" s="618"/>
      <c r="AF5" s="618"/>
      <c r="AG5" s="618"/>
      <c r="AH5" s="618"/>
      <c r="AI5" s="618"/>
      <c r="AJ5" s="618"/>
      <c r="AK5" s="618"/>
      <c r="AL5" s="619">
        <v>82.4</v>
      </c>
      <c r="AM5" s="620"/>
      <c r="AN5" s="620"/>
      <c r="AO5" s="621"/>
      <c r="AP5" s="611" t="s">
        <v>209</v>
      </c>
      <c r="AQ5" s="612"/>
      <c r="AR5" s="612"/>
      <c r="AS5" s="612"/>
      <c r="AT5" s="612"/>
      <c r="AU5" s="612"/>
      <c r="AV5" s="612"/>
      <c r="AW5" s="612"/>
      <c r="AX5" s="612"/>
      <c r="AY5" s="612"/>
      <c r="AZ5" s="612"/>
      <c r="BA5" s="612"/>
      <c r="BB5" s="612"/>
      <c r="BC5" s="612"/>
      <c r="BD5" s="612"/>
      <c r="BE5" s="612"/>
      <c r="BF5" s="613"/>
      <c r="BG5" s="625">
        <v>44824540</v>
      </c>
      <c r="BH5" s="626"/>
      <c r="BI5" s="626"/>
      <c r="BJ5" s="626"/>
      <c r="BK5" s="626"/>
      <c r="BL5" s="626"/>
      <c r="BM5" s="626"/>
      <c r="BN5" s="627"/>
      <c r="BO5" s="628">
        <v>93.4</v>
      </c>
      <c r="BP5" s="628"/>
      <c r="BQ5" s="628"/>
      <c r="BR5" s="628"/>
      <c r="BS5" s="629">
        <v>428732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716525</v>
      </c>
      <c r="S6" s="626"/>
      <c r="T6" s="626"/>
      <c r="U6" s="626"/>
      <c r="V6" s="626"/>
      <c r="W6" s="626"/>
      <c r="X6" s="626"/>
      <c r="Y6" s="627"/>
      <c r="Z6" s="628">
        <v>0.7</v>
      </c>
      <c r="AA6" s="628"/>
      <c r="AB6" s="628"/>
      <c r="AC6" s="628"/>
      <c r="AD6" s="629">
        <v>716525</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44824540</v>
      </c>
      <c r="BH6" s="626"/>
      <c r="BI6" s="626"/>
      <c r="BJ6" s="626"/>
      <c r="BK6" s="626"/>
      <c r="BL6" s="626"/>
      <c r="BM6" s="626"/>
      <c r="BN6" s="627"/>
      <c r="BO6" s="628">
        <v>93.4</v>
      </c>
      <c r="BP6" s="628"/>
      <c r="BQ6" s="628"/>
      <c r="BR6" s="628"/>
      <c r="BS6" s="629">
        <v>428732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558200</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558104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44122</v>
      </c>
      <c r="S7" s="626"/>
      <c r="T7" s="626"/>
      <c r="U7" s="626"/>
      <c r="V7" s="626"/>
      <c r="W7" s="626"/>
      <c r="X7" s="626"/>
      <c r="Y7" s="627"/>
      <c r="Z7" s="628">
        <v>0</v>
      </c>
      <c r="AA7" s="628"/>
      <c r="AB7" s="628"/>
      <c r="AC7" s="628"/>
      <c r="AD7" s="629">
        <v>44122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23631852</v>
      </c>
      <c r="BH7" s="626"/>
      <c r="BI7" s="626"/>
      <c r="BJ7" s="626"/>
      <c r="BK7" s="626"/>
      <c r="BL7" s="626"/>
      <c r="BM7" s="626"/>
      <c r="BN7" s="627"/>
      <c r="BO7" s="628">
        <v>49.3</v>
      </c>
      <c r="BP7" s="628"/>
      <c r="BQ7" s="628"/>
      <c r="BR7" s="628"/>
      <c r="BS7" s="629">
        <v>428732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10970092</v>
      </c>
      <c r="CS7" s="626"/>
      <c r="CT7" s="626"/>
      <c r="CU7" s="626"/>
      <c r="CV7" s="626"/>
      <c r="CW7" s="626"/>
      <c r="CX7" s="626"/>
      <c r="CY7" s="627"/>
      <c r="CZ7" s="628">
        <v>11.6</v>
      </c>
      <c r="DA7" s="628"/>
      <c r="DB7" s="628"/>
      <c r="DC7" s="628"/>
      <c r="DD7" s="634">
        <v>196109</v>
      </c>
      <c r="DE7" s="626"/>
      <c r="DF7" s="626"/>
      <c r="DG7" s="626"/>
      <c r="DH7" s="626"/>
      <c r="DI7" s="626"/>
      <c r="DJ7" s="626"/>
      <c r="DK7" s="626"/>
      <c r="DL7" s="626"/>
      <c r="DM7" s="626"/>
      <c r="DN7" s="626"/>
      <c r="DO7" s="626"/>
      <c r="DP7" s="627"/>
      <c r="DQ7" s="634">
        <v>9763072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183757</v>
      </c>
      <c r="S8" s="626"/>
      <c r="T8" s="626"/>
      <c r="U8" s="626"/>
      <c r="V8" s="626"/>
      <c r="W8" s="626"/>
      <c r="X8" s="626"/>
      <c r="Y8" s="627"/>
      <c r="Z8" s="628">
        <v>0.2</v>
      </c>
      <c r="AA8" s="628"/>
      <c r="AB8" s="628"/>
      <c r="AC8" s="628"/>
      <c r="AD8" s="629">
        <v>183757</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586398</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42118409</v>
      </c>
      <c r="CS8" s="626"/>
      <c r="CT8" s="626"/>
      <c r="CU8" s="626"/>
      <c r="CV8" s="626"/>
      <c r="CW8" s="626"/>
      <c r="CX8" s="626"/>
      <c r="CY8" s="627"/>
      <c r="CZ8" s="628">
        <v>44.5</v>
      </c>
      <c r="DA8" s="628"/>
      <c r="DB8" s="628"/>
      <c r="DC8" s="628"/>
      <c r="DD8" s="634">
        <v>617954</v>
      </c>
      <c r="DE8" s="626"/>
      <c r="DF8" s="626"/>
      <c r="DG8" s="626"/>
      <c r="DH8" s="626"/>
      <c r="DI8" s="626"/>
      <c r="DJ8" s="626"/>
      <c r="DK8" s="626"/>
      <c r="DL8" s="626"/>
      <c r="DM8" s="626"/>
      <c r="DN8" s="626"/>
      <c r="DO8" s="626"/>
      <c r="DP8" s="627"/>
      <c r="DQ8" s="634">
        <v>21028141</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112006</v>
      </c>
      <c r="S9" s="626"/>
      <c r="T9" s="626"/>
      <c r="U9" s="626"/>
      <c r="V9" s="626"/>
      <c r="W9" s="626"/>
      <c r="X9" s="626"/>
      <c r="Y9" s="627"/>
      <c r="Z9" s="628">
        <v>0.1</v>
      </c>
      <c r="AA9" s="628"/>
      <c r="AB9" s="628"/>
      <c r="AC9" s="628"/>
      <c r="AD9" s="629">
        <v>112006</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19866533</v>
      </c>
      <c r="BH9" s="626"/>
      <c r="BI9" s="626"/>
      <c r="BJ9" s="626"/>
      <c r="BK9" s="626"/>
      <c r="BL9" s="626"/>
      <c r="BM9" s="626"/>
      <c r="BN9" s="627"/>
      <c r="BO9" s="628">
        <v>41.4</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7832227</v>
      </c>
      <c r="CS9" s="626"/>
      <c r="CT9" s="626"/>
      <c r="CU9" s="626"/>
      <c r="CV9" s="626"/>
      <c r="CW9" s="626"/>
      <c r="CX9" s="626"/>
      <c r="CY9" s="627"/>
      <c r="CZ9" s="628">
        <v>8.3000000000000007</v>
      </c>
      <c r="DA9" s="628"/>
      <c r="DB9" s="628"/>
      <c r="DC9" s="628"/>
      <c r="DD9" s="634">
        <v>293976</v>
      </c>
      <c r="DE9" s="626"/>
      <c r="DF9" s="626"/>
      <c r="DG9" s="626"/>
      <c r="DH9" s="626"/>
      <c r="DI9" s="626"/>
      <c r="DJ9" s="626"/>
      <c r="DK9" s="626"/>
      <c r="DL9" s="626"/>
      <c r="DM9" s="626"/>
      <c r="DN9" s="626"/>
      <c r="DO9" s="626"/>
      <c r="DP9" s="627"/>
      <c r="DQ9" s="634">
        <v>7088056</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4724878</v>
      </c>
      <c r="S10" s="626"/>
      <c r="T10" s="626"/>
      <c r="U10" s="626"/>
      <c r="V10" s="626"/>
      <c r="W10" s="626"/>
      <c r="X10" s="626"/>
      <c r="Y10" s="627"/>
      <c r="Z10" s="628">
        <v>4.7</v>
      </c>
      <c r="AA10" s="628"/>
      <c r="AB10" s="628"/>
      <c r="AC10" s="628"/>
      <c r="AD10" s="629">
        <v>4724878</v>
      </c>
      <c r="AE10" s="629"/>
      <c r="AF10" s="629"/>
      <c r="AG10" s="629"/>
      <c r="AH10" s="629"/>
      <c r="AI10" s="629"/>
      <c r="AJ10" s="629"/>
      <c r="AK10" s="629"/>
      <c r="AL10" s="630">
        <v>8.5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907505</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56983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52180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2271416</v>
      </c>
      <c r="BH11" s="626"/>
      <c r="BI11" s="626"/>
      <c r="BJ11" s="626"/>
      <c r="BK11" s="626"/>
      <c r="BL11" s="626"/>
      <c r="BM11" s="626"/>
      <c r="BN11" s="627"/>
      <c r="BO11" s="628">
        <v>4.7</v>
      </c>
      <c r="BP11" s="628"/>
      <c r="BQ11" s="628"/>
      <c r="BR11" s="628"/>
      <c r="BS11" s="634">
        <v>428732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533193</v>
      </c>
      <c r="CS11" s="626"/>
      <c r="CT11" s="626"/>
      <c r="CU11" s="626"/>
      <c r="CV11" s="626"/>
      <c r="CW11" s="626"/>
      <c r="CX11" s="626"/>
      <c r="CY11" s="627"/>
      <c r="CZ11" s="628">
        <v>0.6</v>
      </c>
      <c r="DA11" s="628"/>
      <c r="DB11" s="628"/>
      <c r="DC11" s="628"/>
      <c r="DD11" s="634">
        <v>206356</v>
      </c>
      <c r="DE11" s="626"/>
      <c r="DF11" s="626"/>
      <c r="DG11" s="626"/>
      <c r="DH11" s="626"/>
      <c r="DI11" s="626"/>
      <c r="DJ11" s="626"/>
      <c r="DK11" s="626"/>
      <c r="DL11" s="626"/>
      <c r="DM11" s="626"/>
      <c r="DN11" s="626"/>
      <c r="DO11" s="626"/>
      <c r="DP11" s="627"/>
      <c r="DQ11" s="634">
        <v>367555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18457617</v>
      </c>
      <c r="BH12" s="626"/>
      <c r="BI12" s="626"/>
      <c r="BJ12" s="626"/>
      <c r="BK12" s="626"/>
      <c r="BL12" s="626"/>
      <c r="BM12" s="626"/>
      <c r="BN12" s="627"/>
      <c r="BO12" s="628">
        <v>38.5</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628964</v>
      </c>
      <c r="CS12" s="626"/>
      <c r="CT12" s="626"/>
      <c r="CU12" s="626"/>
      <c r="CV12" s="626"/>
      <c r="CW12" s="626"/>
      <c r="CX12" s="626"/>
      <c r="CY12" s="627"/>
      <c r="CZ12" s="628">
        <v>0.7</v>
      </c>
      <c r="DA12" s="628"/>
      <c r="DB12" s="628"/>
      <c r="DC12" s="628"/>
      <c r="DD12" s="634">
        <v>73981</v>
      </c>
      <c r="DE12" s="626"/>
      <c r="DF12" s="626"/>
      <c r="DG12" s="626"/>
      <c r="DH12" s="626"/>
      <c r="DI12" s="626"/>
      <c r="DJ12" s="626"/>
      <c r="DK12" s="626"/>
      <c r="DL12" s="626"/>
      <c r="DM12" s="626"/>
      <c r="DN12" s="626"/>
      <c r="DO12" s="626"/>
      <c r="DP12" s="627"/>
      <c r="DQ12" s="634">
        <v>421726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226976</v>
      </c>
      <c r="S13" s="626"/>
      <c r="T13" s="626"/>
      <c r="U13" s="626"/>
      <c r="V13" s="626"/>
      <c r="W13" s="626"/>
      <c r="X13" s="626"/>
      <c r="Y13" s="627"/>
      <c r="Z13" s="628">
        <v>0.2</v>
      </c>
      <c r="AA13" s="628"/>
      <c r="AB13" s="628"/>
      <c r="AC13" s="628"/>
      <c r="AD13" s="629">
        <v>226976</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18415356</v>
      </c>
      <c r="BH13" s="626"/>
      <c r="BI13" s="626"/>
      <c r="BJ13" s="626"/>
      <c r="BK13" s="626"/>
      <c r="BL13" s="626"/>
      <c r="BM13" s="626"/>
      <c r="BN13" s="627"/>
      <c r="BO13" s="628">
        <v>38.4</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11659737</v>
      </c>
      <c r="CS13" s="626"/>
      <c r="CT13" s="626"/>
      <c r="CU13" s="626"/>
      <c r="CV13" s="626"/>
      <c r="CW13" s="626"/>
      <c r="CX13" s="626"/>
      <c r="CY13" s="627"/>
      <c r="CZ13" s="628">
        <v>12.3</v>
      </c>
      <c r="DA13" s="628"/>
      <c r="DB13" s="628"/>
      <c r="DC13" s="628"/>
      <c r="DD13" s="634">
        <v>6133888</v>
      </c>
      <c r="DE13" s="626"/>
      <c r="DF13" s="626"/>
      <c r="DG13" s="626"/>
      <c r="DH13" s="626"/>
      <c r="DI13" s="626"/>
      <c r="DJ13" s="626"/>
      <c r="DK13" s="626"/>
      <c r="DL13" s="626"/>
      <c r="DM13" s="626"/>
      <c r="DN13" s="626"/>
      <c r="DO13" s="626"/>
      <c r="DP13" s="627"/>
      <c r="DQ13" s="634">
        <v>7914611</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352015</v>
      </c>
      <c r="BH14" s="626"/>
      <c r="BI14" s="626"/>
      <c r="BJ14" s="626"/>
      <c r="BK14" s="626"/>
      <c r="BL14" s="626"/>
      <c r="BM14" s="626"/>
      <c r="BN14" s="627"/>
      <c r="BO14" s="628">
        <v>0.7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3752717</v>
      </c>
      <c r="CS14" s="626"/>
      <c r="CT14" s="626"/>
      <c r="CU14" s="626"/>
      <c r="CV14" s="626"/>
      <c r="CW14" s="626"/>
      <c r="CX14" s="626"/>
      <c r="CY14" s="627"/>
      <c r="CZ14" s="628">
        <v>4</v>
      </c>
      <c r="DA14" s="628"/>
      <c r="DB14" s="628"/>
      <c r="DC14" s="628"/>
      <c r="DD14" s="634">
        <v>771352</v>
      </c>
      <c r="DE14" s="626"/>
      <c r="DF14" s="626"/>
      <c r="DG14" s="626"/>
      <c r="DH14" s="626"/>
      <c r="DI14" s="626"/>
      <c r="DJ14" s="626"/>
      <c r="DK14" s="626"/>
      <c r="DL14" s="626"/>
      <c r="DM14" s="626"/>
      <c r="DN14" s="626"/>
      <c r="DO14" s="626"/>
      <c r="DP14" s="627"/>
      <c r="DQ14" s="634">
        <v>3148385</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311180</v>
      </c>
      <c r="S15" s="626"/>
      <c r="T15" s="626"/>
      <c r="U15" s="626"/>
      <c r="V15" s="626"/>
      <c r="W15" s="626"/>
      <c r="X15" s="626"/>
      <c r="Y15" s="627"/>
      <c r="Z15" s="628">
        <v>0.3</v>
      </c>
      <c r="AA15" s="628"/>
      <c r="AB15" s="628"/>
      <c r="AC15" s="628"/>
      <c r="AD15" s="629">
        <v>311180</v>
      </c>
      <c r="AE15" s="629"/>
      <c r="AF15" s="629"/>
      <c r="AG15" s="629"/>
      <c r="AH15" s="629"/>
      <c r="AI15" s="629"/>
      <c r="AJ15" s="629"/>
      <c r="AK15" s="629"/>
      <c r="AL15" s="630">
        <v>0.6</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2383056</v>
      </c>
      <c r="BH15" s="626"/>
      <c r="BI15" s="626"/>
      <c r="BJ15" s="626"/>
      <c r="BK15" s="626"/>
      <c r="BL15" s="626"/>
      <c r="BM15" s="626"/>
      <c r="BN15" s="627"/>
      <c r="BO15" s="628">
        <v>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8912099</v>
      </c>
      <c r="CS15" s="626"/>
      <c r="CT15" s="626"/>
      <c r="CU15" s="626"/>
      <c r="CV15" s="626"/>
      <c r="CW15" s="626"/>
      <c r="CX15" s="626"/>
      <c r="CY15" s="627"/>
      <c r="CZ15" s="628">
        <v>9.4</v>
      </c>
      <c r="DA15" s="628"/>
      <c r="DB15" s="628"/>
      <c r="DC15" s="628"/>
      <c r="DD15" s="634">
        <v>697423</v>
      </c>
      <c r="DE15" s="626"/>
      <c r="DF15" s="626"/>
      <c r="DG15" s="626"/>
      <c r="DH15" s="626"/>
      <c r="DI15" s="626"/>
      <c r="DJ15" s="626"/>
      <c r="DK15" s="626"/>
      <c r="DL15" s="626"/>
      <c r="DM15" s="626"/>
      <c r="DN15" s="626"/>
      <c r="DO15" s="626"/>
      <c r="DP15" s="627"/>
      <c r="DQ15" s="634">
        <v>6721530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3342087</v>
      </c>
      <c r="S16" s="626"/>
      <c r="T16" s="626"/>
      <c r="U16" s="626"/>
      <c r="V16" s="626"/>
      <c r="W16" s="626"/>
      <c r="X16" s="626"/>
      <c r="Y16" s="627"/>
      <c r="Z16" s="628">
        <v>3.4</v>
      </c>
      <c r="AA16" s="628"/>
      <c r="AB16" s="628"/>
      <c r="AC16" s="628"/>
      <c r="AD16" s="629">
        <v>3065171</v>
      </c>
      <c r="AE16" s="629"/>
      <c r="AF16" s="629"/>
      <c r="AG16" s="629"/>
      <c r="AH16" s="629"/>
      <c r="AI16" s="629"/>
      <c r="AJ16" s="629"/>
      <c r="AK16" s="629"/>
      <c r="AL16" s="630">
        <v>5.5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3065171</v>
      </c>
      <c r="S17" s="626"/>
      <c r="T17" s="626"/>
      <c r="U17" s="626"/>
      <c r="V17" s="626"/>
      <c r="W17" s="626"/>
      <c r="X17" s="626"/>
      <c r="Y17" s="627"/>
      <c r="Z17" s="628">
        <v>3.1</v>
      </c>
      <c r="AA17" s="628"/>
      <c r="AB17" s="628"/>
      <c r="AC17" s="628"/>
      <c r="AD17" s="629">
        <v>3065171</v>
      </c>
      <c r="AE17" s="629"/>
      <c r="AF17" s="629"/>
      <c r="AG17" s="629"/>
      <c r="AH17" s="629"/>
      <c r="AI17" s="629"/>
      <c r="AJ17" s="629"/>
      <c r="AK17" s="629"/>
      <c r="AL17" s="630">
        <v>5.5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7678219</v>
      </c>
      <c r="CS17" s="626"/>
      <c r="CT17" s="626"/>
      <c r="CU17" s="626"/>
      <c r="CV17" s="626"/>
      <c r="CW17" s="626"/>
      <c r="CX17" s="626"/>
      <c r="CY17" s="627"/>
      <c r="CZ17" s="628">
        <v>8.1</v>
      </c>
      <c r="DA17" s="628"/>
      <c r="DB17" s="628"/>
      <c r="DC17" s="628"/>
      <c r="DD17" s="634" t="s">
        <v>111</v>
      </c>
      <c r="DE17" s="626"/>
      <c r="DF17" s="626"/>
      <c r="DG17" s="626"/>
      <c r="DH17" s="626"/>
      <c r="DI17" s="626"/>
      <c r="DJ17" s="626"/>
      <c r="DK17" s="626"/>
      <c r="DL17" s="626"/>
      <c r="DM17" s="626"/>
      <c r="DN17" s="626"/>
      <c r="DO17" s="626"/>
      <c r="DP17" s="627"/>
      <c r="DQ17" s="634">
        <v>7668641</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276401</v>
      </c>
      <c r="S18" s="626"/>
      <c r="T18" s="626"/>
      <c r="U18" s="626"/>
      <c r="V18" s="626"/>
      <c r="W18" s="626"/>
      <c r="X18" s="626"/>
      <c r="Y18" s="627"/>
      <c r="Z18" s="628">
        <v>0.3</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515</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3144323</v>
      </c>
      <c r="BH19" s="626"/>
      <c r="BI19" s="626"/>
      <c r="BJ19" s="626"/>
      <c r="BK19" s="626"/>
      <c r="BL19" s="626"/>
      <c r="BM19" s="626"/>
      <c r="BN19" s="627"/>
      <c r="BO19" s="628">
        <v>6.6</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57630394</v>
      </c>
      <c r="S20" s="626"/>
      <c r="T20" s="626"/>
      <c r="U20" s="626"/>
      <c r="V20" s="626"/>
      <c r="W20" s="626"/>
      <c r="X20" s="626"/>
      <c r="Y20" s="627"/>
      <c r="Z20" s="628">
        <v>57.9</v>
      </c>
      <c r="AA20" s="628"/>
      <c r="AB20" s="628"/>
      <c r="AC20" s="628"/>
      <c r="AD20" s="629">
        <v>54950685</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3144323</v>
      </c>
      <c r="BH20" s="626"/>
      <c r="BI20" s="626"/>
      <c r="BJ20" s="626"/>
      <c r="BK20" s="626"/>
      <c r="BL20" s="626"/>
      <c r="BM20" s="626"/>
      <c r="BN20" s="627"/>
      <c r="BO20" s="628">
        <v>6.6</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94700840</v>
      </c>
      <c r="CS20" s="626"/>
      <c r="CT20" s="626"/>
      <c r="CU20" s="626"/>
      <c r="CV20" s="626"/>
      <c r="CW20" s="626"/>
      <c r="CX20" s="626"/>
      <c r="CY20" s="627"/>
      <c r="CZ20" s="628">
        <v>100</v>
      </c>
      <c r="DA20" s="628"/>
      <c r="DB20" s="628"/>
      <c r="DC20" s="628"/>
      <c r="DD20" s="634">
        <v>8991039</v>
      </c>
      <c r="DE20" s="626"/>
      <c r="DF20" s="626"/>
      <c r="DG20" s="626"/>
      <c r="DH20" s="626"/>
      <c r="DI20" s="626"/>
      <c r="DJ20" s="626"/>
      <c r="DK20" s="626"/>
      <c r="DL20" s="626"/>
      <c r="DM20" s="626"/>
      <c r="DN20" s="626"/>
      <c r="DO20" s="626"/>
      <c r="DP20" s="627"/>
      <c r="DQ20" s="634">
        <v>64732001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49024</v>
      </c>
      <c r="S21" s="626"/>
      <c r="T21" s="626"/>
      <c r="U21" s="626"/>
      <c r="V21" s="626"/>
      <c r="W21" s="626"/>
      <c r="X21" s="626"/>
      <c r="Y21" s="627"/>
      <c r="Z21" s="628">
        <v>0</v>
      </c>
      <c r="AA21" s="628"/>
      <c r="AB21" s="628"/>
      <c r="AC21" s="628"/>
      <c r="AD21" s="629">
        <v>49024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762893</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v>741530</v>
      </c>
      <c r="BH22" s="626"/>
      <c r="BI22" s="626"/>
      <c r="BJ22" s="626"/>
      <c r="BK22" s="626"/>
      <c r="BL22" s="626"/>
      <c r="BM22" s="626"/>
      <c r="BN22" s="627"/>
      <c r="BO22" s="628">
        <v>1.5</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1479418</v>
      </c>
      <c r="S23" s="626"/>
      <c r="T23" s="626"/>
      <c r="U23" s="626"/>
      <c r="V23" s="626"/>
      <c r="W23" s="626"/>
      <c r="X23" s="626"/>
      <c r="Y23" s="627"/>
      <c r="Z23" s="628">
        <v>1.5</v>
      </c>
      <c r="AA23" s="628"/>
      <c r="AB23" s="628"/>
      <c r="AC23" s="628"/>
      <c r="AD23" s="629">
        <v>155152</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2402793</v>
      </c>
      <c r="BH23" s="626"/>
      <c r="BI23" s="626"/>
      <c r="BJ23" s="626"/>
      <c r="BK23" s="626"/>
      <c r="BL23" s="626"/>
      <c r="BM23" s="626"/>
      <c r="BN23" s="627"/>
      <c r="BO23" s="628">
        <v>5</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271370</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50905484</v>
      </c>
      <c r="CS24" s="615"/>
      <c r="CT24" s="615"/>
      <c r="CU24" s="615"/>
      <c r="CV24" s="615"/>
      <c r="CW24" s="615"/>
      <c r="CX24" s="615"/>
      <c r="CY24" s="616"/>
      <c r="CZ24" s="652">
        <v>53.8</v>
      </c>
      <c r="DA24" s="653"/>
      <c r="DB24" s="653"/>
      <c r="DC24" s="654"/>
      <c r="DD24" s="651">
        <v>31615693</v>
      </c>
      <c r="DE24" s="615"/>
      <c r="DF24" s="615"/>
      <c r="DG24" s="615"/>
      <c r="DH24" s="615"/>
      <c r="DI24" s="615"/>
      <c r="DJ24" s="615"/>
      <c r="DK24" s="616"/>
      <c r="DL24" s="651">
        <v>31605169</v>
      </c>
      <c r="DM24" s="615"/>
      <c r="DN24" s="615"/>
      <c r="DO24" s="615"/>
      <c r="DP24" s="615"/>
      <c r="DQ24" s="615"/>
      <c r="DR24" s="615"/>
      <c r="DS24" s="615"/>
      <c r="DT24" s="615"/>
      <c r="DU24" s="615"/>
      <c r="DV24" s="616"/>
      <c r="DW24" s="619">
        <v>53.4</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16786355</v>
      </c>
      <c r="S25" s="626"/>
      <c r="T25" s="626"/>
      <c r="U25" s="626"/>
      <c r="V25" s="626"/>
      <c r="W25" s="626"/>
      <c r="X25" s="626"/>
      <c r="Y25" s="627"/>
      <c r="Z25" s="628">
        <v>16.899999999999999</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17536317</v>
      </c>
      <c r="CS25" s="657"/>
      <c r="CT25" s="657"/>
      <c r="CU25" s="657"/>
      <c r="CV25" s="657"/>
      <c r="CW25" s="657"/>
      <c r="CX25" s="657"/>
      <c r="CY25" s="658"/>
      <c r="CZ25" s="659">
        <v>18.5</v>
      </c>
      <c r="DA25" s="660"/>
      <c r="DB25" s="660"/>
      <c r="DC25" s="661"/>
      <c r="DD25" s="634">
        <v>15902780</v>
      </c>
      <c r="DE25" s="657"/>
      <c r="DF25" s="657"/>
      <c r="DG25" s="657"/>
      <c r="DH25" s="657"/>
      <c r="DI25" s="657"/>
      <c r="DJ25" s="657"/>
      <c r="DK25" s="658"/>
      <c r="DL25" s="634">
        <v>15893472</v>
      </c>
      <c r="DM25" s="657"/>
      <c r="DN25" s="657"/>
      <c r="DO25" s="657"/>
      <c r="DP25" s="657"/>
      <c r="DQ25" s="657"/>
      <c r="DR25" s="657"/>
      <c r="DS25" s="657"/>
      <c r="DT25" s="657"/>
      <c r="DU25" s="657"/>
      <c r="DV25" s="658"/>
      <c r="DW25" s="630">
        <v>26.8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12233063</v>
      </c>
      <c r="CS26" s="626"/>
      <c r="CT26" s="626"/>
      <c r="CU26" s="626"/>
      <c r="CV26" s="626"/>
      <c r="CW26" s="626"/>
      <c r="CX26" s="626"/>
      <c r="CY26" s="627"/>
      <c r="CZ26" s="659">
        <v>12.9</v>
      </c>
      <c r="DA26" s="660"/>
      <c r="DB26" s="660"/>
      <c r="DC26" s="661"/>
      <c r="DD26" s="634">
        <v>10950228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5464255</v>
      </c>
      <c r="S27" s="626"/>
      <c r="T27" s="626"/>
      <c r="U27" s="626"/>
      <c r="V27" s="626"/>
      <c r="W27" s="626"/>
      <c r="X27" s="626"/>
      <c r="Y27" s="627"/>
      <c r="Z27" s="628">
        <v>5.5</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47968863</v>
      </c>
      <c r="BH27" s="626"/>
      <c r="BI27" s="626"/>
      <c r="BJ27" s="626"/>
      <c r="BK27" s="626"/>
      <c r="BL27" s="626"/>
      <c r="BM27" s="626"/>
      <c r="BN27" s="627"/>
      <c r="BO27" s="628">
        <v>100</v>
      </c>
      <c r="BP27" s="628"/>
      <c r="BQ27" s="628"/>
      <c r="BR27" s="628"/>
      <c r="BS27" s="634">
        <v>428732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25690948</v>
      </c>
      <c r="CS27" s="657"/>
      <c r="CT27" s="657"/>
      <c r="CU27" s="657"/>
      <c r="CV27" s="657"/>
      <c r="CW27" s="657"/>
      <c r="CX27" s="657"/>
      <c r="CY27" s="658"/>
      <c r="CZ27" s="659">
        <v>27.1</v>
      </c>
      <c r="DA27" s="660"/>
      <c r="DB27" s="660"/>
      <c r="DC27" s="661"/>
      <c r="DD27" s="634">
        <v>8044272</v>
      </c>
      <c r="DE27" s="657"/>
      <c r="DF27" s="657"/>
      <c r="DG27" s="657"/>
      <c r="DH27" s="657"/>
      <c r="DI27" s="657"/>
      <c r="DJ27" s="657"/>
      <c r="DK27" s="658"/>
      <c r="DL27" s="634">
        <v>8043056</v>
      </c>
      <c r="DM27" s="657"/>
      <c r="DN27" s="657"/>
      <c r="DO27" s="657"/>
      <c r="DP27" s="657"/>
      <c r="DQ27" s="657"/>
      <c r="DR27" s="657"/>
      <c r="DS27" s="657"/>
      <c r="DT27" s="657"/>
      <c r="DU27" s="657"/>
      <c r="DV27" s="658"/>
      <c r="DW27" s="630">
        <v>13.6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293824</v>
      </c>
      <c r="S28" s="626"/>
      <c r="T28" s="626"/>
      <c r="U28" s="626"/>
      <c r="V28" s="626"/>
      <c r="W28" s="626"/>
      <c r="X28" s="626"/>
      <c r="Y28" s="627"/>
      <c r="Z28" s="628">
        <v>0.3</v>
      </c>
      <c r="AA28" s="628"/>
      <c r="AB28" s="628"/>
      <c r="AC28" s="628"/>
      <c r="AD28" s="629">
        <v>52257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7678219</v>
      </c>
      <c r="CS28" s="626"/>
      <c r="CT28" s="626"/>
      <c r="CU28" s="626"/>
      <c r="CV28" s="626"/>
      <c r="CW28" s="626"/>
      <c r="CX28" s="626"/>
      <c r="CY28" s="627"/>
      <c r="CZ28" s="659">
        <v>8.1</v>
      </c>
      <c r="DA28" s="660"/>
      <c r="DB28" s="660"/>
      <c r="DC28" s="661"/>
      <c r="DD28" s="634">
        <v>7668641</v>
      </c>
      <c r="DE28" s="626"/>
      <c r="DF28" s="626"/>
      <c r="DG28" s="626"/>
      <c r="DH28" s="626"/>
      <c r="DI28" s="626"/>
      <c r="DJ28" s="626"/>
      <c r="DK28" s="627"/>
      <c r="DL28" s="634">
        <v>7668641</v>
      </c>
      <c r="DM28" s="626"/>
      <c r="DN28" s="626"/>
      <c r="DO28" s="626"/>
      <c r="DP28" s="626"/>
      <c r="DQ28" s="626"/>
      <c r="DR28" s="626"/>
      <c r="DS28" s="626"/>
      <c r="DT28" s="626"/>
      <c r="DU28" s="626"/>
      <c r="DV28" s="627"/>
      <c r="DW28" s="630">
        <v>12.9</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15840</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7678219</v>
      </c>
      <c r="CS29" s="657"/>
      <c r="CT29" s="657"/>
      <c r="CU29" s="657"/>
      <c r="CV29" s="657"/>
      <c r="CW29" s="657"/>
      <c r="CX29" s="657"/>
      <c r="CY29" s="658"/>
      <c r="CZ29" s="659">
        <v>8.1</v>
      </c>
      <c r="DA29" s="660"/>
      <c r="DB29" s="660"/>
      <c r="DC29" s="661"/>
      <c r="DD29" s="634">
        <v>7668641</v>
      </c>
      <c r="DE29" s="657"/>
      <c r="DF29" s="657"/>
      <c r="DG29" s="657"/>
      <c r="DH29" s="657"/>
      <c r="DI29" s="657"/>
      <c r="DJ29" s="657"/>
      <c r="DK29" s="658"/>
      <c r="DL29" s="634">
        <v>7668641</v>
      </c>
      <c r="DM29" s="657"/>
      <c r="DN29" s="657"/>
      <c r="DO29" s="657"/>
      <c r="DP29" s="657"/>
      <c r="DQ29" s="657"/>
      <c r="DR29" s="657"/>
      <c r="DS29" s="657"/>
      <c r="DT29" s="657"/>
      <c r="DU29" s="657"/>
      <c r="DV29" s="658"/>
      <c r="DW29" s="630">
        <v>12.9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1603000</v>
      </c>
      <c r="S30" s="626"/>
      <c r="T30" s="626"/>
      <c r="U30" s="626"/>
      <c r="V30" s="626"/>
      <c r="W30" s="626"/>
      <c r="X30" s="626"/>
      <c r="Y30" s="627"/>
      <c r="Z30" s="628">
        <v>1.6</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98.9</v>
      </c>
      <c r="BH30" s="684"/>
      <c r="BI30" s="684"/>
      <c r="BJ30" s="684"/>
      <c r="BK30" s="684"/>
      <c r="BL30" s="684"/>
      <c r="BM30" s="620">
        <v>97.2</v>
      </c>
      <c r="BN30" s="684"/>
      <c r="BO30" s="684"/>
      <c r="BP30" s="684"/>
      <c r="BQ30" s="685"/>
      <c r="BR30" s="683">
        <v>99</v>
      </c>
      <c r="BS30" s="684"/>
      <c r="BT30" s="684"/>
      <c r="BU30" s="684"/>
      <c r="BV30" s="684"/>
      <c r="BW30" s="684"/>
      <c r="BX30" s="620">
        <v>97.1</v>
      </c>
      <c r="BY30" s="684"/>
      <c r="BZ30" s="684"/>
      <c r="CA30" s="684"/>
      <c r="CB30" s="685"/>
      <c r="CD30" s="688"/>
      <c r="CE30" s="689"/>
      <c r="CF30" s="639" t="s">
        <v>293</v>
      </c>
      <c r="CG30" s="640"/>
      <c r="CH30" s="640"/>
      <c r="CI30" s="640"/>
      <c r="CJ30" s="640"/>
      <c r="CK30" s="640"/>
      <c r="CL30" s="640"/>
      <c r="CM30" s="640"/>
      <c r="CN30" s="640"/>
      <c r="CO30" s="640"/>
      <c r="CP30" s="640"/>
      <c r="CQ30" s="641"/>
      <c r="CR30" s="625">
        <v>7025222</v>
      </c>
      <c r="CS30" s="626"/>
      <c r="CT30" s="626"/>
      <c r="CU30" s="626"/>
      <c r="CV30" s="626"/>
      <c r="CW30" s="626"/>
      <c r="CX30" s="626"/>
      <c r="CY30" s="627"/>
      <c r="CZ30" s="659">
        <v>7.4</v>
      </c>
      <c r="DA30" s="660"/>
      <c r="DB30" s="660"/>
      <c r="DC30" s="661"/>
      <c r="DD30" s="634">
        <v>7015644</v>
      </c>
      <c r="DE30" s="626"/>
      <c r="DF30" s="626"/>
      <c r="DG30" s="626"/>
      <c r="DH30" s="626"/>
      <c r="DI30" s="626"/>
      <c r="DJ30" s="626"/>
      <c r="DK30" s="627"/>
      <c r="DL30" s="634">
        <v>7015644</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5230494</v>
      </c>
      <c r="S31" s="626"/>
      <c r="T31" s="626"/>
      <c r="U31" s="626"/>
      <c r="V31" s="626"/>
      <c r="W31" s="626"/>
      <c r="X31" s="626"/>
      <c r="Y31" s="627"/>
      <c r="Z31" s="628">
        <v>5.3</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96.3</v>
      </c>
      <c r="BN31" s="681"/>
      <c r="BO31" s="681"/>
      <c r="BP31" s="681"/>
      <c r="BQ31" s="682"/>
      <c r="BR31" s="680">
        <v>98.7</v>
      </c>
      <c r="BS31" s="657"/>
      <c r="BT31" s="657"/>
      <c r="BU31" s="657"/>
      <c r="BV31" s="657"/>
      <c r="BW31" s="657"/>
      <c r="BX31" s="631">
        <v>96.2</v>
      </c>
      <c r="BY31" s="681"/>
      <c r="BZ31" s="681"/>
      <c r="CA31" s="681"/>
      <c r="CB31" s="682"/>
      <c r="CD31" s="688"/>
      <c r="CE31" s="689"/>
      <c r="CF31" s="639" t="s">
        <v>297</v>
      </c>
      <c r="CG31" s="640"/>
      <c r="CH31" s="640"/>
      <c r="CI31" s="640"/>
      <c r="CJ31" s="640"/>
      <c r="CK31" s="640"/>
      <c r="CL31" s="640"/>
      <c r="CM31" s="640"/>
      <c r="CN31" s="640"/>
      <c r="CO31" s="640"/>
      <c r="CP31" s="640"/>
      <c r="CQ31" s="641"/>
      <c r="CR31" s="625">
        <v>652997</v>
      </c>
      <c r="CS31" s="657"/>
      <c r="CT31" s="657"/>
      <c r="CU31" s="657"/>
      <c r="CV31" s="657"/>
      <c r="CW31" s="657"/>
      <c r="CX31" s="657"/>
      <c r="CY31" s="658"/>
      <c r="CZ31" s="659">
        <v>0.7</v>
      </c>
      <c r="DA31" s="660"/>
      <c r="DB31" s="660"/>
      <c r="DC31" s="661"/>
      <c r="DD31" s="634">
        <v>652997</v>
      </c>
      <c r="DE31" s="657"/>
      <c r="DF31" s="657"/>
      <c r="DG31" s="657"/>
      <c r="DH31" s="657"/>
      <c r="DI31" s="657"/>
      <c r="DJ31" s="657"/>
      <c r="DK31" s="658"/>
      <c r="DL31" s="634">
        <v>652997</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2602038</v>
      </c>
      <c r="S32" s="626"/>
      <c r="T32" s="626"/>
      <c r="U32" s="626"/>
      <c r="V32" s="626"/>
      <c r="W32" s="626"/>
      <c r="X32" s="626"/>
      <c r="Y32" s="627"/>
      <c r="Z32" s="628">
        <v>2.6</v>
      </c>
      <c r="AA32" s="628"/>
      <c r="AB32" s="628"/>
      <c r="AC32" s="628"/>
      <c r="AD32" s="629">
        <v>60851</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98</v>
      </c>
      <c r="BN32" s="693"/>
      <c r="BO32" s="693"/>
      <c r="BP32" s="693"/>
      <c r="BQ32" s="695"/>
      <c r="BR32" s="692">
        <v>99.1</v>
      </c>
      <c r="BS32" s="693"/>
      <c r="BT32" s="693"/>
      <c r="BU32" s="693"/>
      <c r="BV32" s="693"/>
      <c r="BW32" s="693"/>
      <c r="BX32" s="694">
        <v>97.9</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7342300</v>
      </c>
      <c r="S33" s="626"/>
      <c r="T33" s="626"/>
      <c r="U33" s="626"/>
      <c r="V33" s="626"/>
      <c r="W33" s="626"/>
      <c r="X33" s="626"/>
      <c r="Y33" s="627"/>
      <c r="Z33" s="628">
        <v>7.4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34804317</v>
      </c>
      <c r="CS33" s="657"/>
      <c r="CT33" s="657"/>
      <c r="CU33" s="657"/>
      <c r="CV33" s="657"/>
      <c r="CW33" s="657"/>
      <c r="CX33" s="657"/>
      <c r="CY33" s="658"/>
      <c r="CZ33" s="659">
        <v>36.799999999999997</v>
      </c>
      <c r="DA33" s="660"/>
      <c r="DB33" s="660"/>
      <c r="DC33" s="661"/>
      <c r="DD33" s="634">
        <v>29354774</v>
      </c>
      <c r="DE33" s="657"/>
      <c r="DF33" s="657"/>
      <c r="DG33" s="657"/>
      <c r="DH33" s="657"/>
      <c r="DI33" s="657"/>
      <c r="DJ33" s="657"/>
      <c r="DK33" s="658"/>
      <c r="DL33" s="634">
        <v>21246217</v>
      </c>
      <c r="DM33" s="657"/>
      <c r="DN33" s="657"/>
      <c r="DO33" s="657"/>
      <c r="DP33" s="657"/>
      <c r="DQ33" s="657"/>
      <c r="DR33" s="657"/>
      <c r="DS33" s="657"/>
      <c r="DT33" s="657"/>
      <c r="DU33" s="657"/>
      <c r="DV33" s="658"/>
      <c r="DW33" s="630">
        <v>35.9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14412275</v>
      </c>
      <c r="CS34" s="626"/>
      <c r="CT34" s="626"/>
      <c r="CU34" s="626"/>
      <c r="CV34" s="626"/>
      <c r="CW34" s="626"/>
      <c r="CX34" s="626"/>
      <c r="CY34" s="627"/>
      <c r="CZ34" s="659">
        <v>15.2</v>
      </c>
      <c r="DA34" s="660"/>
      <c r="DB34" s="660"/>
      <c r="DC34" s="661"/>
      <c r="DD34" s="634">
        <v>11318934</v>
      </c>
      <c r="DE34" s="626"/>
      <c r="DF34" s="626"/>
      <c r="DG34" s="626"/>
      <c r="DH34" s="626"/>
      <c r="DI34" s="626"/>
      <c r="DJ34" s="626"/>
      <c r="DK34" s="627"/>
      <c r="DL34" s="634">
        <v>9610976</v>
      </c>
      <c r="DM34" s="626"/>
      <c r="DN34" s="626"/>
      <c r="DO34" s="626"/>
      <c r="DP34" s="626"/>
      <c r="DQ34" s="626"/>
      <c r="DR34" s="626"/>
      <c r="DS34" s="626"/>
      <c r="DT34" s="626"/>
      <c r="DU34" s="626"/>
      <c r="DV34" s="627"/>
      <c r="DW34" s="630">
        <v>16.2</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3968400</v>
      </c>
      <c r="S35" s="626"/>
      <c r="T35" s="626"/>
      <c r="U35" s="626"/>
      <c r="V35" s="626"/>
      <c r="W35" s="626"/>
      <c r="X35" s="626"/>
      <c r="Y35" s="627"/>
      <c r="Z35" s="628">
        <v>4</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12661939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1981495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473206</v>
      </c>
      <c r="CS35" s="657"/>
      <c r="CT35" s="657"/>
      <c r="CU35" s="657"/>
      <c r="CV35" s="657"/>
      <c r="CW35" s="657"/>
      <c r="CX35" s="657"/>
      <c r="CY35" s="658"/>
      <c r="CZ35" s="659">
        <v>0.5</v>
      </c>
      <c r="DA35" s="660"/>
      <c r="DB35" s="660"/>
      <c r="DC35" s="661"/>
      <c r="DD35" s="634">
        <v>467098</v>
      </c>
      <c r="DE35" s="657"/>
      <c r="DF35" s="657"/>
      <c r="DG35" s="657"/>
      <c r="DH35" s="657"/>
      <c r="DI35" s="657"/>
      <c r="DJ35" s="657"/>
      <c r="DK35" s="658"/>
      <c r="DL35" s="634">
        <v>467098</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99531205</v>
      </c>
      <c r="S36" s="698"/>
      <c r="T36" s="698"/>
      <c r="U36" s="698"/>
      <c r="V36" s="698"/>
      <c r="W36" s="698"/>
      <c r="X36" s="698"/>
      <c r="Y36" s="699"/>
      <c r="Z36" s="700">
        <v>100</v>
      </c>
      <c r="AA36" s="700"/>
      <c r="AB36" s="700"/>
      <c r="AC36" s="700"/>
      <c r="AD36" s="701">
        <v>55267969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2435000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56604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5292210</v>
      </c>
      <c r="CS36" s="626"/>
      <c r="CT36" s="626"/>
      <c r="CU36" s="626"/>
      <c r="CV36" s="626"/>
      <c r="CW36" s="626"/>
      <c r="CX36" s="626"/>
      <c r="CY36" s="627"/>
      <c r="CZ36" s="659">
        <v>5.6</v>
      </c>
      <c r="DA36" s="660"/>
      <c r="DB36" s="660"/>
      <c r="DC36" s="661"/>
      <c r="DD36" s="634">
        <v>4605026</v>
      </c>
      <c r="DE36" s="626"/>
      <c r="DF36" s="626"/>
      <c r="DG36" s="626"/>
      <c r="DH36" s="626"/>
      <c r="DI36" s="626"/>
      <c r="DJ36" s="626"/>
      <c r="DK36" s="627"/>
      <c r="DL36" s="634">
        <v>3809460</v>
      </c>
      <c r="DM36" s="626"/>
      <c r="DN36" s="626"/>
      <c r="DO36" s="626"/>
      <c r="DP36" s="626"/>
      <c r="DQ36" s="626"/>
      <c r="DR36" s="626"/>
      <c r="DS36" s="626"/>
      <c r="DT36" s="626"/>
      <c r="DU36" s="626"/>
      <c r="DV36" s="627"/>
      <c r="DW36" s="630">
        <v>6.4</v>
      </c>
      <c r="DX36" s="655"/>
      <c r="DY36" s="655"/>
      <c r="DZ36" s="655"/>
      <c r="EA36" s="655"/>
      <c r="EB36" s="655"/>
      <c r="EC36" s="656"/>
    </row>
    <row r="37" spans="2:133" ht="11.25" customHeight="1">
      <c r="AQ37" s="704" t="s">
        <v>315</v>
      </c>
      <c r="AR37" s="705"/>
      <c r="AS37" s="705"/>
      <c r="AT37" s="705"/>
      <c r="AU37" s="705"/>
      <c r="AV37" s="705"/>
      <c r="AW37" s="705"/>
      <c r="AX37" s="705"/>
      <c r="AY37" s="706"/>
      <c r="AZ37" s="625">
        <v>1100000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50787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1034758</v>
      </c>
      <c r="CS37" s="657"/>
      <c r="CT37" s="657"/>
      <c r="CU37" s="657"/>
      <c r="CV37" s="657"/>
      <c r="CW37" s="657"/>
      <c r="CX37" s="657"/>
      <c r="CY37" s="658"/>
      <c r="CZ37" s="659">
        <v>1.1000000000000001</v>
      </c>
      <c r="DA37" s="660"/>
      <c r="DB37" s="660"/>
      <c r="DC37" s="661"/>
      <c r="DD37" s="634">
        <v>1034758</v>
      </c>
      <c r="DE37" s="657"/>
      <c r="DF37" s="657"/>
      <c r="DG37" s="657"/>
      <c r="DH37" s="657"/>
      <c r="DI37" s="657"/>
      <c r="DJ37" s="657"/>
      <c r="DK37" s="658"/>
      <c r="DL37" s="634">
        <v>788808</v>
      </c>
      <c r="DM37" s="657"/>
      <c r="DN37" s="657"/>
      <c r="DO37" s="657"/>
      <c r="DP37" s="657"/>
      <c r="DQ37" s="657"/>
      <c r="DR37" s="657"/>
      <c r="DS37" s="657"/>
      <c r="DT37" s="657"/>
      <c r="DU37" s="657"/>
      <c r="DV37" s="658"/>
      <c r="DW37" s="630">
        <v>1.3</v>
      </c>
      <c r="DX37" s="655"/>
      <c r="DY37" s="655"/>
      <c r="DZ37" s="655"/>
      <c r="EA37" s="655"/>
      <c r="EB37" s="655"/>
      <c r="EC37" s="656"/>
    </row>
    <row r="38" spans="2:133" ht="11.25" customHeight="1">
      <c r="AQ38" s="704" t="s">
        <v>318</v>
      </c>
      <c r="AR38" s="705"/>
      <c r="AS38" s="705"/>
      <c r="AT38" s="705"/>
      <c r="AU38" s="705"/>
      <c r="AV38" s="705"/>
      <c r="AW38" s="705"/>
      <c r="AX38" s="705"/>
      <c r="AY38" s="706"/>
      <c r="AZ38" s="625">
        <v>433758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82337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11524864</v>
      </c>
      <c r="CS38" s="626"/>
      <c r="CT38" s="626"/>
      <c r="CU38" s="626"/>
      <c r="CV38" s="626"/>
      <c r="CW38" s="626"/>
      <c r="CX38" s="626"/>
      <c r="CY38" s="627"/>
      <c r="CZ38" s="659">
        <v>12.2</v>
      </c>
      <c r="DA38" s="660"/>
      <c r="DB38" s="660"/>
      <c r="DC38" s="661"/>
      <c r="DD38" s="634">
        <v>10091974</v>
      </c>
      <c r="DE38" s="626"/>
      <c r="DF38" s="626"/>
      <c r="DG38" s="626"/>
      <c r="DH38" s="626"/>
      <c r="DI38" s="626"/>
      <c r="DJ38" s="626"/>
      <c r="DK38" s="627"/>
      <c r="DL38" s="634">
        <v>7358683</v>
      </c>
      <c r="DM38" s="626"/>
      <c r="DN38" s="626"/>
      <c r="DO38" s="626"/>
      <c r="DP38" s="626"/>
      <c r="DQ38" s="626"/>
      <c r="DR38" s="626"/>
      <c r="DS38" s="626"/>
      <c r="DT38" s="626"/>
      <c r="DU38" s="626"/>
      <c r="DV38" s="627"/>
      <c r="DW38" s="630">
        <v>12.4</v>
      </c>
      <c r="DX38" s="655"/>
      <c r="DY38" s="655"/>
      <c r="DZ38" s="655"/>
      <c r="EA38" s="655"/>
      <c r="EB38" s="655"/>
      <c r="EC38" s="656"/>
    </row>
    <row r="39" spans="2:133" ht="11.25" customHeight="1">
      <c r="AQ39" s="704" t="s">
        <v>321</v>
      </c>
      <c r="AR39" s="705"/>
      <c r="AS39" s="705"/>
      <c r="AT39" s="705"/>
      <c r="AU39" s="705"/>
      <c r="AV39" s="705"/>
      <c r="AW39" s="705"/>
      <c r="AX39" s="705"/>
      <c r="AY39" s="706"/>
      <c r="AZ39" s="625">
        <v>37075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2835736</v>
      </c>
      <c r="CS39" s="657"/>
      <c r="CT39" s="657"/>
      <c r="CU39" s="657"/>
      <c r="CV39" s="657"/>
      <c r="CW39" s="657"/>
      <c r="CX39" s="657"/>
      <c r="CY39" s="658"/>
      <c r="CZ39" s="659">
        <v>3</v>
      </c>
      <c r="DA39" s="660"/>
      <c r="DB39" s="660"/>
      <c r="DC39" s="661"/>
      <c r="DD39" s="634">
        <v>2820310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3524303</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266026</v>
      </c>
      <c r="CS40" s="626"/>
      <c r="CT40" s="626"/>
      <c r="CU40" s="626"/>
      <c r="CV40" s="626"/>
      <c r="CW40" s="626"/>
      <c r="CX40" s="626"/>
      <c r="CY40" s="627"/>
      <c r="CZ40" s="659">
        <v>0.3</v>
      </c>
      <c r="DA40" s="660"/>
      <c r="DB40" s="660"/>
      <c r="DC40" s="661"/>
      <c r="DD40" s="634">
        <v>51432</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5131803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8991039</v>
      </c>
      <c r="CS42" s="626"/>
      <c r="CT42" s="626"/>
      <c r="CU42" s="626"/>
      <c r="CV42" s="626"/>
      <c r="CW42" s="626"/>
      <c r="CX42" s="626"/>
      <c r="CY42" s="627"/>
      <c r="CZ42" s="659">
        <v>9.5</v>
      </c>
      <c r="DA42" s="708"/>
      <c r="DB42" s="708"/>
      <c r="DC42" s="709"/>
      <c r="DD42" s="634">
        <v>3761534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216636</v>
      </c>
      <c r="CS43" s="657"/>
      <c r="CT43" s="657"/>
      <c r="CU43" s="657"/>
      <c r="CV43" s="657"/>
      <c r="CW43" s="657"/>
      <c r="CX43" s="657"/>
      <c r="CY43" s="658"/>
      <c r="CZ43" s="659">
        <v>0.2</v>
      </c>
      <c r="DA43" s="660"/>
      <c r="DB43" s="660"/>
      <c r="DC43" s="661"/>
      <c r="DD43" s="634">
        <v>216636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8991039</v>
      </c>
      <c r="CS44" s="626"/>
      <c r="CT44" s="626"/>
      <c r="CU44" s="626"/>
      <c r="CV44" s="626"/>
      <c r="CW44" s="626"/>
      <c r="CX44" s="626"/>
      <c r="CY44" s="627"/>
      <c r="CZ44" s="659">
        <v>9.5</v>
      </c>
      <c r="DA44" s="708"/>
      <c r="DB44" s="708"/>
      <c r="DC44" s="709"/>
      <c r="DD44" s="634">
        <v>3761534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3024495</v>
      </c>
      <c r="CS45" s="657"/>
      <c r="CT45" s="657"/>
      <c r="CU45" s="657"/>
      <c r="CV45" s="657"/>
      <c r="CW45" s="657"/>
      <c r="CX45" s="657"/>
      <c r="CY45" s="658"/>
      <c r="CZ45" s="659">
        <v>3.2</v>
      </c>
      <c r="DA45" s="660"/>
      <c r="DB45" s="660"/>
      <c r="DC45" s="661"/>
      <c r="DD45" s="634">
        <v>226832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5875151</v>
      </c>
      <c r="CS46" s="626"/>
      <c r="CT46" s="626"/>
      <c r="CU46" s="626"/>
      <c r="CV46" s="626"/>
      <c r="CW46" s="626"/>
      <c r="CX46" s="626"/>
      <c r="CY46" s="627"/>
      <c r="CZ46" s="659">
        <v>6.2</v>
      </c>
      <c r="DA46" s="708"/>
      <c r="DB46" s="708"/>
      <c r="DC46" s="709"/>
      <c r="DD46" s="634">
        <v>3525409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94700840</v>
      </c>
      <c r="CS49" s="693"/>
      <c r="CT49" s="693"/>
      <c r="CU49" s="693"/>
      <c r="CV49" s="693"/>
      <c r="CW49" s="693"/>
      <c r="CX49" s="693"/>
      <c r="CY49" s="720"/>
      <c r="CZ49" s="721">
        <v>100</v>
      </c>
      <c r="DA49" s="722"/>
      <c r="DB49" s="722"/>
      <c r="DC49" s="723"/>
      <c r="DD49" s="724">
        <v>64732001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CM7" sqref="CM7:CQ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97762</v>
      </c>
      <c r="R7" s="755"/>
      <c r="S7" s="755"/>
      <c r="T7" s="755"/>
      <c r="U7" s="755"/>
      <c r="V7" s="755">
        <v>93002</v>
      </c>
      <c r="W7" s="755"/>
      <c r="X7" s="755"/>
      <c r="Y7" s="755"/>
      <c r="Z7" s="755"/>
      <c r="AA7" s="755">
        <v>4760</v>
      </c>
      <c r="AB7" s="755"/>
      <c r="AC7" s="755"/>
      <c r="AD7" s="755"/>
      <c r="AE7" s="756"/>
      <c r="AF7" s="757">
        <v>4695</v>
      </c>
      <c r="AG7" s="758"/>
      <c r="AH7" s="758"/>
      <c r="AI7" s="758"/>
      <c r="AJ7" s="759"/>
      <c r="AK7" s="794">
        <v>1604</v>
      </c>
      <c r="AL7" s="795"/>
      <c r="AM7" s="795"/>
      <c r="AN7" s="795"/>
      <c r="AO7" s="795"/>
      <c r="AP7" s="795">
        <v>68689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13</v>
      </c>
      <c r="CI7" s="792"/>
      <c r="CJ7" s="792"/>
      <c r="CK7" s="792"/>
      <c r="CL7" s="793"/>
      <c r="CM7" s="791">
        <v>266</v>
      </c>
      <c r="CN7" s="792"/>
      <c r="CO7" s="792"/>
      <c r="CP7" s="792"/>
      <c r="CQ7" s="793"/>
      <c r="CR7" s="791">
        <v>39</v>
      </c>
      <c r="CS7" s="792"/>
      <c r="CT7" s="792"/>
      <c r="CU7" s="792"/>
      <c r="CV7" s="793"/>
      <c r="CW7" s="791" t="s">
        <v>556</v>
      </c>
      <c r="CX7" s="792"/>
      <c r="CY7" s="792"/>
      <c r="CZ7" s="792"/>
      <c r="DA7" s="793"/>
      <c r="DB7" s="791" t="s">
        <v>556</v>
      </c>
      <c r="DC7" s="792"/>
      <c r="DD7" s="792"/>
      <c r="DE7" s="792"/>
      <c r="DF7" s="793"/>
      <c r="DG7" s="791" t="s">
        <v>556</v>
      </c>
      <c r="DH7" s="792"/>
      <c r="DI7" s="792"/>
      <c r="DJ7" s="792"/>
      <c r="DK7" s="793"/>
      <c r="DL7" s="791" t="s">
        <v>556</v>
      </c>
      <c r="DM7" s="792"/>
      <c r="DN7" s="792"/>
      <c r="DO7" s="792"/>
      <c r="DP7" s="793"/>
      <c r="DQ7" s="791" t="s">
        <v>556</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786</v>
      </c>
      <c r="R8" s="779"/>
      <c r="S8" s="779"/>
      <c r="T8" s="779"/>
      <c r="U8" s="779"/>
      <c r="V8" s="779">
        <v>786</v>
      </c>
      <c r="W8" s="779"/>
      <c r="X8" s="779"/>
      <c r="Y8" s="779"/>
      <c r="Z8" s="779"/>
      <c r="AA8" s="779">
        <v>0</v>
      </c>
      <c r="AB8" s="779"/>
      <c r="AC8" s="779"/>
      <c r="AD8" s="779"/>
      <c r="AE8" s="780"/>
      <c r="AF8" s="781" t="s">
        <v>111</v>
      </c>
      <c r="AG8" s="782"/>
      <c r="AH8" s="782"/>
      <c r="AI8" s="782"/>
      <c r="AJ8" s="783"/>
      <c r="AK8" s="784">
        <v>12</v>
      </c>
      <c r="AL8" s="785"/>
      <c r="AM8" s="785"/>
      <c r="AN8" s="785"/>
      <c r="AO8" s="785"/>
      <c r="AP8" s="785">
        <v>2099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72</v>
      </c>
      <c r="CI8" s="802"/>
      <c r="CJ8" s="802"/>
      <c r="CK8" s="802"/>
      <c r="CL8" s="803"/>
      <c r="CM8" s="801">
        <v>3553</v>
      </c>
      <c r="CN8" s="802"/>
      <c r="CO8" s="802"/>
      <c r="CP8" s="802"/>
      <c r="CQ8" s="803"/>
      <c r="CR8" s="801">
        <v>41</v>
      </c>
      <c r="CS8" s="802"/>
      <c r="CT8" s="802"/>
      <c r="CU8" s="802"/>
      <c r="CV8" s="803"/>
      <c r="CW8" s="801" t="s">
        <v>556</v>
      </c>
      <c r="CX8" s="802"/>
      <c r="CY8" s="802"/>
      <c r="CZ8" s="802"/>
      <c r="DA8" s="803"/>
      <c r="DB8" s="801" t="s">
        <v>556</v>
      </c>
      <c r="DC8" s="802"/>
      <c r="DD8" s="802"/>
      <c r="DE8" s="802"/>
      <c r="DF8" s="803"/>
      <c r="DG8" s="801" t="s">
        <v>556</v>
      </c>
      <c r="DH8" s="802"/>
      <c r="DI8" s="802"/>
      <c r="DJ8" s="802"/>
      <c r="DK8" s="803"/>
      <c r="DL8" s="801" t="s">
        <v>556</v>
      </c>
      <c r="DM8" s="802"/>
      <c r="DN8" s="802"/>
      <c r="DO8" s="802"/>
      <c r="DP8" s="803"/>
      <c r="DQ8" s="801" t="s">
        <v>556</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2097</v>
      </c>
      <c r="R9" s="779"/>
      <c r="S9" s="779"/>
      <c r="T9" s="779"/>
      <c r="U9" s="779"/>
      <c r="V9" s="779">
        <v>1957</v>
      </c>
      <c r="W9" s="779"/>
      <c r="X9" s="779"/>
      <c r="Y9" s="779"/>
      <c r="Z9" s="779"/>
      <c r="AA9" s="779">
        <v>141</v>
      </c>
      <c r="AB9" s="779"/>
      <c r="AC9" s="779"/>
      <c r="AD9" s="779"/>
      <c r="AE9" s="780"/>
      <c r="AF9" s="781">
        <v>128</v>
      </c>
      <c r="AG9" s="782"/>
      <c r="AH9" s="782"/>
      <c r="AI9" s="782"/>
      <c r="AJ9" s="783"/>
      <c r="AK9" s="784">
        <v>636</v>
      </c>
      <c r="AL9" s="785"/>
      <c r="AM9" s="785"/>
      <c r="AN9" s="785"/>
      <c r="AO9" s="785"/>
      <c r="AP9" s="785">
        <v>4973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562</v>
      </c>
      <c r="BS9" s="788" t="s">
        <v>559</v>
      </c>
      <c r="BT9" s="789"/>
      <c r="BU9" s="789"/>
      <c r="BV9" s="789"/>
      <c r="BW9" s="789"/>
      <c r="BX9" s="789"/>
      <c r="BY9" s="789"/>
      <c r="BZ9" s="789"/>
      <c r="CA9" s="789"/>
      <c r="CB9" s="789"/>
      <c r="CC9" s="789"/>
      <c r="CD9" s="789"/>
      <c r="CE9" s="789"/>
      <c r="CF9" s="789"/>
      <c r="CG9" s="790"/>
      <c r="CH9" s="801">
        <v>14</v>
      </c>
      <c r="CI9" s="802"/>
      <c r="CJ9" s="802"/>
      <c r="CK9" s="802"/>
      <c r="CL9" s="803"/>
      <c r="CM9" s="801">
        <v>1144</v>
      </c>
      <c r="CN9" s="802"/>
      <c r="CO9" s="802"/>
      <c r="CP9" s="802"/>
      <c r="CQ9" s="803"/>
      <c r="CR9" s="801">
        <v>5</v>
      </c>
      <c r="CS9" s="802"/>
      <c r="CT9" s="802"/>
      <c r="CU9" s="802"/>
      <c r="CV9" s="803"/>
      <c r="CW9" s="801">
        <v>7</v>
      </c>
      <c r="CX9" s="802"/>
      <c r="CY9" s="802"/>
      <c r="CZ9" s="802"/>
      <c r="DA9" s="803"/>
      <c r="DB9" s="801" t="s">
        <v>556</v>
      </c>
      <c r="DC9" s="802"/>
      <c r="DD9" s="802"/>
      <c r="DE9" s="802"/>
      <c r="DF9" s="803"/>
      <c r="DG9" s="801">
        <v>10869</v>
      </c>
      <c r="DH9" s="802"/>
      <c r="DI9" s="802"/>
      <c r="DJ9" s="802"/>
      <c r="DK9" s="803"/>
      <c r="DL9" s="801" t="s">
        <v>556</v>
      </c>
      <c r="DM9" s="802"/>
      <c r="DN9" s="802"/>
      <c r="DO9" s="802"/>
      <c r="DP9" s="803"/>
      <c r="DQ9" s="801">
        <v>6316</v>
      </c>
      <c r="DR9" s="802"/>
      <c r="DS9" s="802"/>
      <c r="DT9" s="802"/>
      <c r="DU9" s="803"/>
      <c r="DV9" s="804"/>
      <c r="DW9" s="805"/>
      <c r="DX9" s="805"/>
      <c r="DY9" s="805"/>
      <c r="DZ9" s="806"/>
      <c r="EA9" s="207"/>
    </row>
    <row r="10" spans="1:131" s="208" customFormat="1" ht="26.25" customHeight="1">
      <c r="A10" s="214">
        <v>4</v>
      </c>
      <c r="B10" s="775" t="s">
        <v>369</v>
      </c>
      <c r="C10" s="776"/>
      <c r="D10" s="776"/>
      <c r="E10" s="776"/>
      <c r="F10" s="776"/>
      <c r="G10" s="776"/>
      <c r="H10" s="776"/>
      <c r="I10" s="776"/>
      <c r="J10" s="776"/>
      <c r="K10" s="776"/>
      <c r="L10" s="776"/>
      <c r="M10" s="776"/>
      <c r="N10" s="776"/>
      <c r="O10" s="776"/>
      <c r="P10" s="777"/>
      <c r="Q10" s="778">
        <v>80</v>
      </c>
      <c r="R10" s="779"/>
      <c r="S10" s="779"/>
      <c r="T10" s="779"/>
      <c r="U10" s="779"/>
      <c r="V10" s="779">
        <v>22</v>
      </c>
      <c r="W10" s="779"/>
      <c r="X10" s="779"/>
      <c r="Y10" s="779"/>
      <c r="Z10" s="779"/>
      <c r="AA10" s="779">
        <v>57</v>
      </c>
      <c r="AB10" s="779"/>
      <c r="AC10" s="779"/>
      <c r="AD10" s="779"/>
      <c r="AE10" s="780"/>
      <c r="AF10" s="781" t="s">
        <v>111</v>
      </c>
      <c r="AG10" s="782"/>
      <c r="AH10" s="782"/>
      <c r="AI10" s="782"/>
      <c r="AJ10" s="783"/>
      <c r="AK10" s="784">
        <v>0</v>
      </c>
      <c r="AL10" s="785"/>
      <c r="AM10" s="785"/>
      <c r="AN10" s="785"/>
      <c r="AO10" s="785"/>
      <c r="AP10" s="785">
        <v>20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562</v>
      </c>
      <c r="BS10" s="788" t="s">
        <v>560</v>
      </c>
      <c r="BT10" s="789"/>
      <c r="BU10" s="789"/>
      <c r="BV10" s="789"/>
      <c r="BW10" s="789"/>
      <c r="BX10" s="789"/>
      <c r="BY10" s="789"/>
      <c r="BZ10" s="789"/>
      <c r="CA10" s="789"/>
      <c r="CB10" s="789"/>
      <c r="CC10" s="789"/>
      <c r="CD10" s="789"/>
      <c r="CE10" s="789"/>
      <c r="CF10" s="789"/>
      <c r="CG10" s="790"/>
      <c r="CH10" s="801">
        <v>9</v>
      </c>
      <c r="CI10" s="802"/>
      <c r="CJ10" s="802"/>
      <c r="CK10" s="802"/>
      <c r="CL10" s="803"/>
      <c r="CM10" s="801">
        <v>185</v>
      </c>
      <c r="CN10" s="802"/>
      <c r="CO10" s="802"/>
      <c r="CP10" s="802"/>
      <c r="CQ10" s="803"/>
      <c r="CR10" s="801">
        <v>159</v>
      </c>
      <c r="CS10" s="802"/>
      <c r="CT10" s="802"/>
      <c r="CU10" s="802"/>
      <c r="CV10" s="803"/>
      <c r="CW10" s="801" t="s">
        <v>556</v>
      </c>
      <c r="CX10" s="802"/>
      <c r="CY10" s="802"/>
      <c r="CZ10" s="802"/>
      <c r="DA10" s="803"/>
      <c r="DB10" s="801" t="s">
        <v>556</v>
      </c>
      <c r="DC10" s="802"/>
      <c r="DD10" s="802"/>
      <c r="DE10" s="802"/>
      <c r="DF10" s="803"/>
      <c r="DG10" s="801" t="s">
        <v>556</v>
      </c>
      <c r="DH10" s="802"/>
      <c r="DI10" s="802"/>
      <c r="DJ10" s="802"/>
      <c r="DK10" s="803"/>
      <c r="DL10" s="801">
        <v>17</v>
      </c>
      <c r="DM10" s="802"/>
      <c r="DN10" s="802"/>
      <c r="DO10" s="802"/>
      <c r="DP10" s="803"/>
      <c r="DQ10" s="801">
        <v>2</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561</v>
      </c>
      <c r="BT11" s="789"/>
      <c r="BU11" s="789"/>
      <c r="BV11" s="789"/>
      <c r="BW11" s="789"/>
      <c r="BX11" s="789"/>
      <c r="BY11" s="789"/>
      <c r="BZ11" s="789"/>
      <c r="CA11" s="789"/>
      <c r="CB11" s="789"/>
      <c r="CC11" s="789"/>
      <c r="CD11" s="789"/>
      <c r="CE11" s="789"/>
      <c r="CF11" s="789"/>
      <c r="CG11" s="790"/>
      <c r="CH11" s="801">
        <v>35</v>
      </c>
      <c r="CI11" s="802"/>
      <c r="CJ11" s="802"/>
      <c r="CK11" s="802"/>
      <c r="CL11" s="803"/>
      <c r="CM11" s="801">
        <v>302</v>
      </c>
      <c r="CN11" s="802"/>
      <c r="CO11" s="802"/>
      <c r="CP11" s="802"/>
      <c r="CQ11" s="803"/>
      <c r="CR11" s="801">
        <v>10</v>
      </c>
      <c r="CS11" s="802"/>
      <c r="CT11" s="802"/>
      <c r="CU11" s="802"/>
      <c r="CV11" s="803"/>
      <c r="CW11" s="801" t="s">
        <v>556</v>
      </c>
      <c r="CX11" s="802"/>
      <c r="CY11" s="802"/>
      <c r="CZ11" s="802"/>
      <c r="DA11" s="803"/>
      <c r="DB11" s="801">
        <v>172</v>
      </c>
      <c r="DC11" s="802"/>
      <c r="DD11" s="802"/>
      <c r="DE11" s="802"/>
      <c r="DF11" s="803"/>
      <c r="DG11" s="801" t="s">
        <v>556</v>
      </c>
      <c r="DH11" s="802"/>
      <c r="DI11" s="802"/>
      <c r="DJ11" s="802"/>
      <c r="DK11" s="803"/>
      <c r="DL11" s="801" t="s">
        <v>556</v>
      </c>
      <c r="DM11" s="802"/>
      <c r="DN11" s="802"/>
      <c r="DO11" s="802"/>
      <c r="DP11" s="803"/>
      <c r="DQ11" s="801" t="s">
        <v>556</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100077</v>
      </c>
      <c r="R23" s="814"/>
      <c r="S23" s="814"/>
      <c r="T23" s="814"/>
      <c r="U23" s="814"/>
      <c r="V23" s="814">
        <v>95119</v>
      </c>
      <c r="W23" s="814"/>
      <c r="X23" s="814"/>
      <c r="Y23" s="814"/>
      <c r="Z23" s="814"/>
      <c r="AA23" s="814">
        <v>4958</v>
      </c>
      <c r="AB23" s="814"/>
      <c r="AC23" s="814"/>
      <c r="AD23" s="814"/>
      <c r="AE23" s="815"/>
      <c r="AF23" s="816">
        <v>4823</v>
      </c>
      <c r="AG23" s="814"/>
      <c r="AH23" s="814"/>
      <c r="AI23" s="814"/>
      <c r="AJ23" s="817"/>
      <c r="AK23" s="818"/>
      <c r="AL23" s="819"/>
      <c r="AM23" s="819"/>
      <c r="AN23" s="819"/>
      <c r="AO23" s="819"/>
      <c r="AP23" s="814">
        <v>75782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41897</v>
      </c>
      <c r="R28" s="843"/>
      <c r="S28" s="843"/>
      <c r="T28" s="843"/>
      <c r="U28" s="843"/>
      <c r="V28" s="843">
        <v>39916</v>
      </c>
      <c r="W28" s="843"/>
      <c r="X28" s="843"/>
      <c r="Y28" s="843"/>
      <c r="Z28" s="843"/>
      <c r="AA28" s="843">
        <v>1981</v>
      </c>
      <c r="AB28" s="843"/>
      <c r="AC28" s="843"/>
      <c r="AD28" s="843"/>
      <c r="AE28" s="844"/>
      <c r="AF28" s="845">
        <v>1981</v>
      </c>
      <c r="AG28" s="843"/>
      <c r="AH28" s="843"/>
      <c r="AI28" s="843"/>
      <c r="AJ28" s="846"/>
      <c r="AK28" s="847">
        <v>3524</v>
      </c>
      <c r="AL28" s="838"/>
      <c r="AM28" s="838"/>
      <c r="AN28" s="838"/>
      <c r="AO28" s="838"/>
      <c r="AP28" s="838" t="s">
        <v>541</v>
      </c>
      <c r="AQ28" s="838"/>
      <c r="AR28" s="838"/>
      <c r="AS28" s="838"/>
      <c r="AT28" s="838"/>
      <c r="AU28" s="838" t="s">
        <v>542</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3190</v>
      </c>
      <c r="R29" s="779"/>
      <c r="S29" s="779"/>
      <c r="T29" s="779"/>
      <c r="U29" s="779"/>
      <c r="V29" s="779">
        <v>3144</v>
      </c>
      <c r="W29" s="779"/>
      <c r="X29" s="779"/>
      <c r="Y29" s="779"/>
      <c r="Z29" s="779"/>
      <c r="AA29" s="779">
        <v>45</v>
      </c>
      <c r="AB29" s="779"/>
      <c r="AC29" s="779"/>
      <c r="AD29" s="779"/>
      <c r="AE29" s="780"/>
      <c r="AF29" s="781">
        <v>45</v>
      </c>
      <c r="AG29" s="782"/>
      <c r="AH29" s="782"/>
      <c r="AI29" s="782"/>
      <c r="AJ29" s="783"/>
      <c r="AK29" s="850">
        <v>550</v>
      </c>
      <c r="AL29" s="851"/>
      <c r="AM29" s="851"/>
      <c r="AN29" s="851"/>
      <c r="AO29" s="851"/>
      <c r="AP29" s="851" t="s">
        <v>540</v>
      </c>
      <c r="AQ29" s="851"/>
      <c r="AR29" s="851"/>
      <c r="AS29" s="851"/>
      <c r="AT29" s="851"/>
      <c r="AU29" s="851" t="s">
        <v>541</v>
      </c>
      <c r="AV29" s="851"/>
      <c r="AW29" s="851"/>
      <c r="AX29" s="851"/>
      <c r="AY29" s="851"/>
      <c r="AZ29" s="852" t="s">
        <v>541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17836</v>
      </c>
      <c r="R30" s="779"/>
      <c r="S30" s="779"/>
      <c r="T30" s="779"/>
      <c r="U30" s="779"/>
      <c r="V30" s="779">
        <v>16753</v>
      </c>
      <c r="W30" s="779"/>
      <c r="X30" s="779"/>
      <c r="Y30" s="779"/>
      <c r="Z30" s="779"/>
      <c r="AA30" s="779">
        <v>1083</v>
      </c>
      <c r="AB30" s="779"/>
      <c r="AC30" s="779"/>
      <c r="AD30" s="779"/>
      <c r="AE30" s="780"/>
      <c r="AF30" s="781">
        <v>1083</v>
      </c>
      <c r="AG30" s="782"/>
      <c r="AH30" s="782"/>
      <c r="AI30" s="782"/>
      <c r="AJ30" s="783"/>
      <c r="AK30" s="850">
        <v>2394</v>
      </c>
      <c r="AL30" s="851"/>
      <c r="AM30" s="851"/>
      <c r="AN30" s="851"/>
      <c r="AO30" s="851"/>
      <c r="AP30" s="851" t="s">
        <v>541</v>
      </c>
      <c r="AQ30" s="851"/>
      <c r="AR30" s="851"/>
      <c r="AS30" s="851"/>
      <c r="AT30" s="851"/>
      <c r="AU30" s="851" t="s">
        <v>541</v>
      </c>
      <c r="AV30" s="851"/>
      <c r="AW30" s="851"/>
      <c r="AX30" s="851"/>
      <c r="AY30" s="851"/>
      <c r="AZ30" s="852" t="s">
        <v>541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10572</v>
      </c>
      <c r="R31" s="779"/>
      <c r="S31" s="779"/>
      <c r="T31" s="779"/>
      <c r="U31" s="779"/>
      <c r="V31" s="779">
        <v>10707</v>
      </c>
      <c r="W31" s="779"/>
      <c r="X31" s="779"/>
      <c r="Y31" s="779"/>
      <c r="Z31" s="779"/>
      <c r="AA31" s="779">
        <v>-135</v>
      </c>
      <c r="AB31" s="779"/>
      <c r="AC31" s="779"/>
      <c r="AD31" s="779"/>
      <c r="AE31" s="780"/>
      <c r="AF31" s="781">
        <v>1381</v>
      </c>
      <c r="AG31" s="782"/>
      <c r="AH31" s="782"/>
      <c r="AI31" s="782"/>
      <c r="AJ31" s="783"/>
      <c r="AK31" s="850">
        <v>1100</v>
      </c>
      <c r="AL31" s="851"/>
      <c r="AM31" s="851"/>
      <c r="AN31" s="851"/>
      <c r="AO31" s="851"/>
      <c r="AP31" s="851">
        <v>3066</v>
      </c>
      <c r="AQ31" s="851"/>
      <c r="AR31" s="851"/>
      <c r="AS31" s="851"/>
      <c r="AT31" s="851"/>
      <c r="AU31" s="851">
        <v>2121</v>
      </c>
      <c r="AV31" s="851"/>
      <c r="AW31" s="851"/>
      <c r="AX31" s="851"/>
      <c r="AY31" s="851"/>
      <c r="AZ31" s="852" t="s">
        <v>541</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8032</v>
      </c>
      <c r="R32" s="779"/>
      <c r="S32" s="779"/>
      <c r="T32" s="779"/>
      <c r="U32" s="779"/>
      <c r="V32" s="779">
        <v>7435</v>
      </c>
      <c r="W32" s="779"/>
      <c r="X32" s="779"/>
      <c r="Y32" s="779"/>
      <c r="Z32" s="779"/>
      <c r="AA32" s="779">
        <v>597</v>
      </c>
      <c r="AB32" s="779"/>
      <c r="AC32" s="779"/>
      <c r="AD32" s="779"/>
      <c r="AE32" s="780"/>
      <c r="AF32" s="781">
        <v>597</v>
      </c>
      <c r="AG32" s="782"/>
      <c r="AH32" s="782"/>
      <c r="AI32" s="782"/>
      <c r="AJ32" s="783"/>
      <c r="AK32" s="850">
        <v>2435</v>
      </c>
      <c r="AL32" s="851"/>
      <c r="AM32" s="851"/>
      <c r="AN32" s="851"/>
      <c r="AO32" s="851"/>
      <c r="AP32" s="851">
        <v>36658</v>
      </c>
      <c r="AQ32" s="851"/>
      <c r="AR32" s="851"/>
      <c r="AS32" s="851"/>
      <c r="AT32" s="851"/>
      <c r="AU32" s="851">
        <v>21115</v>
      </c>
      <c r="AV32" s="851"/>
      <c r="AW32" s="851"/>
      <c r="AX32" s="851"/>
      <c r="AY32" s="851"/>
      <c r="AZ32" s="852" t="s">
        <v>540</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444</v>
      </c>
      <c r="R33" s="779"/>
      <c r="S33" s="779"/>
      <c r="T33" s="779"/>
      <c r="U33" s="779"/>
      <c r="V33" s="779">
        <v>305</v>
      </c>
      <c r="W33" s="779"/>
      <c r="X33" s="779"/>
      <c r="Y33" s="779"/>
      <c r="Z33" s="779"/>
      <c r="AA33" s="779">
        <v>139</v>
      </c>
      <c r="AB33" s="779"/>
      <c r="AC33" s="779"/>
      <c r="AD33" s="779"/>
      <c r="AE33" s="780"/>
      <c r="AF33" s="781">
        <v>135</v>
      </c>
      <c r="AG33" s="782"/>
      <c r="AH33" s="782"/>
      <c r="AI33" s="782"/>
      <c r="AJ33" s="783"/>
      <c r="AK33" s="850">
        <v>200</v>
      </c>
      <c r="AL33" s="851"/>
      <c r="AM33" s="851"/>
      <c r="AN33" s="851"/>
      <c r="AO33" s="851"/>
      <c r="AP33" s="851">
        <v>313</v>
      </c>
      <c r="AQ33" s="851"/>
      <c r="AR33" s="851"/>
      <c r="AS33" s="851"/>
      <c r="AT33" s="851"/>
      <c r="AU33" s="851">
        <v>313</v>
      </c>
      <c r="AV33" s="851"/>
      <c r="AW33" s="851"/>
      <c r="AX33" s="851"/>
      <c r="AY33" s="851"/>
      <c r="AZ33" s="852" t="s">
        <v>542</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412</v>
      </c>
      <c r="R34" s="779"/>
      <c r="S34" s="779"/>
      <c r="T34" s="779"/>
      <c r="U34" s="779"/>
      <c r="V34" s="779">
        <v>339</v>
      </c>
      <c r="W34" s="779"/>
      <c r="X34" s="779"/>
      <c r="Y34" s="779"/>
      <c r="Z34" s="779"/>
      <c r="AA34" s="779">
        <v>73</v>
      </c>
      <c r="AB34" s="779"/>
      <c r="AC34" s="779"/>
      <c r="AD34" s="779"/>
      <c r="AE34" s="780"/>
      <c r="AF34" s="781">
        <v>72</v>
      </c>
      <c r="AG34" s="782"/>
      <c r="AH34" s="782"/>
      <c r="AI34" s="782"/>
      <c r="AJ34" s="783"/>
      <c r="AK34" s="850">
        <v>180</v>
      </c>
      <c r="AL34" s="851"/>
      <c r="AM34" s="851"/>
      <c r="AN34" s="851"/>
      <c r="AO34" s="851"/>
      <c r="AP34" s="851">
        <v>601</v>
      </c>
      <c r="AQ34" s="851"/>
      <c r="AR34" s="851"/>
      <c r="AS34" s="851"/>
      <c r="AT34" s="851"/>
      <c r="AU34" s="851">
        <v>565</v>
      </c>
      <c r="AV34" s="851"/>
      <c r="AW34" s="851"/>
      <c r="AX34" s="851"/>
      <c r="AY34" s="851"/>
      <c r="AZ34" s="852" t="s">
        <v>542</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5294</v>
      </c>
      <c r="AG63" s="862"/>
      <c r="AH63" s="862"/>
      <c r="AI63" s="862"/>
      <c r="AJ63" s="863"/>
      <c r="AK63" s="864"/>
      <c r="AL63" s="859"/>
      <c r="AM63" s="859"/>
      <c r="AN63" s="859"/>
      <c r="AO63" s="859"/>
      <c r="AP63" s="862">
        <v>40638</v>
      </c>
      <c r="AQ63" s="862"/>
      <c r="AR63" s="862"/>
      <c r="AS63" s="862"/>
      <c r="AT63" s="862"/>
      <c r="AU63" s="862">
        <v>24114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7024</v>
      </c>
      <c r="R68" s="886"/>
      <c r="S68" s="886"/>
      <c r="T68" s="886"/>
      <c r="U68" s="886"/>
      <c r="V68" s="886">
        <v>6629</v>
      </c>
      <c r="W68" s="886"/>
      <c r="X68" s="886"/>
      <c r="Y68" s="886"/>
      <c r="Z68" s="886"/>
      <c r="AA68" s="886">
        <v>395</v>
      </c>
      <c r="AB68" s="886"/>
      <c r="AC68" s="886"/>
      <c r="AD68" s="886"/>
      <c r="AE68" s="886"/>
      <c r="AF68" s="886">
        <v>395</v>
      </c>
      <c r="AG68" s="886"/>
      <c r="AH68" s="886"/>
      <c r="AI68" s="886"/>
      <c r="AJ68" s="886"/>
      <c r="AK68" s="886" t="s">
        <v>541</v>
      </c>
      <c r="AL68" s="886"/>
      <c r="AM68" s="886"/>
      <c r="AN68" s="886"/>
      <c r="AO68" s="886"/>
      <c r="AP68" s="886">
        <v>9966</v>
      </c>
      <c r="AQ68" s="886"/>
      <c r="AR68" s="886"/>
      <c r="AS68" s="886"/>
      <c r="AT68" s="886"/>
      <c r="AU68" s="886">
        <v>2754</v>
      </c>
      <c r="AV68" s="886"/>
      <c r="AW68" s="886"/>
      <c r="AX68" s="886"/>
      <c r="AY68" s="886"/>
      <c r="AZ68" s="887" t="s">
        <v>544</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545</v>
      </c>
      <c r="C69" s="894"/>
      <c r="D69" s="894"/>
      <c r="E69" s="894"/>
      <c r="F69" s="894"/>
      <c r="G69" s="894"/>
      <c r="H69" s="894"/>
      <c r="I69" s="894"/>
      <c r="J69" s="894"/>
      <c r="K69" s="894"/>
      <c r="L69" s="894"/>
      <c r="M69" s="894"/>
      <c r="N69" s="894"/>
      <c r="O69" s="894"/>
      <c r="P69" s="895"/>
      <c r="Q69" s="896">
        <v>7491</v>
      </c>
      <c r="R69" s="851"/>
      <c r="S69" s="851"/>
      <c r="T69" s="851"/>
      <c r="U69" s="851"/>
      <c r="V69" s="851">
        <v>6196</v>
      </c>
      <c r="W69" s="851"/>
      <c r="X69" s="851"/>
      <c r="Y69" s="851"/>
      <c r="Z69" s="851"/>
      <c r="AA69" s="851">
        <v>1295</v>
      </c>
      <c r="AB69" s="851"/>
      <c r="AC69" s="851"/>
      <c r="AD69" s="851"/>
      <c r="AE69" s="851"/>
      <c r="AF69" s="851">
        <v>8402</v>
      </c>
      <c r="AG69" s="851"/>
      <c r="AH69" s="851"/>
      <c r="AI69" s="851"/>
      <c r="AJ69" s="851"/>
      <c r="AK69" s="851">
        <v>6</v>
      </c>
      <c r="AL69" s="851"/>
      <c r="AM69" s="851"/>
      <c r="AN69" s="851"/>
      <c r="AO69" s="851"/>
      <c r="AP69" s="851">
        <v>14376</v>
      </c>
      <c r="AQ69" s="851"/>
      <c r="AR69" s="851"/>
      <c r="AS69" s="851"/>
      <c r="AT69" s="851"/>
      <c r="AU69" s="851">
        <v>14</v>
      </c>
      <c r="AV69" s="851"/>
      <c r="AW69" s="851"/>
      <c r="AX69" s="851"/>
      <c r="AY69" s="851"/>
      <c r="AZ69" s="897" t="s">
        <v>546</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62992</v>
      </c>
      <c r="R70" s="851"/>
      <c r="S70" s="851"/>
      <c r="T70" s="851"/>
      <c r="U70" s="851"/>
      <c r="V70" s="851">
        <v>59463</v>
      </c>
      <c r="W70" s="851"/>
      <c r="X70" s="851"/>
      <c r="Y70" s="851"/>
      <c r="Z70" s="851"/>
      <c r="AA70" s="851">
        <v>3529</v>
      </c>
      <c r="AB70" s="851"/>
      <c r="AC70" s="851"/>
      <c r="AD70" s="851"/>
      <c r="AE70" s="851"/>
      <c r="AF70" s="851">
        <v>3529</v>
      </c>
      <c r="AG70" s="851"/>
      <c r="AH70" s="851"/>
      <c r="AI70" s="851"/>
      <c r="AJ70" s="851"/>
      <c r="AK70" s="851" t="s">
        <v>483</v>
      </c>
      <c r="AL70" s="851"/>
      <c r="AM70" s="851"/>
      <c r="AN70" s="851"/>
      <c r="AO70" s="851"/>
      <c r="AP70" s="851" t="s">
        <v>483</v>
      </c>
      <c r="AQ70" s="851"/>
      <c r="AR70" s="851"/>
      <c r="AS70" s="851"/>
      <c r="AT70" s="851"/>
      <c r="AU70" s="851" t="s">
        <v>483</v>
      </c>
      <c r="AV70" s="851"/>
      <c r="AW70" s="851"/>
      <c r="AX70" s="851"/>
      <c r="AY70" s="851"/>
      <c r="AZ70" s="897" t="s">
        <v>548</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549</v>
      </c>
      <c r="C71" s="894"/>
      <c r="D71" s="894"/>
      <c r="E71" s="894"/>
      <c r="F71" s="894"/>
      <c r="G71" s="894"/>
      <c r="H71" s="894"/>
      <c r="I71" s="894"/>
      <c r="J71" s="894"/>
      <c r="K71" s="894"/>
      <c r="L71" s="894"/>
      <c r="M71" s="894"/>
      <c r="N71" s="894"/>
      <c r="O71" s="894"/>
      <c r="P71" s="895"/>
      <c r="Q71" s="899">
        <v>1551</v>
      </c>
      <c r="R71" s="900"/>
      <c r="S71" s="900"/>
      <c r="T71" s="900"/>
      <c r="U71" s="850"/>
      <c r="V71" s="901">
        <v>1512</v>
      </c>
      <c r="W71" s="900"/>
      <c r="X71" s="900"/>
      <c r="Y71" s="900"/>
      <c r="Z71" s="850"/>
      <c r="AA71" s="901">
        <v>38</v>
      </c>
      <c r="AB71" s="900"/>
      <c r="AC71" s="900"/>
      <c r="AD71" s="900"/>
      <c r="AE71" s="850"/>
      <c r="AF71" s="901">
        <v>38</v>
      </c>
      <c r="AG71" s="900"/>
      <c r="AH71" s="900"/>
      <c r="AI71" s="900"/>
      <c r="AJ71" s="850"/>
      <c r="AK71" s="901" t="s">
        <v>483</v>
      </c>
      <c r="AL71" s="900"/>
      <c r="AM71" s="900"/>
      <c r="AN71" s="900"/>
      <c r="AO71" s="850"/>
      <c r="AP71" s="901" t="s">
        <v>483</v>
      </c>
      <c r="AQ71" s="900"/>
      <c r="AR71" s="900"/>
      <c r="AS71" s="900"/>
      <c r="AT71" s="850"/>
      <c r="AU71" s="901" t="s">
        <v>483</v>
      </c>
      <c r="AV71" s="900"/>
      <c r="AW71" s="900"/>
      <c r="AX71" s="900"/>
      <c r="AY71" s="850"/>
      <c r="AZ71" s="897" t="s">
        <v>550</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9">
        <v>653677</v>
      </c>
      <c r="R72" s="900"/>
      <c r="S72" s="900"/>
      <c r="T72" s="900"/>
      <c r="U72" s="850"/>
      <c r="V72" s="901">
        <v>638723</v>
      </c>
      <c r="W72" s="900"/>
      <c r="X72" s="900"/>
      <c r="Y72" s="900"/>
      <c r="Z72" s="850"/>
      <c r="AA72" s="901">
        <v>14954</v>
      </c>
      <c r="AB72" s="900"/>
      <c r="AC72" s="900"/>
      <c r="AD72" s="900"/>
      <c r="AE72" s="850"/>
      <c r="AF72" s="901">
        <v>14954</v>
      </c>
      <c r="AG72" s="900"/>
      <c r="AH72" s="900"/>
      <c r="AI72" s="900"/>
      <c r="AJ72" s="850"/>
      <c r="AK72" s="901">
        <v>3939</v>
      </c>
      <c r="AL72" s="900"/>
      <c r="AM72" s="900"/>
      <c r="AN72" s="900"/>
      <c r="AO72" s="850"/>
      <c r="AP72" s="901" t="s">
        <v>483</v>
      </c>
      <c r="AQ72" s="900"/>
      <c r="AR72" s="900"/>
      <c r="AS72" s="900"/>
      <c r="AT72" s="850"/>
      <c r="AU72" s="901" t="s">
        <v>483</v>
      </c>
      <c r="AV72" s="900"/>
      <c r="AW72" s="900"/>
      <c r="AX72" s="900"/>
      <c r="AY72" s="850"/>
      <c r="AZ72" s="897" t="s">
        <v>552</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553</v>
      </c>
      <c r="C73" s="894"/>
      <c r="D73" s="894"/>
      <c r="E73" s="894"/>
      <c r="F73" s="894"/>
      <c r="G73" s="894"/>
      <c r="H73" s="894"/>
      <c r="I73" s="894"/>
      <c r="J73" s="894"/>
      <c r="K73" s="894"/>
      <c r="L73" s="894"/>
      <c r="M73" s="894"/>
      <c r="N73" s="894"/>
      <c r="O73" s="894"/>
      <c r="P73" s="895"/>
      <c r="Q73" s="899">
        <v>28888</v>
      </c>
      <c r="R73" s="900"/>
      <c r="S73" s="900"/>
      <c r="T73" s="900"/>
      <c r="U73" s="850"/>
      <c r="V73" s="901">
        <v>27514</v>
      </c>
      <c r="W73" s="900"/>
      <c r="X73" s="900"/>
      <c r="Y73" s="900"/>
      <c r="Z73" s="850"/>
      <c r="AA73" s="901">
        <v>1374</v>
      </c>
      <c r="AB73" s="900"/>
      <c r="AC73" s="900"/>
      <c r="AD73" s="900"/>
      <c r="AE73" s="850"/>
      <c r="AF73" s="901">
        <v>1374</v>
      </c>
      <c r="AG73" s="900"/>
      <c r="AH73" s="900"/>
      <c r="AI73" s="900"/>
      <c r="AJ73" s="850"/>
      <c r="AK73" s="901">
        <v>22</v>
      </c>
      <c r="AL73" s="900"/>
      <c r="AM73" s="900"/>
      <c r="AN73" s="900"/>
      <c r="AO73" s="850"/>
      <c r="AP73" s="901" t="s">
        <v>483</v>
      </c>
      <c r="AQ73" s="900"/>
      <c r="AR73" s="900"/>
      <c r="AS73" s="900"/>
      <c r="AT73" s="850"/>
      <c r="AU73" s="901" t="s">
        <v>483</v>
      </c>
      <c r="AV73" s="900"/>
      <c r="AW73" s="900"/>
      <c r="AX73" s="900"/>
      <c r="AY73" s="850"/>
      <c r="AZ73" s="897" t="s">
        <v>550</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553</v>
      </c>
      <c r="C74" s="894"/>
      <c r="D74" s="894"/>
      <c r="E74" s="894"/>
      <c r="F74" s="894"/>
      <c r="G74" s="894"/>
      <c r="H74" s="894"/>
      <c r="I74" s="894"/>
      <c r="J74" s="894"/>
      <c r="K74" s="894"/>
      <c r="L74" s="894"/>
      <c r="M74" s="894"/>
      <c r="N74" s="894"/>
      <c r="O74" s="894"/>
      <c r="P74" s="895"/>
      <c r="Q74" s="899">
        <v>366</v>
      </c>
      <c r="R74" s="900"/>
      <c r="S74" s="900"/>
      <c r="T74" s="900"/>
      <c r="U74" s="850"/>
      <c r="V74" s="901">
        <v>149</v>
      </c>
      <c r="W74" s="900"/>
      <c r="X74" s="900"/>
      <c r="Y74" s="900"/>
      <c r="Z74" s="850"/>
      <c r="AA74" s="901">
        <v>218</v>
      </c>
      <c r="AB74" s="900"/>
      <c r="AC74" s="900"/>
      <c r="AD74" s="900"/>
      <c r="AE74" s="850"/>
      <c r="AF74" s="901">
        <v>218</v>
      </c>
      <c r="AG74" s="900"/>
      <c r="AH74" s="900"/>
      <c r="AI74" s="900"/>
      <c r="AJ74" s="850"/>
      <c r="AK74" s="901" t="s">
        <v>483</v>
      </c>
      <c r="AL74" s="900"/>
      <c r="AM74" s="900"/>
      <c r="AN74" s="900"/>
      <c r="AO74" s="850"/>
      <c r="AP74" s="901" t="s">
        <v>483</v>
      </c>
      <c r="AQ74" s="900"/>
      <c r="AR74" s="900"/>
      <c r="AS74" s="900"/>
      <c r="AT74" s="850"/>
      <c r="AU74" s="901" t="s">
        <v>483</v>
      </c>
      <c r="AV74" s="900"/>
      <c r="AW74" s="900"/>
      <c r="AX74" s="900"/>
      <c r="AY74" s="850"/>
      <c r="AZ74" s="897" t="s">
        <v>554</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555</v>
      </c>
      <c r="C75" s="894"/>
      <c r="D75" s="894"/>
      <c r="E75" s="894"/>
      <c r="F75" s="894"/>
      <c r="G75" s="894"/>
      <c r="H75" s="894"/>
      <c r="I75" s="894"/>
      <c r="J75" s="894"/>
      <c r="K75" s="894"/>
      <c r="L75" s="894"/>
      <c r="M75" s="894"/>
      <c r="N75" s="894"/>
      <c r="O75" s="894"/>
      <c r="P75" s="895"/>
      <c r="Q75" s="899">
        <v>437</v>
      </c>
      <c r="R75" s="900"/>
      <c r="S75" s="900"/>
      <c r="T75" s="900"/>
      <c r="U75" s="850"/>
      <c r="V75" s="901">
        <v>412</v>
      </c>
      <c r="W75" s="900"/>
      <c r="X75" s="900"/>
      <c r="Y75" s="900"/>
      <c r="Z75" s="850"/>
      <c r="AA75" s="901">
        <v>25</v>
      </c>
      <c r="AB75" s="900"/>
      <c r="AC75" s="900"/>
      <c r="AD75" s="900"/>
      <c r="AE75" s="850"/>
      <c r="AF75" s="901">
        <v>25</v>
      </c>
      <c r="AG75" s="900"/>
      <c r="AH75" s="900"/>
      <c r="AI75" s="900"/>
      <c r="AJ75" s="850"/>
      <c r="AK75" s="901">
        <v>90</v>
      </c>
      <c r="AL75" s="900"/>
      <c r="AM75" s="900"/>
      <c r="AN75" s="900"/>
      <c r="AO75" s="850"/>
      <c r="AP75" s="901" t="s">
        <v>483</v>
      </c>
      <c r="AQ75" s="900"/>
      <c r="AR75" s="900"/>
      <c r="AS75" s="900"/>
      <c r="AT75" s="850"/>
      <c r="AU75" s="901" t="s">
        <v>483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28935</v>
      </c>
      <c r="AG88" s="862"/>
      <c r="AH88" s="862"/>
      <c r="AI88" s="862"/>
      <c r="AJ88" s="862"/>
      <c r="AK88" s="859"/>
      <c r="AL88" s="859"/>
      <c r="AM88" s="859"/>
      <c r="AN88" s="859"/>
      <c r="AO88" s="859"/>
      <c r="AP88" s="862">
        <v>24342</v>
      </c>
      <c r="AQ88" s="862"/>
      <c r="AR88" s="862"/>
      <c r="AS88" s="862"/>
      <c r="AT88" s="862"/>
      <c r="AU88" s="862">
        <v>2768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254</v>
      </c>
      <c r="CS102" s="870"/>
      <c r="CT102" s="870"/>
      <c r="CU102" s="870"/>
      <c r="CV102" s="913"/>
      <c r="CW102" s="912">
        <v>7</v>
      </c>
      <c r="CX102" s="870"/>
      <c r="CY102" s="870"/>
      <c r="CZ102" s="870"/>
      <c r="DA102" s="913"/>
      <c r="DB102" s="912">
        <v>172</v>
      </c>
      <c r="DC102" s="870"/>
      <c r="DD102" s="870"/>
      <c r="DE102" s="870"/>
      <c r="DF102" s="913"/>
      <c r="DG102" s="912">
        <v>10869</v>
      </c>
      <c r="DH102" s="870"/>
      <c r="DI102" s="870"/>
      <c r="DJ102" s="870"/>
      <c r="DK102" s="913"/>
      <c r="DL102" s="912">
        <v>17</v>
      </c>
      <c r="DM102" s="870"/>
      <c r="DN102" s="870"/>
      <c r="DO102" s="870"/>
      <c r="DP102" s="913"/>
      <c r="DQ102" s="912">
        <v>6318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287</v>
      </c>
      <c r="AG109" s="915"/>
      <c r="AH109" s="915"/>
      <c r="AI109" s="915"/>
      <c r="AJ109" s="916"/>
      <c r="AK109" s="914" t="s">
        <v>286</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287</v>
      </c>
      <c r="BW109" s="915"/>
      <c r="BX109" s="915"/>
      <c r="BY109" s="915"/>
      <c r="BZ109" s="916"/>
      <c r="CA109" s="914" t="s">
        <v>286</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287</v>
      </c>
      <c r="DM109" s="915"/>
      <c r="DN109" s="915"/>
      <c r="DO109" s="915"/>
      <c r="DP109" s="916"/>
      <c r="DQ109" s="914" t="s">
        <v>286</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8048643</v>
      </c>
      <c r="AB110" s="922"/>
      <c r="AC110" s="922"/>
      <c r="AD110" s="922"/>
      <c r="AE110" s="923"/>
      <c r="AF110" s="924">
        <v>7706261</v>
      </c>
      <c r="AG110" s="922"/>
      <c r="AH110" s="922"/>
      <c r="AI110" s="922"/>
      <c r="AJ110" s="923"/>
      <c r="AK110" s="924">
        <v>7478745</v>
      </c>
      <c r="AL110" s="922"/>
      <c r="AM110" s="922"/>
      <c r="AN110" s="922"/>
      <c r="AO110" s="923"/>
      <c r="AP110" s="925">
        <v>14.3</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74212097</v>
      </c>
      <c r="BR110" s="957"/>
      <c r="BS110" s="957"/>
      <c r="BT110" s="957"/>
      <c r="BU110" s="957"/>
      <c r="BV110" s="957">
        <v>75281124</v>
      </c>
      <c r="BW110" s="957"/>
      <c r="BX110" s="957"/>
      <c r="BY110" s="957"/>
      <c r="BZ110" s="957"/>
      <c r="CA110" s="957">
        <v>75781849</v>
      </c>
      <c r="CB110" s="957"/>
      <c r="CC110" s="957"/>
      <c r="CD110" s="957"/>
      <c r="CE110" s="957"/>
      <c r="CF110" s="971">
        <v>144.80000000000001</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2814086</v>
      </c>
      <c r="DH110" s="957"/>
      <c r="DI110" s="957"/>
      <c r="DJ110" s="957"/>
      <c r="DK110" s="957"/>
      <c r="DL110" s="957">
        <v>2565438</v>
      </c>
      <c r="DM110" s="957"/>
      <c r="DN110" s="957"/>
      <c r="DO110" s="957"/>
      <c r="DP110" s="957"/>
      <c r="DQ110" s="957">
        <v>5919240</v>
      </c>
      <c r="DR110" s="957"/>
      <c r="DS110" s="957"/>
      <c r="DT110" s="957"/>
      <c r="DU110" s="957"/>
      <c r="DV110" s="958">
        <v>11.3</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9715813</v>
      </c>
      <c r="BR111" s="950"/>
      <c r="BS111" s="950"/>
      <c r="BT111" s="950"/>
      <c r="BU111" s="950"/>
      <c r="BV111" s="950">
        <v>8660134</v>
      </c>
      <c r="BW111" s="950"/>
      <c r="BX111" s="950"/>
      <c r="BY111" s="950"/>
      <c r="BZ111" s="950"/>
      <c r="CA111" s="950">
        <v>10432873</v>
      </c>
      <c r="CB111" s="950"/>
      <c r="CC111" s="950"/>
      <c r="CD111" s="950"/>
      <c r="CE111" s="950"/>
      <c r="CF111" s="944">
        <v>19.899999999999999</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28536644</v>
      </c>
      <c r="BR112" s="950"/>
      <c r="BS112" s="950"/>
      <c r="BT112" s="950"/>
      <c r="BU112" s="950"/>
      <c r="BV112" s="950">
        <v>26456715</v>
      </c>
      <c r="BW112" s="950"/>
      <c r="BX112" s="950"/>
      <c r="BY112" s="950"/>
      <c r="BZ112" s="950"/>
      <c r="CA112" s="950">
        <v>24114375</v>
      </c>
      <c r="CB112" s="950"/>
      <c r="CC112" s="950"/>
      <c r="CD112" s="950"/>
      <c r="CE112" s="950"/>
      <c r="CF112" s="944">
        <v>46.1</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2808996</v>
      </c>
      <c r="AB113" s="964"/>
      <c r="AC113" s="964"/>
      <c r="AD113" s="964"/>
      <c r="AE113" s="965"/>
      <c r="AF113" s="966">
        <v>2651832</v>
      </c>
      <c r="AG113" s="964"/>
      <c r="AH113" s="964"/>
      <c r="AI113" s="964"/>
      <c r="AJ113" s="965"/>
      <c r="AK113" s="966">
        <v>2465574</v>
      </c>
      <c r="AL113" s="964"/>
      <c r="AM113" s="964"/>
      <c r="AN113" s="964"/>
      <c r="AO113" s="965"/>
      <c r="AP113" s="967">
        <v>4.7</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1668856</v>
      </c>
      <c r="BR113" s="950"/>
      <c r="BS113" s="950"/>
      <c r="BT113" s="950"/>
      <c r="BU113" s="950"/>
      <c r="BV113" s="950">
        <v>3006817</v>
      </c>
      <c r="BW113" s="950"/>
      <c r="BX113" s="950"/>
      <c r="BY113" s="950"/>
      <c r="BZ113" s="950"/>
      <c r="CA113" s="950">
        <v>2768362</v>
      </c>
      <c r="CB113" s="950"/>
      <c r="CC113" s="950"/>
      <c r="CD113" s="950"/>
      <c r="CE113" s="950"/>
      <c r="CF113" s="944">
        <v>5.3</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128906</v>
      </c>
      <c r="AB114" s="989"/>
      <c r="AC114" s="989"/>
      <c r="AD114" s="989"/>
      <c r="AE114" s="990"/>
      <c r="AF114" s="991">
        <v>208427</v>
      </c>
      <c r="AG114" s="989"/>
      <c r="AH114" s="989"/>
      <c r="AI114" s="989"/>
      <c r="AJ114" s="990"/>
      <c r="AK114" s="991">
        <v>182576</v>
      </c>
      <c r="AL114" s="989"/>
      <c r="AM114" s="989"/>
      <c r="AN114" s="989"/>
      <c r="AO114" s="990"/>
      <c r="AP114" s="992">
        <v>0.3</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6483707</v>
      </c>
      <c r="BR114" s="950"/>
      <c r="BS114" s="950"/>
      <c r="BT114" s="950"/>
      <c r="BU114" s="950"/>
      <c r="BV114" s="950">
        <v>5680392</v>
      </c>
      <c r="BW114" s="950"/>
      <c r="BX114" s="950"/>
      <c r="BY114" s="950"/>
      <c r="BZ114" s="950"/>
      <c r="CA114" s="950">
        <v>4589300</v>
      </c>
      <c r="CB114" s="950"/>
      <c r="CC114" s="950"/>
      <c r="CD114" s="950"/>
      <c r="CE114" s="950"/>
      <c r="CF114" s="944">
        <v>8.8000000000000007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1481511</v>
      </c>
      <c r="AB115" s="964"/>
      <c r="AC115" s="964"/>
      <c r="AD115" s="964"/>
      <c r="AE115" s="965"/>
      <c r="AF115" s="966">
        <v>982596</v>
      </c>
      <c r="AG115" s="964"/>
      <c r="AH115" s="964"/>
      <c r="AI115" s="964"/>
      <c r="AJ115" s="965"/>
      <c r="AK115" s="966">
        <v>1549573</v>
      </c>
      <c r="AL115" s="964"/>
      <c r="AM115" s="964"/>
      <c r="AN115" s="964"/>
      <c r="AO115" s="965"/>
      <c r="AP115" s="967">
        <v>3</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6531013</v>
      </c>
      <c r="BR115" s="950"/>
      <c r="BS115" s="950"/>
      <c r="BT115" s="950"/>
      <c r="BU115" s="950"/>
      <c r="BV115" s="950">
        <v>6648827</v>
      </c>
      <c r="BW115" s="950"/>
      <c r="BX115" s="950"/>
      <c r="BY115" s="950"/>
      <c r="BZ115" s="950"/>
      <c r="CA115" s="950">
        <v>6318177</v>
      </c>
      <c r="CB115" s="950"/>
      <c r="CC115" s="950"/>
      <c r="CD115" s="950"/>
      <c r="CE115" s="950"/>
      <c r="CF115" s="944">
        <v>12.1</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6897815</v>
      </c>
      <c r="DH115" s="989"/>
      <c r="DI115" s="989"/>
      <c r="DJ115" s="989"/>
      <c r="DK115" s="990"/>
      <c r="DL115" s="991">
        <v>6092404</v>
      </c>
      <c r="DM115" s="989"/>
      <c r="DN115" s="989"/>
      <c r="DO115" s="989"/>
      <c r="DP115" s="990"/>
      <c r="DQ115" s="991">
        <v>4510798</v>
      </c>
      <c r="DR115" s="989"/>
      <c r="DS115" s="989"/>
      <c r="DT115" s="989"/>
      <c r="DU115" s="990"/>
      <c r="DV115" s="992">
        <v>8.6</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3665</v>
      </c>
      <c r="AB116" s="989"/>
      <c r="AC116" s="989"/>
      <c r="AD116" s="989"/>
      <c r="AE116" s="990"/>
      <c r="AF116" s="991">
        <v>2106</v>
      </c>
      <c r="AG116" s="989"/>
      <c r="AH116" s="989"/>
      <c r="AI116" s="989"/>
      <c r="AJ116" s="990"/>
      <c r="AK116" s="991">
        <v>342</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12471721</v>
      </c>
      <c r="AB117" s="1007"/>
      <c r="AC117" s="1007"/>
      <c r="AD117" s="1007"/>
      <c r="AE117" s="1008"/>
      <c r="AF117" s="1009">
        <v>11551222</v>
      </c>
      <c r="AG117" s="1007"/>
      <c r="AH117" s="1007"/>
      <c r="AI117" s="1007"/>
      <c r="AJ117" s="1008"/>
      <c r="AK117" s="1009">
        <v>11676810</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287</v>
      </c>
      <c r="AG118" s="915"/>
      <c r="AH118" s="915"/>
      <c r="AI118" s="915"/>
      <c r="AJ118" s="916"/>
      <c r="AK118" s="914" t="s">
        <v>286</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179737</v>
      </c>
      <c r="AB119" s="922"/>
      <c r="AC119" s="922"/>
      <c r="AD119" s="922"/>
      <c r="AE119" s="923"/>
      <c r="AF119" s="924">
        <v>175565</v>
      </c>
      <c r="AG119" s="922"/>
      <c r="AH119" s="922"/>
      <c r="AI119" s="922"/>
      <c r="AJ119" s="923"/>
      <c r="AK119" s="924">
        <v>175676</v>
      </c>
      <c r="AL119" s="922"/>
      <c r="AM119" s="922"/>
      <c r="AN119" s="922"/>
      <c r="AO119" s="923"/>
      <c r="AP119" s="925">
        <v>0.3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437</v>
      </c>
      <c r="BP119" s="1036"/>
      <c r="BQ119" s="1027">
        <v>127148130</v>
      </c>
      <c r="BR119" s="1028"/>
      <c r="BS119" s="1028"/>
      <c r="BT119" s="1028"/>
      <c r="BU119" s="1028"/>
      <c r="BV119" s="1028">
        <v>125734009</v>
      </c>
      <c r="BW119" s="1028"/>
      <c r="BX119" s="1028"/>
      <c r="BY119" s="1028"/>
      <c r="BZ119" s="1028"/>
      <c r="CA119" s="1028">
        <v>124004936</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3912</v>
      </c>
      <c r="DH119" s="1014"/>
      <c r="DI119" s="1014"/>
      <c r="DJ119" s="1014"/>
      <c r="DK119" s="1015"/>
      <c r="DL119" s="1013">
        <v>2292</v>
      </c>
      <c r="DM119" s="1014"/>
      <c r="DN119" s="1014"/>
      <c r="DO119" s="1014"/>
      <c r="DP119" s="1015"/>
      <c r="DQ119" s="1013">
        <v>2835</v>
      </c>
      <c r="DR119" s="1014"/>
      <c r="DS119" s="1014"/>
      <c r="DT119" s="1014"/>
      <c r="DU119" s="1015"/>
      <c r="DV119" s="1016">
        <v>0</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7654080</v>
      </c>
      <c r="BR120" s="957"/>
      <c r="BS120" s="957"/>
      <c r="BT120" s="957"/>
      <c r="BU120" s="957"/>
      <c r="BV120" s="957">
        <v>7792813</v>
      </c>
      <c r="BW120" s="957"/>
      <c r="BX120" s="957"/>
      <c r="BY120" s="957"/>
      <c r="BZ120" s="957"/>
      <c r="CA120" s="957">
        <v>9481210</v>
      </c>
      <c r="CB120" s="957"/>
      <c r="CC120" s="957"/>
      <c r="CD120" s="957"/>
      <c r="CE120" s="957"/>
      <c r="CF120" s="971">
        <v>18.100000000000001</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24728313</v>
      </c>
      <c r="DH120" s="957"/>
      <c r="DI120" s="957"/>
      <c r="DJ120" s="957"/>
      <c r="DK120" s="957"/>
      <c r="DL120" s="957">
        <v>23041605</v>
      </c>
      <c r="DM120" s="957"/>
      <c r="DN120" s="957"/>
      <c r="DO120" s="957"/>
      <c r="DP120" s="957"/>
      <c r="DQ120" s="957">
        <v>21114880</v>
      </c>
      <c r="DR120" s="957"/>
      <c r="DS120" s="957"/>
      <c r="DT120" s="957"/>
      <c r="DU120" s="957"/>
      <c r="DV120" s="958">
        <v>40.299999999999997</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11498232</v>
      </c>
      <c r="BR121" s="950"/>
      <c r="BS121" s="950"/>
      <c r="BT121" s="950"/>
      <c r="BU121" s="950"/>
      <c r="BV121" s="950">
        <v>11958995</v>
      </c>
      <c r="BW121" s="950"/>
      <c r="BX121" s="950"/>
      <c r="BY121" s="950"/>
      <c r="BZ121" s="950"/>
      <c r="CA121" s="950">
        <v>11879803</v>
      </c>
      <c r="CB121" s="950"/>
      <c r="CC121" s="950"/>
      <c r="CD121" s="950"/>
      <c r="CE121" s="950"/>
      <c r="CF121" s="944">
        <v>22.7</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2504359</v>
      </c>
      <c r="DH121" s="950"/>
      <c r="DI121" s="950"/>
      <c r="DJ121" s="950"/>
      <c r="DK121" s="950"/>
      <c r="DL121" s="950">
        <v>2317254</v>
      </c>
      <c r="DM121" s="950"/>
      <c r="DN121" s="950"/>
      <c r="DO121" s="950"/>
      <c r="DP121" s="950"/>
      <c r="DQ121" s="950">
        <v>2121346</v>
      </c>
      <c r="DR121" s="950"/>
      <c r="DS121" s="950"/>
      <c r="DT121" s="950"/>
      <c r="DU121" s="950"/>
      <c r="DV121" s="951">
        <v>4.0999999999999996</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76029529</v>
      </c>
      <c r="BR122" s="1028"/>
      <c r="BS122" s="1028"/>
      <c r="BT122" s="1028"/>
      <c r="BU122" s="1028"/>
      <c r="BV122" s="1028">
        <v>76200752</v>
      </c>
      <c r="BW122" s="1028"/>
      <c r="BX122" s="1028"/>
      <c r="BY122" s="1028"/>
      <c r="BZ122" s="1028"/>
      <c r="CA122" s="1028">
        <v>76470956</v>
      </c>
      <c r="CB122" s="1028"/>
      <c r="CC122" s="1028"/>
      <c r="CD122" s="1028"/>
      <c r="CE122" s="1028"/>
      <c r="CF122" s="1048">
        <v>146.1</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821439</v>
      </c>
      <c r="DH122" s="950"/>
      <c r="DI122" s="950"/>
      <c r="DJ122" s="950"/>
      <c r="DK122" s="950"/>
      <c r="DL122" s="950">
        <v>701205</v>
      </c>
      <c r="DM122" s="950"/>
      <c r="DN122" s="950"/>
      <c r="DO122" s="950"/>
      <c r="DP122" s="950"/>
      <c r="DQ122" s="950">
        <v>564929</v>
      </c>
      <c r="DR122" s="950"/>
      <c r="DS122" s="950"/>
      <c r="DT122" s="950"/>
      <c r="DU122" s="950"/>
      <c r="DV122" s="951">
        <v>1.1000000000000001</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445</v>
      </c>
      <c r="BP123" s="1036"/>
      <c r="BQ123" s="1095">
        <v>95181841</v>
      </c>
      <c r="BR123" s="1096"/>
      <c r="BS123" s="1096"/>
      <c r="BT123" s="1096"/>
      <c r="BU123" s="1096"/>
      <c r="BV123" s="1096">
        <v>95952560</v>
      </c>
      <c r="BW123" s="1096"/>
      <c r="BX123" s="1096"/>
      <c r="BY123" s="1096"/>
      <c r="BZ123" s="1096"/>
      <c r="CA123" s="1096">
        <v>97831969</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482533</v>
      </c>
      <c r="DH123" s="989"/>
      <c r="DI123" s="989"/>
      <c r="DJ123" s="989"/>
      <c r="DK123" s="990"/>
      <c r="DL123" s="991">
        <v>396651</v>
      </c>
      <c r="DM123" s="989"/>
      <c r="DN123" s="989"/>
      <c r="DO123" s="989"/>
      <c r="DP123" s="990"/>
      <c r="DQ123" s="991">
        <v>313220</v>
      </c>
      <c r="DR123" s="989"/>
      <c r="DS123" s="989"/>
      <c r="DT123" s="989"/>
      <c r="DU123" s="990"/>
      <c r="DV123" s="992">
        <v>0.6</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65.900000000000006</v>
      </c>
      <c r="BR124" s="1058"/>
      <c r="BS124" s="1058"/>
      <c r="BT124" s="1058"/>
      <c r="BU124" s="1058"/>
      <c r="BV124" s="1058">
        <v>58.1</v>
      </c>
      <c r="BW124" s="1058"/>
      <c r="BX124" s="1058"/>
      <c r="BY124" s="1058"/>
      <c r="BZ124" s="1058"/>
      <c r="CA124" s="1058">
        <v>49.9</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1301774</v>
      </c>
      <c r="AB126" s="989"/>
      <c r="AC126" s="989"/>
      <c r="AD126" s="989"/>
      <c r="AE126" s="990"/>
      <c r="AF126" s="991">
        <v>807031</v>
      </c>
      <c r="AG126" s="989"/>
      <c r="AH126" s="989"/>
      <c r="AI126" s="989"/>
      <c r="AJ126" s="990"/>
      <c r="AK126" s="991">
        <v>1373897</v>
      </c>
      <c r="AL126" s="989"/>
      <c r="AM126" s="989"/>
      <c r="AN126" s="989"/>
      <c r="AO126" s="990"/>
      <c r="AP126" s="992">
        <v>2.6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v>6527551</v>
      </c>
      <c r="DH126" s="950"/>
      <c r="DI126" s="950"/>
      <c r="DJ126" s="950"/>
      <c r="DK126" s="950"/>
      <c r="DL126" s="950">
        <v>6646233</v>
      </c>
      <c r="DM126" s="950"/>
      <c r="DN126" s="950"/>
      <c r="DO126" s="950"/>
      <c r="DP126" s="950"/>
      <c r="DQ126" s="950">
        <v>6316451</v>
      </c>
      <c r="DR126" s="950"/>
      <c r="DS126" s="950"/>
      <c r="DT126" s="950"/>
      <c r="DU126" s="950"/>
      <c r="DV126" s="951">
        <v>12.1</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1345102</v>
      </c>
      <c r="AB128" s="1078"/>
      <c r="AC128" s="1078"/>
      <c r="AD128" s="1078"/>
      <c r="AE128" s="1079"/>
      <c r="AF128" s="1080">
        <v>1683669</v>
      </c>
      <c r="AG128" s="1078"/>
      <c r="AH128" s="1078"/>
      <c r="AI128" s="1078"/>
      <c r="AJ128" s="1079"/>
      <c r="AK128" s="1080">
        <v>1472708</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111</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3462</v>
      </c>
      <c r="DH128" s="1070"/>
      <c r="DI128" s="1070"/>
      <c r="DJ128" s="1070"/>
      <c r="DK128" s="1070"/>
      <c r="DL128" s="1070">
        <v>2594</v>
      </c>
      <c r="DM128" s="1070"/>
      <c r="DN128" s="1070"/>
      <c r="DO128" s="1070"/>
      <c r="DP128" s="1070"/>
      <c r="DQ128" s="1070">
        <v>1726</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55582085</v>
      </c>
      <c r="AB129" s="989"/>
      <c r="AC129" s="989"/>
      <c r="AD129" s="989"/>
      <c r="AE129" s="990"/>
      <c r="AF129" s="991">
        <v>57480625</v>
      </c>
      <c r="AG129" s="989"/>
      <c r="AH129" s="989"/>
      <c r="AI129" s="989"/>
      <c r="AJ129" s="990"/>
      <c r="AK129" s="991">
        <v>58588462</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463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7113707</v>
      </c>
      <c r="AB130" s="989"/>
      <c r="AC130" s="989"/>
      <c r="AD130" s="989"/>
      <c r="AE130" s="990"/>
      <c r="AF130" s="991">
        <v>6258017</v>
      </c>
      <c r="AG130" s="989"/>
      <c r="AH130" s="989"/>
      <c r="AI130" s="989"/>
      <c r="AJ130" s="990"/>
      <c r="AK130" s="991">
        <v>6236271</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48468378</v>
      </c>
      <c r="AB131" s="1014"/>
      <c r="AC131" s="1014"/>
      <c r="AD131" s="1014"/>
      <c r="AE131" s="1015"/>
      <c r="AF131" s="1013">
        <v>51222608</v>
      </c>
      <c r="AG131" s="1014"/>
      <c r="AH131" s="1014"/>
      <c r="AI131" s="1014"/>
      <c r="AJ131" s="1015"/>
      <c r="AK131" s="1013">
        <v>52352191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49.9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8.2794435580000005</v>
      </c>
      <c r="AB132" s="1130"/>
      <c r="AC132" s="1130"/>
      <c r="AD132" s="1130"/>
      <c r="AE132" s="1131"/>
      <c r="AF132" s="1132">
        <v>7.0467634139999999</v>
      </c>
      <c r="AG132" s="1130"/>
      <c r="AH132" s="1130"/>
      <c r="AI132" s="1130"/>
      <c r="AJ132" s="1131"/>
      <c r="AK132" s="1132">
        <v>7.5791116360000004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9</v>
      </c>
      <c r="AB133" s="1113"/>
      <c r="AC133" s="1113"/>
      <c r="AD133" s="1113"/>
      <c r="AE133" s="1114"/>
      <c r="AF133" s="1112">
        <v>8.1999999999999993</v>
      </c>
      <c r="AG133" s="1113"/>
      <c r="AH133" s="1113"/>
      <c r="AI133" s="1113"/>
      <c r="AJ133" s="1114"/>
      <c r="AK133" s="1112">
        <v>7.6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17536317</v>
      </c>
      <c r="L9" s="266">
        <v>51706</v>
      </c>
      <c r="M9" s="267">
        <v>57606</v>
      </c>
      <c r="N9" s="268">
        <v>-10.199999999999999</v>
      </c>
    </row>
    <row r="10" spans="1:16">
      <c r="A10" s="250"/>
      <c r="B10" s="246"/>
      <c r="C10" s="246"/>
      <c r="D10" s="246"/>
      <c r="E10" s="246"/>
      <c r="F10" s="246"/>
      <c r="G10" s="1152" t="s">
        <v>480</v>
      </c>
      <c r="H10" s="1153"/>
      <c r="I10" s="1153"/>
      <c r="J10" s="1154"/>
      <c r="K10" s="269">
        <v>1237957</v>
      </c>
      <c r="L10" s="270">
        <v>3650</v>
      </c>
      <c r="M10" s="271">
        <v>2562</v>
      </c>
      <c r="N10" s="272">
        <v>42.5</v>
      </c>
    </row>
    <row r="11" spans="1:16" ht="13.5" customHeight="1">
      <c r="A11" s="250"/>
      <c r="B11" s="246"/>
      <c r="C11" s="246"/>
      <c r="D11" s="246"/>
      <c r="E11" s="246"/>
      <c r="F11" s="246"/>
      <c r="G11" s="1152" t="s">
        <v>481</v>
      </c>
      <c r="H11" s="1153"/>
      <c r="I11" s="1153"/>
      <c r="J11" s="1154"/>
      <c r="K11" s="269">
        <v>124056</v>
      </c>
      <c r="L11" s="270">
        <v>366</v>
      </c>
      <c r="M11" s="271">
        <v>1597</v>
      </c>
      <c r="N11" s="272">
        <v>-77.099999999999994</v>
      </c>
    </row>
    <row r="12" spans="1:16" ht="13.5" customHeight="1">
      <c r="A12" s="250"/>
      <c r="B12" s="246"/>
      <c r="C12" s="246"/>
      <c r="D12" s="246"/>
      <c r="E12" s="246"/>
      <c r="F12" s="246"/>
      <c r="G12" s="1152" t="s">
        <v>482</v>
      </c>
      <c r="H12" s="1153"/>
      <c r="I12" s="1153"/>
      <c r="J12" s="1154"/>
      <c r="K12" s="269" t="s">
        <v>483</v>
      </c>
      <c r="L12" s="270" t="s">
        <v>483</v>
      </c>
      <c r="M12" s="271">
        <v>583</v>
      </c>
      <c r="N12" s="272" t="s">
        <v>483</v>
      </c>
    </row>
    <row r="13" spans="1:16" ht="13.5" customHeight="1">
      <c r="A13" s="250"/>
      <c r="B13" s="246"/>
      <c r="C13" s="246"/>
      <c r="D13" s="246"/>
      <c r="E13" s="246"/>
      <c r="F13" s="246"/>
      <c r="G13" s="1152" t="s">
        <v>484</v>
      </c>
      <c r="H13" s="1153"/>
      <c r="I13" s="1153"/>
      <c r="J13" s="1154"/>
      <c r="K13" s="269" t="s">
        <v>483</v>
      </c>
      <c r="L13" s="270" t="s">
        <v>483</v>
      </c>
      <c r="M13" s="271">
        <v>23</v>
      </c>
      <c r="N13" s="272" t="s">
        <v>483</v>
      </c>
    </row>
    <row r="14" spans="1:16" ht="13.5" customHeight="1">
      <c r="A14" s="250"/>
      <c r="B14" s="246"/>
      <c r="C14" s="246"/>
      <c r="D14" s="246"/>
      <c r="E14" s="246"/>
      <c r="F14" s="246"/>
      <c r="G14" s="1152" t="s">
        <v>485</v>
      </c>
      <c r="H14" s="1153"/>
      <c r="I14" s="1153"/>
      <c r="J14" s="1154"/>
      <c r="K14" s="269">
        <v>625400</v>
      </c>
      <c r="L14" s="270">
        <v>1844</v>
      </c>
      <c r="M14" s="271">
        <v>1821</v>
      </c>
      <c r="N14" s="272">
        <v>1.3</v>
      </c>
    </row>
    <row r="15" spans="1:16" ht="13.5" customHeight="1">
      <c r="A15" s="250"/>
      <c r="B15" s="246"/>
      <c r="C15" s="246"/>
      <c r="D15" s="246"/>
      <c r="E15" s="246"/>
      <c r="F15" s="246"/>
      <c r="G15" s="1152" t="s">
        <v>486</v>
      </c>
      <c r="H15" s="1153"/>
      <c r="I15" s="1153"/>
      <c r="J15" s="1154"/>
      <c r="K15" s="269">
        <v>216636</v>
      </c>
      <c r="L15" s="270">
        <v>639</v>
      </c>
      <c r="M15" s="271">
        <v>1288</v>
      </c>
      <c r="N15" s="272">
        <v>-50.4</v>
      </c>
    </row>
    <row r="16" spans="1:16">
      <c r="A16" s="250"/>
      <c r="B16" s="246"/>
      <c r="C16" s="246"/>
      <c r="D16" s="246"/>
      <c r="E16" s="246"/>
      <c r="F16" s="246"/>
      <c r="G16" s="1155" t="s">
        <v>487</v>
      </c>
      <c r="H16" s="1156"/>
      <c r="I16" s="1156"/>
      <c r="J16" s="1157"/>
      <c r="K16" s="270">
        <v>-1629883</v>
      </c>
      <c r="L16" s="270">
        <v>-4806</v>
      </c>
      <c r="M16" s="271">
        <v>-4777</v>
      </c>
      <c r="N16" s="272">
        <v>0.6</v>
      </c>
    </row>
    <row r="17" spans="1:16">
      <c r="A17" s="250"/>
      <c r="B17" s="246"/>
      <c r="C17" s="246"/>
      <c r="D17" s="246"/>
      <c r="E17" s="246"/>
      <c r="F17" s="246"/>
      <c r="G17" s="1155" t="s">
        <v>170</v>
      </c>
      <c r="H17" s="1156"/>
      <c r="I17" s="1156"/>
      <c r="J17" s="1157"/>
      <c r="K17" s="270">
        <v>18110483</v>
      </c>
      <c r="L17" s="270">
        <v>53399</v>
      </c>
      <c r="M17" s="271">
        <v>60704</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6.15</v>
      </c>
      <c r="L21" s="283">
        <v>6.19</v>
      </c>
      <c r="M21" s="284">
        <v>-0.04</v>
      </c>
      <c r="N21" s="251"/>
      <c r="O21" s="285"/>
      <c r="P21" s="281"/>
    </row>
    <row r="22" spans="1:16" s="286" customFormat="1">
      <c r="A22" s="281"/>
      <c r="B22" s="251"/>
      <c r="C22" s="251"/>
      <c r="D22" s="251"/>
      <c r="E22" s="251"/>
      <c r="F22" s="251"/>
      <c r="G22" s="1147" t="s">
        <v>493</v>
      </c>
      <c r="H22" s="1148"/>
      <c r="I22" s="1148"/>
      <c r="J22" s="1149"/>
      <c r="K22" s="287">
        <v>103.7</v>
      </c>
      <c r="L22" s="288">
        <v>100.2</v>
      </c>
      <c r="M22" s="289">
        <v>3.5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7478745</v>
      </c>
      <c r="L32" s="296">
        <v>22051</v>
      </c>
      <c r="M32" s="297">
        <v>38230</v>
      </c>
      <c r="N32" s="298">
        <v>-42.3</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109</v>
      </c>
      <c r="N34" s="298" t="s">
        <v>483</v>
      </c>
    </row>
    <row r="35" spans="1:16" ht="27" customHeight="1">
      <c r="A35" s="250"/>
      <c r="B35" s="246"/>
      <c r="C35" s="246"/>
      <c r="D35" s="246"/>
      <c r="E35" s="246"/>
      <c r="F35" s="246"/>
      <c r="G35" s="1163" t="s">
        <v>500</v>
      </c>
      <c r="H35" s="1164"/>
      <c r="I35" s="1164"/>
      <c r="J35" s="1165"/>
      <c r="K35" s="296">
        <v>2465574</v>
      </c>
      <c r="L35" s="296">
        <v>7270</v>
      </c>
      <c r="M35" s="297">
        <v>9521</v>
      </c>
      <c r="N35" s="298">
        <v>-23.6</v>
      </c>
    </row>
    <row r="36" spans="1:16" ht="27" customHeight="1">
      <c r="A36" s="250"/>
      <c r="B36" s="246"/>
      <c r="C36" s="246"/>
      <c r="D36" s="246"/>
      <c r="E36" s="246"/>
      <c r="F36" s="246"/>
      <c r="G36" s="1163" t="s">
        <v>501</v>
      </c>
      <c r="H36" s="1164"/>
      <c r="I36" s="1164"/>
      <c r="J36" s="1165"/>
      <c r="K36" s="296">
        <v>182576</v>
      </c>
      <c r="L36" s="296">
        <v>538</v>
      </c>
      <c r="M36" s="297">
        <v>386</v>
      </c>
      <c r="N36" s="298">
        <v>39.4</v>
      </c>
    </row>
    <row r="37" spans="1:16" ht="13.5" customHeight="1">
      <c r="A37" s="250"/>
      <c r="B37" s="246"/>
      <c r="C37" s="246"/>
      <c r="D37" s="246"/>
      <c r="E37" s="246"/>
      <c r="F37" s="246"/>
      <c r="G37" s="1163" t="s">
        <v>502</v>
      </c>
      <c r="H37" s="1164"/>
      <c r="I37" s="1164"/>
      <c r="J37" s="1165"/>
      <c r="K37" s="296">
        <v>1549573</v>
      </c>
      <c r="L37" s="296">
        <v>4569</v>
      </c>
      <c r="M37" s="297">
        <v>876</v>
      </c>
      <c r="N37" s="298">
        <v>421.6</v>
      </c>
    </row>
    <row r="38" spans="1:16" ht="27" customHeight="1">
      <c r="A38" s="250"/>
      <c r="B38" s="246"/>
      <c r="C38" s="246"/>
      <c r="D38" s="246"/>
      <c r="E38" s="246"/>
      <c r="F38" s="246"/>
      <c r="G38" s="1166" t="s">
        <v>503</v>
      </c>
      <c r="H38" s="1167"/>
      <c r="I38" s="1167"/>
      <c r="J38" s="1168"/>
      <c r="K38" s="299">
        <v>342</v>
      </c>
      <c r="L38" s="299">
        <v>1</v>
      </c>
      <c r="M38" s="300">
        <v>2</v>
      </c>
      <c r="N38" s="301">
        <v>-50</v>
      </c>
      <c r="O38" s="295"/>
    </row>
    <row r="39" spans="1:16">
      <c r="A39" s="250"/>
      <c r="B39" s="246"/>
      <c r="C39" s="246"/>
      <c r="D39" s="246"/>
      <c r="E39" s="246"/>
      <c r="F39" s="246"/>
      <c r="G39" s="1166" t="s">
        <v>504</v>
      </c>
      <c r="H39" s="1167"/>
      <c r="I39" s="1167"/>
      <c r="J39" s="1168"/>
      <c r="K39" s="302">
        <v>-1472708</v>
      </c>
      <c r="L39" s="302">
        <v>-4342</v>
      </c>
      <c r="M39" s="303">
        <v>-8387</v>
      </c>
      <c r="N39" s="304">
        <v>-48.2</v>
      </c>
      <c r="O39" s="295"/>
    </row>
    <row r="40" spans="1:16" ht="27" customHeight="1">
      <c r="A40" s="250"/>
      <c r="B40" s="246"/>
      <c r="C40" s="246"/>
      <c r="D40" s="246"/>
      <c r="E40" s="246"/>
      <c r="F40" s="246"/>
      <c r="G40" s="1163" t="s">
        <v>505</v>
      </c>
      <c r="H40" s="1164"/>
      <c r="I40" s="1164"/>
      <c r="J40" s="1165"/>
      <c r="K40" s="302">
        <v>-6236271</v>
      </c>
      <c r="L40" s="302">
        <v>-18388</v>
      </c>
      <c r="M40" s="303">
        <v>-29253</v>
      </c>
      <c r="N40" s="304">
        <v>-37.1</v>
      </c>
      <c r="O40" s="295"/>
    </row>
    <row r="41" spans="1:16">
      <c r="A41" s="250"/>
      <c r="B41" s="246"/>
      <c r="C41" s="246"/>
      <c r="D41" s="246"/>
      <c r="E41" s="246"/>
      <c r="F41" s="246"/>
      <c r="G41" s="1169" t="s">
        <v>281</v>
      </c>
      <c r="H41" s="1170"/>
      <c r="I41" s="1170"/>
      <c r="J41" s="1171"/>
      <c r="K41" s="296">
        <v>3967831</v>
      </c>
      <c r="L41" s="302">
        <v>11699</v>
      </c>
      <c r="M41" s="303">
        <v>11483</v>
      </c>
      <c r="N41" s="304">
        <v>1.9</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10705296</v>
      </c>
      <c r="J51" s="322">
        <v>32398</v>
      </c>
      <c r="K51" s="323">
        <v>-19.100000000000001</v>
      </c>
      <c r="L51" s="324">
        <v>39052</v>
      </c>
      <c r="M51" s="325">
        <v>6.2</v>
      </c>
      <c r="N51" s="326">
        <v>-25.3</v>
      </c>
    </row>
    <row r="52" spans="1:14">
      <c r="A52" s="250"/>
      <c r="B52" s="246"/>
      <c r="C52" s="246"/>
      <c r="D52" s="246"/>
      <c r="E52" s="246"/>
      <c r="F52" s="246"/>
      <c r="G52" s="327"/>
      <c r="H52" s="328" t="s">
        <v>516</v>
      </c>
      <c r="I52" s="329">
        <v>6047190</v>
      </c>
      <c r="J52" s="330">
        <v>18301</v>
      </c>
      <c r="K52" s="331">
        <v>-13.7</v>
      </c>
      <c r="L52" s="332">
        <v>21186</v>
      </c>
      <c r="M52" s="333">
        <v>1</v>
      </c>
      <c r="N52" s="334">
        <v>-14.7</v>
      </c>
    </row>
    <row r="53" spans="1:14">
      <c r="A53" s="250"/>
      <c r="B53" s="246"/>
      <c r="C53" s="246"/>
      <c r="D53" s="246"/>
      <c r="E53" s="246"/>
      <c r="F53" s="246"/>
      <c r="G53" s="312" t="s">
        <v>517</v>
      </c>
      <c r="H53" s="313"/>
      <c r="I53" s="321">
        <v>10632574</v>
      </c>
      <c r="J53" s="322">
        <v>32068</v>
      </c>
      <c r="K53" s="323">
        <v>-1</v>
      </c>
      <c r="L53" s="324">
        <v>41235</v>
      </c>
      <c r="M53" s="325">
        <v>5.6</v>
      </c>
      <c r="N53" s="326">
        <v>-6.6</v>
      </c>
    </row>
    <row r="54" spans="1:14">
      <c r="A54" s="250"/>
      <c r="B54" s="246"/>
      <c r="C54" s="246"/>
      <c r="D54" s="246"/>
      <c r="E54" s="246"/>
      <c r="F54" s="246"/>
      <c r="G54" s="327"/>
      <c r="H54" s="328" t="s">
        <v>516</v>
      </c>
      <c r="I54" s="329">
        <v>5874038</v>
      </c>
      <c r="J54" s="330">
        <v>17716</v>
      </c>
      <c r="K54" s="331">
        <v>-3.2</v>
      </c>
      <c r="L54" s="332">
        <v>22086</v>
      </c>
      <c r="M54" s="333">
        <v>4.2</v>
      </c>
      <c r="N54" s="334">
        <v>-7.4</v>
      </c>
    </row>
    <row r="55" spans="1:14">
      <c r="A55" s="250"/>
      <c r="B55" s="246"/>
      <c r="C55" s="246"/>
      <c r="D55" s="246"/>
      <c r="E55" s="246"/>
      <c r="F55" s="246"/>
      <c r="G55" s="312" t="s">
        <v>518</v>
      </c>
      <c r="H55" s="313"/>
      <c r="I55" s="321">
        <v>11485359</v>
      </c>
      <c r="J55" s="322">
        <v>34415</v>
      </c>
      <c r="K55" s="323">
        <v>7.3</v>
      </c>
      <c r="L55" s="324">
        <v>41862</v>
      </c>
      <c r="M55" s="325">
        <v>1.5</v>
      </c>
      <c r="N55" s="326">
        <v>5.8</v>
      </c>
    </row>
    <row r="56" spans="1:14">
      <c r="A56" s="250"/>
      <c r="B56" s="246"/>
      <c r="C56" s="246"/>
      <c r="D56" s="246"/>
      <c r="E56" s="246"/>
      <c r="F56" s="246"/>
      <c r="G56" s="327"/>
      <c r="H56" s="328" t="s">
        <v>516</v>
      </c>
      <c r="I56" s="329">
        <v>8417088</v>
      </c>
      <c r="J56" s="330">
        <v>25221</v>
      </c>
      <c r="K56" s="331">
        <v>42.4</v>
      </c>
      <c r="L56" s="332">
        <v>23710</v>
      </c>
      <c r="M56" s="333">
        <v>7.4</v>
      </c>
      <c r="N56" s="334">
        <v>35</v>
      </c>
    </row>
    <row r="57" spans="1:14">
      <c r="A57" s="250"/>
      <c r="B57" s="246"/>
      <c r="C57" s="246"/>
      <c r="D57" s="246"/>
      <c r="E57" s="246"/>
      <c r="F57" s="246"/>
      <c r="G57" s="312" t="s">
        <v>519</v>
      </c>
      <c r="H57" s="313"/>
      <c r="I57" s="321">
        <v>11137680</v>
      </c>
      <c r="J57" s="322">
        <v>33092</v>
      </c>
      <c r="K57" s="323">
        <v>-3.8</v>
      </c>
      <c r="L57" s="324">
        <v>50880</v>
      </c>
      <c r="M57" s="325">
        <v>21.5</v>
      </c>
      <c r="N57" s="326">
        <v>-25.3</v>
      </c>
    </row>
    <row r="58" spans="1:14">
      <c r="A58" s="250"/>
      <c r="B58" s="246"/>
      <c r="C58" s="246"/>
      <c r="D58" s="246"/>
      <c r="E58" s="246"/>
      <c r="F58" s="246"/>
      <c r="G58" s="327"/>
      <c r="H58" s="328" t="s">
        <v>516</v>
      </c>
      <c r="I58" s="329">
        <v>8048205</v>
      </c>
      <c r="J58" s="330">
        <v>23913</v>
      </c>
      <c r="K58" s="331">
        <v>-5.2</v>
      </c>
      <c r="L58" s="332">
        <v>27819</v>
      </c>
      <c r="M58" s="333">
        <v>17.3</v>
      </c>
      <c r="N58" s="334">
        <v>-22.5</v>
      </c>
    </row>
    <row r="59" spans="1:14">
      <c r="A59" s="250"/>
      <c r="B59" s="246"/>
      <c r="C59" s="246"/>
      <c r="D59" s="246"/>
      <c r="E59" s="246"/>
      <c r="F59" s="246"/>
      <c r="G59" s="312" t="s">
        <v>520</v>
      </c>
      <c r="H59" s="313"/>
      <c r="I59" s="321">
        <v>8991039</v>
      </c>
      <c r="J59" s="322">
        <v>26510</v>
      </c>
      <c r="K59" s="323">
        <v>-19.899999999999999</v>
      </c>
      <c r="L59" s="324">
        <v>46395</v>
      </c>
      <c r="M59" s="325">
        <v>-8.8000000000000007</v>
      </c>
      <c r="N59" s="326">
        <v>-11.1</v>
      </c>
    </row>
    <row r="60" spans="1:14">
      <c r="A60" s="250"/>
      <c r="B60" s="246"/>
      <c r="C60" s="246"/>
      <c r="D60" s="246"/>
      <c r="E60" s="246"/>
      <c r="F60" s="246"/>
      <c r="G60" s="327"/>
      <c r="H60" s="328" t="s">
        <v>516</v>
      </c>
      <c r="I60" s="335">
        <v>5875151</v>
      </c>
      <c r="J60" s="330">
        <v>17323</v>
      </c>
      <c r="K60" s="331">
        <v>-27.6</v>
      </c>
      <c r="L60" s="332">
        <v>26304</v>
      </c>
      <c r="M60" s="333">
        <v>-5.4</v>
      </c>
      <c r="N60" s="334">
        <v>-22.2</v>
      </c>
    </row>
    <row r="61" spans="1:14">
      <c r="A61" s="250"/>
      <c r="B61" s="246"/>
      <c r="C61" s="246"/>
      <c r="D61" s="246"/>
      <c r="E61" s="246"/>
      <c r="F61" s="246"/>
      <c r="G61" s="312" t="s">
        <v>521</v>
      </c>
      <c r="H61" s="336"/>
      <c r="I61" s="337">
        <v>10590390</v>
      </c>
      <c r="J61" s="338">
        <v>31697</v>
      </c>
      <c r="K61" s="339">
        <v>-7.3</v>
      </c>
      <c r="L61" s="340">
        <v>43885</v>
      </c>
      <c r="M61" s="341">
        <v>5.2</v>
      </c>
      <c r="N61" s="326">
        <v>-12.5</v>
      </c>
    </row>
    <row r="62" spans="1:14">
      <c r="A62" s="250"/>
      <c r="B62" s="246"/>
      <c r="C62" s="246"/>
      <c r="D62" s="246"/>
      <c r="E62" s="246"/>
      <c r="F62" s="246"/>
      <c r="G62" s="327"/>
      <c r="H62" s="328" t="s">
        <v>516</v>
      </c>
      <c r="I62" s="329">
        <v>6852334</v>
      </c>
      <c r="J62" s="330">
        <v>20495</v>
      </c>
      <c r="K62" s="331">
        <v>-1.5</v>
      </c>
      <c r="L62" s="332">
        <v>24221</v>
      </c>
      <c r="M62" s="333">
        <v>4.9000000000000004</v>
      </c>
      <c r="N62" s="334">
        <v>-6.4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Q83" sqref="Q8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6.93</v>
      </c>
      <c r="G47" s="12">
        <v>6.71</v>
      </c>
      <c r="H47" s="12">
        <v>5.66</v>
      </c>
      <c r="I47" s="12">
        <v>5.08</v>
      </c>
      <c r="J47" s="13">
        <v>6.7</v>
      </c>
    </row>
    <row r="48" spans="2:10" ht="57.75" customHeight="1">
      <c r="B48" s="14"/>
      <c r="C48" s="1174" t="s">
        <v>4</v>
      </c>
      <c r="D48" s="1174"/>
      <c r="E48" s="1175"/>
      <c r="F48" s="15">
        <v>8.2799999999999994</v>
      </c>
      <c r="G48" s="16">
        <v>7.78</v>
      </c>
      <c r="H48" s="16">
        <v>6.19</v>
      </c>
      <c r="I48" s="16">
        <v>8.9700000000000006</v>
      </c>
      <c r="J48" s="17">
        <v>8.01</v>
      </c>
    </row>
    <row r="49" spans="2:10" ht="57.75" customHeight="1" thickBot="1">
      <c r="B49" s="18"/>
      <c r="C49" s="1176" t="s">
        <v>5</v>
      </c>
      <c r="D49" s="1176"/>
      <c r="E49" s="1177"/>
      <c r="F49" s="19">
        <v>1.89</v>
      </c>
      <c r="G49" s="20" t="s">
        <v>528</v>
      </c>
      <c r="H49" s="20" t="s">
        <v>529</v>
      </c>
      <c r="I49" s="20">
        <v>2.59</v>
      </c>
      <c r="J49" s="21">
        <v>0.93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2018-10-17T06:10:18Z</cp:lastPrinted>
  <dcterms:created xsi:type="dcterms:W3CDTF">2018-01-24T04:15:07Z</dcterms:created>
  <dcterms:modified xsi:type="dcterms:W3CDTF">2018-11-20T11:53:33Z</dcterms:modified>
</cp:coreProperties>
</file>