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AU88" i="11" l="1"/>
  <c r="AP88" i="11"/>
  <c r="AF88" i="11"/>
  <c r="DQ102" i="11" l="1"/>
  <c r="DL102" i="11"/>
  <c r="DG102" i="11"/>
  <c r="DB102" i="11"/>
  <c r="CW102" i="11"/>
  <c r="CR102" i="11"/>
  <c r="AU63" i="11"/>
  <c r="AP63"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BW37" i="9"/>
  <c r="BE37" i="9"/>
  <c r="AM37" i="9"/>
  <c r="U37" i="9"/>
  <c r="C37" i="9"/>
  <c r="BW36" i="9"/>
  <c r="CO34" i="9" s="1"/>
  <c r="CO35" i="9" s="1"/>
  <c r="CO36" i="9" s="1"/>
  <c r="CO37" i="9" s="1"/>
  <c r="CO38" i="9" s="1"/>
  <c r="CO39" i="9" s="1"/>
  <c r="BE36" i="9"/>
  <c r="AM36" i="9"/>
  <c r="BW35" i="9"/>
  <c r="BE35" i="9"/>
  <c r="BW34"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AM35" i="9" s="1"/>
</calcChain>
</file>

<file path=xl/sharedStrings.xml><?xml version="1.0" encoding="utf-8"?>
<sst xmlns="http://schemas.openxmlformats.org/spreadsheetml/2006/main" count="1050" uniqueCount="572">
  <si>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</si>
  <si>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</si>
  <si>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</si>
  <si>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</si>
  <si>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</si>
  <si>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</si>
  <si>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</si>
  <si>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</si>
  <si>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</si>
  <si>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</si>
  <si>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</si>
  <si>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</si>
  <si>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</si>
  <si>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</si>
  <si>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</si>
  <si>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</si>
  <si>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</si>
  <si>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</si>
  <si>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</si>
  <si>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</si>
  <si>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</si>
  <si>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</si>
  <si>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</si>
  <si>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</si>
  <si>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</si>
  <si>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</si>
  <si>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</si>
  <si>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</si>
  <si>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</si>
  <si>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</si>
  <si>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</si>
  <si>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</si>
  <si>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</si>
  <si>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</si>
  <si>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</si>
  <si>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</si>
  <si>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</si>
  <si>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</si>
  <si>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</si>
  <si>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</si>
  <si>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</si>
  <si>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</si>
  <si>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</si>
  <si>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</si>
  <si>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</si>
  <si>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</si>
  <si>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</si>
  <si>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</si>
  <si>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</si>
  <si>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</si>
  <si>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</si>
  <si>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</si>
  <si>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</si>
  <si>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</si>
  <si>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</si>
  <si>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</si>
  <si>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</si>
  <si>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</si>
  <si>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</si>
  <si>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</si>
  <si>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</si>
  <si>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</si>
  <si>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</si>
  <si>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</si>
  <si>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</si>
  <si>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</si>
  <si>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</si>
  <si>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</si>
  <si>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</si>
  <si>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</si>
  <si>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</si>
  <si>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</si>
  <si>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</si>
  <si>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</si>
  <si>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</si>
  <si>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</si>
  <si>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</si>
  <si>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</si>
  <si>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</si>
  <si>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</si>
  <si>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</si>
  <si>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</si>
  <si>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鴻巣市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</si>
  <si>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</si>
  <si>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</si>
  <si>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</si>
  <si>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</si>
  <si>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</si>
  <si>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</si>
  <si>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</si>
  <si>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</si>
  <si>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</si>
  <si>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</si>
  <si>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</si>
  <si>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</si>
  <si>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</si>
  <si>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</si>
  <si>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</si>
  <si>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</si>
  <si>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</si>
  <si>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</si>
  <si>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</si>
  <si>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</si>
  <si>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</si>
  <si>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</si>
  <si>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</si>
  <si>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</si>
  <si>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</si>
  <si>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</si>
  <si>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</si>
  <si>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</si>
  <si>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</si>
  <si>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</si>
  <si>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</si>
  <si>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</si>
  <si>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</si>
  <si>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</si>
  <si>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</si>
  <si>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</si>
  <si>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</si>
  <si>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</si>
  <si>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</si>
  <si>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</si>
  <si>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</si>
  <si>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</si>
  <si>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</si>
  <si>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</si>
  <si>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</si>
  <si>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</si>
  <si>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</si>
  <si>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</si>
  <si>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</si>
  <si>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</si>
  <si>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</si>
  <si>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</si>
  <si>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</si>
  <si>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</si>
  <si>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</si>
  <si>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</si>
  <si>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</si>
  <si>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</si>
  <si>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</si>
  <si>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</si>
  <si>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</si>
  <si>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</si>
  <si>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</si>
  <si>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</si>
  <si>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</si>
  <si>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</si>
  <si>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</si>
  <si>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</si>
  <si>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</si>
  <si>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</si>
  <si>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</si>
  <si>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</si>
  <si>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</si>
  <si>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</si>
  <si>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</si>
  <si>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</si>
  <si>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</si>
  <si>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</si>
  <si>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</si>
  <si>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</si>
  <si>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</si>
  <si>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</si>
  <si>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</si>
  <si>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</si>
  <si>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</si>
  <si>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</si>
  <si>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</si>
  <si>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</si>
  <si>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</si>
  <si>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</si>
  <si>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</si>
  <si>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</si>
  <si>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</si>
  <si>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</si>
  <si>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</si>
  <si>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</si>
  <si>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</si>
  <si>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</si>
  <si>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</si>
  <si>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</si>
  <si>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</si>
  <si>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</si>
  <si>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</si>
  <si>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</si>
  <si>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</si>
  <si>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</si>
  <si>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</si>
  <si>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</si>
  <si>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</si>
  <si>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</si>
  <si>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</si>
  <si>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</si>
  <si>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埼玉県鴻巣市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</si>
  <si>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</si>
  <si>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</si>
  <si>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</si>
  <si>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</si>
  <si>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</si>
  <si>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</si>
  <si>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</si>
  <si>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</si>
  <si>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</si>
  <si>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</si>
  <si>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</si>
  <si>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</si>
  <si>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</si>
  <si>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</si>
  <si>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</si>
  <si>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</si>
  <si>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</si>
  <si>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</si>
  <si>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</si>
  <si>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</si>
  <si>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</si>
  <si>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</si>
  <si>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</si>
  <si>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</si>
  <si>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</si>
  <si>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</si>
  <si>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</si>
  <si>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</si>
  <si>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</si>
  <si>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</si>
  <si>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</si>
  <si>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</si>
  <si>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</si>
  <si>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</si>
  <si>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</si>
  <si>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</si>
  <si>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</si>
  <si>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</si>
  <si>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</si>
  <si>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</si>
  <si>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</si>
  <si>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</si>
  <si>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</si>
  <si>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</si>
  <si>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</si>
  <si>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</si>
  <si>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</si>
  <si>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</si>
  <si>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</si>
  <si>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</si>
  <si>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</si>
  <si>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</si>
  <si>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</si>
  <si>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</si>
  <si>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</si>
  <si>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</si>
  <si>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</si>
  <si>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</si>
  <si>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</si>
  <si>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</si>
  <si>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</si>
  <si>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</si>
  <si>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</si>
  <si>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</si>
  <si>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</si>
  <si>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</si>
  <si>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</si>
  <si>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</si>
  <si>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</si>
  <si>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</si>
  <si>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</si>
  <si>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</si>
  <si>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</si>
  <si>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</si>
  <si>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</si>
  <si>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</si>
  <si>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</si>
  <si>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</si>
  <si>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</si>
  <si>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</si>
  <si>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</si>
  <si>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</si>
  <si>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</si>
  <si>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</si>
  <si>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</si>
  <si>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</si>
  <si>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</si>
  <si>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</si>
  <si>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</si>
  <si>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</si>
  <si>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</si>
  <si>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</si>
  <si>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</si>
  <si>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</si>
  <si>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</si>
  <si>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</si>
  <si>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</si>
  <si>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</si>
  <si>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</si>
  <si>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</si>
  <si>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</si>
  <si>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</si>
  <si>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</si>
  <si>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</si>
  <si>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</si>
  <si>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</si>
  <si>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</si>
  <si>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</si>
  <si>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</si>
  <si>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</si>
  <si>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</si>
  <si>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</si>
  <si>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</si>
  <si>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</si>
  <si>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</si>
  <si>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</si>
  <si>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</si>
  <si>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</si>
  <si>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</si>
  <si>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</si>
  <si>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</si>
  <si>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</si>
  <si>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</si>
  <si>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</si>
  <si>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</si>
  <si>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</si>
  <si>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</si>
  <si>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</si>
  <si>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</si>
  <si>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</si>
  <si>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</si>
  <si>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</si>
  <si>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</si>
  <si>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</si>
  <si>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</si>
  <si>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</si>
  <si>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</si>
  <si>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</si>
  <si>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</si>
  <si>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</si>
  <si>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</si>
  <si>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</si>
  <si>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</si>
  <si>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</si>
  <si>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</si>
  <si>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</si>
  <si>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</si>
  <si>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</si>
  <si>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埼玉県鴻巣市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</si>
  <si>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</si>
  <si>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</si>
  <si>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</si>
  <si>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</si>
  <si>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</si>
  <si>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</si>
  <si>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</si>
  <si>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</si>
  <si>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</si>
  <si>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</si>
  <si>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</si>
  <si>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</si>
  <si>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</si>
  <si>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</si>
  <si>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</si>
  <si>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</si>
  <si>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</si>
  <si>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</si>
  <si>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</si>
  <si>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</si>
  <si>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北新宿第二土地区画整理事業特別会計</t>
    <phoneticPr fontId="5"/>
  </si>
  <si>
    <t>広田中央特定土地区画整理事業特別会計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</si>
  <si>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</si>
  <si>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</si>
  <si>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</si>
  <si>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</si>
  <si>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</si>
  <si>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</si>
  <si>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</si>
  <si>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</si>
  <si>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</si>
  <si>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</si>
  <si>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</si>
  <si>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</si>
  <si>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</si>
  <si>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</si>
  <si>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</si>
  <si>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</si>
  <si>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</si>
  <si>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</si>
  <si>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</si>
  <si>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</si>
  <si>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</si>
  <si>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</si>
  <si>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</si>
  <si>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</si>
  <si>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</si>
  <si>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</si>
  <si>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</si>
  <si>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</si>
  <si>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</si>
  <si>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</si>
  <si>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</si>
  <si>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</si>
  <si>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</si>
  <si>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</si>
  <si>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</si>
  <si>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</si>
  <si>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</si>
  <si>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</si>
  <si>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</si>
  <si>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</si>
  <si>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</si>
  <si>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</si>
  <si>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</si>
  <si>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</si>
  <si>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</si>
  <si>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</si>
  <si>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</si>
  <si>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</si>
  <si>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</si>
  <si>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</si>
  <si>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</si>
  <si>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</si>
  <si>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</si>
  <si>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</si>
  <si>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</si>
  <si>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</si>
  <si>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</si>
  <si>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</si>
  <si>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</si>
  <si>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</si>
  <si>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</si>
  <si>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</si>
  <si>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</si>
  <si>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</si>
  <si>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</si>
  <si>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</si>
  <si>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</si>
  <si>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</si>
  <si>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</si>
  <si>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</si>
  <si>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</si>
  <si>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</si>
  <si>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</si>
  <si>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</si>
  <si>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</si>
  <si>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</si>
  <si>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</si>
  <si>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</si>
  <si>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</si>
  <si>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</si>
  <si>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</si>
  <si>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</si>
  <si>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</si>
  <si>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</si>
  <si>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</si>
  <si>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</si>
  <si>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</si>
  <si>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</si>
  <si>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</si>
  <si>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</si>
  <si>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</si>
  <si>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</si>
  <si>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</si>
  <si>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</si>
  <si>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</si>
  <si>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</si>
  <si>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</si>
  <si>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</si>
  <si>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</si>
  <si>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</si>
  <si>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</si>
  <si>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</si>
  <si>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</si>
  <si>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</si>
  <si>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</si>
  <si>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</si>
  <si>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</si>
  <si>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</si>
  <si>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</si>
  <si>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</si>
  <si>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</si>
  <si>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</si>
  <si>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</si>
  <si>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</si>
  <si>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</si>
  <si>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</si>
  <si>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</si>
  <si>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</si>
  <si>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</si>
  <si>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</si>
  <si>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</si>
  <si>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</si>
  <si>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</si>
  <si>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</si>
  <si>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</si>
  <si>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</si>
  <si>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</si>
  <si>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</si>
  <si>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</si>
  <si>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</si>
  <si>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</si>
  <si>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</si>
  <si>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</si>
  <si>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</si>
  <si>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</si>
  <si>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</si>
  <si>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</si>
  <si>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</si>
  <si>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</si>
  <si>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</si>
  <si>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</si>
  <si>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</si>
  <si>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</si>
  <si>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</si>
  <si>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</si>
  <si>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</si>
  <si>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</si>
  <si>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</si>
  <si>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</si>
  <si>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</si>
  <si>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</si>
  <si>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</si>
  <si>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</si>
  <si>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</si>
  <si>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</si>
  <si>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</si>
  <si>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1.88</t>
  </si>
  <si>
    <t>▲ 0.80</t>
  </si>
  <si>
    <t>▲ 0.25</t>
  </si>
  <si>
    <t>一般会計</t>
  </si>
  <si>
    <t>下水道事業会計</t>
  </si>
  <si>
    <t>水道事業会計</t>
  </si>
  <si>
    <t>国民健康保険事業特別会計</t>
  </si>
  <si>
    <t>介護保険特別会計</t>
  </si>
  <si>
    <t>北新宿第二土地区画整理事業特別会計</t>
  </si>
  <si>
    <t>広田中央特定土地区画整理事業特別会計</t>
  </si>
  <si>
    <t>農業集落排水事業特別会計</t>
  </si>
  <si>
    <t>その他会計（赤字）</t>
  </si>
  <si>
    <t>その他会計（黒字）</t>
  </si>
  <si>
    <t>鴻巣市土地開発公社</t>
    <rPh sb="0" eb="3">
      <t>コウノスシ</t>
    </rPh>
    <rPh sb="3" eb="9">
      <t>トチカイハツコウシャ</t>
    </rPh>
    <phoneticPr fontId="2"/>
  </si>
  <si>
    <t>鴻巣フラワーセンター</t>
    <rPh sb="0" eb="2">
      <t>コウノス</t>
    </rPh>
    <phoneticPr fontId="2"/>
  </si>
  <si>
    <t>鴻巣市施設管理公社</t>
    <rPh sb="0" eb="3">
      <t>コウノスシ</t>
    </rPh>
    <rPh sb="3" eb="5">
      <t>シセツ</t>
    </rPh>
    <rPh sb="5" eb="7">
      <t>カンリ</t>
    </rPh>
    <rPh sb="7" eb="9">
      <t>コウシャ</t>
    </rPh>
    <phoneticPr fontId="2"/>
  </si>
  <si>
    <t>吹上スポーツプラザ</t>
    <rPh sb="0" eb="2">
      <t>フキアゲ</t>
    </rPh>
    <phoneticPr fontId="2"/>
  </si>
  <si>
    <t>エルミ鴻巣</t>
    <rPh sb="3" eb="5">
      <t>コウノス</t>
    </rPh>
    <phoneticPr fontId="2"/>
  </si>
  <si>
    <t>鴻巣市観光協会</t>
    <rPh sb="0" eb="3">
      <t>コウノスシ</t>
    </rPh>
    <rPh sb="3" eb="5">
      <t>カンコウ</t>
    </rPh>
    <rPh sb="5" eb="7">
      <t>キョウカイ</t>
    </rPh>
    <phoneticPr fontId="2"/>
  </si>
  <si>
    <t>-</t>
    <phoneticPr fontId="2"/>
  </si>
  <si>
    <t>-</t>
    <phoneticPr fontId="2"/>
  </si>
  <si>
    <t>埼玉県央広域事務組合</t>
    <rPh sb="0" eb="2">
      <t>サイタマ</t>
    </rPh>
    <rPh sb="2" eb="4">
      <t>ケンオウ</t>
    </rPh>
    <rPh sb="4" eb="10">
      <t>コウイキジムクミアイ</t>
    </rPh>
    <phoneticPr fontId="2"/>
  </si>
  <si>
    <t>埼玉中部環境保全組合</t>
    <rPh sb="0" eb="2">
      <t>サイタマ</t>
    </rPh>
    <rPh sb="2" eb="4">
      <t>チュウブ</t>
    </rPh>
    <rPh sb="4" eb="6">
      <t>カンキョウ</t>
    </rPh>
    <rPh sb="6" eb="8">
      <t>ホゼン</t>
    </rPh>
    <rPh sb="8" eb="10">
      <t>クミアイ</t>
    </rPh>
    <phoneticPr fontId="2"/>
  </si>
  <si>
    <t>北本地区衛生組合</t>
    <rPh sb="0" eb="2">
      <t>キタモト</t>
    </rPh>
    <rPh sb="2" eb="4">
      <t>チク</t>
    </rPh>
    <rPh sb="4" eb="8">
      <t>エイセイクミアイ</t>
    </rPh>
    <phoneticPr fontId="2"/>
  </si>
  <si>
    <t>鴻巣行田北本環境資源組合</t>
    <rPh sb="0" eb="2">
      <t>コウノス</t>
    </rPh>
    <rPh sb="2" eb="4">
      <t>ギョウダ</t>
    </rPh>
    <rPh sb="4" eb="6">
      <t>キタモト</t>
    </rPh>
    <rPh sb="6" eb="8">
      <t>カンキョウ</t>
    </rPh>
    <rPh sb="8" eb="10">
      <t>シゲン</t>
    </rPh>
    <rPh sb="10" eb="12">
      <t>クミアイ</t>
    </rPh>
    <phoneticPr fontId="2"/>
  </si>
  <si>
    <t>荒川北縁水防事務組合</t>
    <rPh sb="0" eb="2">
      <t>アラカワ</t>
    </rPh>
    <rPh sb="2" eb="3">
      <t>キタ</t>
    </rPh>
    <rPh sb="3" eb="4">
      <t>ヘリ</t>
    </rPh>
    <rPh sb="4" eb="6">
      <t>スイボウ</t>
    </rPh>
    <rPh sb="6" eb="8">
      <t>ジム</t>
    </rPh>
    <rPh sb="8" eb="10">
      <t>クミアイ</t>
    </rPh>
    <phoneticPr fontId="2"/>
  </si>
  <si>
    <t>埼玉県都市競艇組合</t>
    <rPh sb="0" eb="3">
      <t>サイタマケン</t>
    </rPh>
    <rPh sb="3" eb="5">
      <t>トシ</t>
    </rPh>
    <rPh sb="5" eb="7">
      <t>キョウテイ</t>
    </rPh>
    <rPh sb="7" eb="9">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</si>
  <si>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</si>
  <si>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</si>
  <si>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</si>
  <si>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4">
      <t>イッパンカイケイ</t>
    </rPh>
    <phoneticPr fontId="2"/>
  </si>
  <si>
    <t>斎場特別会計</t>
    <rPh sb="0" eb="2">
      <t>サイジョウ</t>
    </rPh>
    <rPh sb="2" eb="4">
      <t>トクベツ</t>
    </rPh>
    <rPh sb="4" eb="6">
      <t>カイケイ</t>
    </rPh>
    <phoneticPr fontId="2"/>
  </si>
  <si>
    <t>-</t>
    <phoneticPr fontId="2"/>
  </si>
  <si>
    <t>-</t>
    <phoneticPr fontId="2"/>
  </si>
  <si>
    <t>交通災害特別会計</t>
    <rPh sb="0" eb="2">
      <t>コウツウ</t>
    </rPh>
    <rPh sb="2" eb="4">
      <t>サイガイ</t>
    </rPh>
    <rPh sb="4" eb="6">
      <t>トクベツ</t>
    </rPh>
    <rPh sb="6" eb="8">
      <t>カイケイ</t>
    </rPh>
    <phoneticPr fontId="2"/>
  </si>
  <si>
    <t>特別会計</t>
    <rPh sb="0" eb="4">
      <t>トクベツカイケイ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</si>
  <si>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</si>
  <si>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</si>
  <si>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</si>
  <si>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</si>
  <si>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</si>
  <si>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</si>
  <si>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</si>
  <si>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</si>
  <si>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</si>
  <si>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</si>
  <si>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類似団体に比べ、有形固定資産減価償却率が低く、将来負担比率が高いのは、合併後、合併特例事業債を活用し、インフラ整備を進めてきたことによるものと考えられる。合併特例事業債の償還が進むことから将来負担比率は下がっていくものと思われるが、その分、有形固定資産減価償却率の上昇が見込まれる。資産保有量の総量管理に注視し、数値の大幅な上昇を抑える取り組みが不可欠である。
</t>
    <rPh sb="0" eb="2">
      <t>ルイジ</t>
    </rPh>
    <rPh sb="2" eb="4">
      <t>ダンタイ</t>
    </rPh>
    <rPh sb="5" eb="6">
      <t>クラ</t>
    </rPh>
    <rPh sb="8" eb="10">
      <t>ユウケイ</t>
    </rPh>
    <rPh sb="10" eb="12">
      <t>コテイ</t>
    </rPh>
    <rPh sb="12" eb="14">
      <t>シサン</t>
    </rPh>
    <rPh sb="14" eb="16">
      <t>ゲンカ</t>
    </rPh>
    <rPh sb="16" eb="18">
      <t>ショウキャク</t>
    </rPh>
    <rPh sb="18" eb="19">
      <t>リツ</t>
    </rPh>
    <rPh sb="20" eb="21">
      <t>ヒク</t>
    </rPh>
    <rPh sb="23" eb="25">
      <t>ショウライ</t>
    </rPh>
    <rPh sb="25" eb="27">
      <t>フタン</t>
    </rPh>
    <rPh sb="27" eb="29">
      <t>ヒリツ</t>
    </rPh>
    <rPh sb="30" eb="31">
      <t>タカ</t>
    </rPh>
    <rPh sb="35" eb="38">
      <t>ガッペイゴ</t>
    </rPh>
    <rPh sb="39" eb="41">
      <t>ガッペイ</t>
    </rPh>
    <rPh sb="41" eb="43">
      <t>トクレイ</t>
    </rPh>
    <rPh sb="43" eb="45">
      <t>ジギョウ</t>
    </rPh>
    <rPh sb="45" eb="46">
      <t>サイ</t>
    </rPh>
    <rPh sb="47" eb="49">
      <t>カツヨウ</t>
    </rPh>
    <rPh sb="55" eb="57">
      <t>セイビ</t>
    </rPh>
    <rPh sb="58" eb="59">
      <t>スス</t>
    </rPh>
    <rPh sb="71" eb="72">
      <t>カンガ</t>
    </rPh>
    <rPh sb="77" eb="79">
      <t>ガッペイ</t>
    </rPh>
    <rPh sb="79" eb="81">
      <t>トクレイ</t>
    </rPh>
    <rPh sb="81" eb="83">
      <t>ジギョウ</t>
    </rPh>
    <rPh sb="83" eb="84">
      <t>サイ</t>
    </rPh>
    <rPh sb="85" eb="87">
      <t>ショウカン</t>
    </rPh>
    <rPh sb="88" eb="89">
      <t>スス</t>
    </rPh>
    <rPh sb="94" eb="96">
      <t>ショウライ</t>
    </rPh>
    <rPh sb="96" eb="98">
      <t>フタン</t>
    </rPh>
    <rPh sb="98" eb="100">
      <t>ヒリツ</t>
    </rPh>
    <rPh sb="101" eb="102">
      <t>サ</t>
    </rPh>
    <rPh sb="110" eb="111">
      <t>オモ</t>
    </rPh>
    <rPh sb="118" eb="119">
      <t>ブン</t>
    </rPh>
    <rPh sb="120" eb="122">
      <t>ユウケイ</t>
    </rPh>
    <rPh sb="122" eb="124">
      <t>コテイ</t>
    </rPh>
    <rPh sb="124" eb="126">
      <t>シサン</t>
    </rPh>
    <rPh sb="126" eb="128">
      <t>ゲンカ</t>
    </rPh>
    <rPh sb="128" eb="130">
      <t>ショウキャク</t>
    </rPh>
    <rPh sb="130" eb="131">
      <t>リツ</t>
    </rPh>
    <rPh sb="132" eb="134">
      <t>ジョウショウ</t>
    </rPh>
    <rPh sb="135" eb="137">
      <t>ミコ</t>
    </rPh>
    <phoneticPr fontId="5"/>
  </si>
  <si>
    <t>有形固定資産減価償却率</t>
    <phoneticPr fontId="5"/>
  </si>
  <si>
    <t>類似団体内平均値における将来負担比率、実質公債費率がともに減少傾向にある中、本市においては平成28年度に実質公債費比率が上昇した。これまでの積極的な事業展開に伴う合併特例事業債等の発行により、公債費そのものが増えていく見込みであることから、今後とも投資的経費の平準化及び地方債充当事業の厳選を進め、将来負担の適正化に努めなければなら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</si>
</sst>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xmlns:c16r2="http://schemas.microsoft.com/office/drawing/2015/06/chart">
            <c:ext xmlns:c16="http://schemas.microsoft.com/office/drawing/2014/chart" uri="{C3380CC4-5D6E-409C-BE32-E72D297353CC}">
              <c16:uniqueId val="{00000000-BBCF-48FC-9AC8-3DAAF84407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65991</c:v>
                </c:pt>
                <c:pt idx="1">
                  <c:v>58225</c:v>
                </c:pt>
                <c:pt idx="2">
                  <c:v>66014</c:v>
                </c:pt>
                <c:pt idx="3">
                  <c:v>24317</c:v>
                </c:pt>
                <c:pt idx="4">
                  <c:v>25233</c:v>
                </c:pt>
              </c:numCache>
            </c:numRef>
          </c:val>
          <c:smooth val="0"/>
          <c:extLst xmlns:c16r2="http://schemas.microsoft.com/office/drawing/2015/06/chart">
            <c:ext xmlns:c16="http://schemas.microsoft.com/office/drawing/2014/chart" uri="{C3380CC4-5D6E-409C-BE32-E72D297353CC}">
              <c16:uniqueId val="{00000001-BBCF-48FC-9AC8-3DAAF84407E0}"/>
            </c:ext>
          </c:extLst>
        </c:ser>
        <c:dLbls>
          <c:showLegendKey val="0"/>
          <c:showVal val="0"/>
          <c:showCatName val="0"/>
          <c:showSerName val="0"/>
          <c:showPercent val="0"/>
          <c:showBubbleSize val="0"/>
        </c:dLbls>
        <c:marker val="1"/>
        <c:smooth val="0"/>
        <c:axId val="182792960"/>
        <c:axId val="184282496"/>
      </c:lineChart>
      <c:catAx>
        <c:axId val="182792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282496"/>
        <c:crosses val="autoZero"/>
        <c:auto val="1"/>
        <c:lblAlgn val="ctr"/>
        <c:lblOffset val="100"/>
        <c:tickLblSkip val="1"/>
        <c:tickMarkSkip val="1"/>
        <c:noMultiLvlLbl val="0"/>
      </c:catAx>
      <c:valAx>
        <c:axId val="1842824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792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6.15</c:v>
                </c:pt>
                <c:pt idx="1">
                  <c:v>8.5</c:v>
                </c:pt>
                <c:pt idx="2">
                  <c:v>7.28</c:v>
                </c:pt>
                <c:pt idx="3">
                  <c:v>8.14</c:v>
                </c:pt>
                <c:pt idx="4">
                  <c:v>6.87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14.85</c:v>
                </c:pt>
                <c:pt idx="1">
                  <c:v>15.08</c:v>
                </c:pt>
                <c:pt idx="2">
                  <c:v>13.22</c:v>
                </c:pt>
                <c:pt idx="3">
                  <c:v>11.26</c:v>
                </c:pt>
                <c:pt idx="4">
                  <c:v>12.09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9271168"/>
        <c:axId val="199273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0.43</c:v>
                </c:pt>
                <c:pt idx="1">
                  <c:v>2.88</c:v>
                </c:pt>
                <c:pt idx="2">
                  <c:v>-1.88</c:v>
                </c:pt>
                <c:pt idx="3">
                  <c:v>-0.8</c:v>
                </c:pt>
                <c:pt idx="4">
                  <c:v>-0.25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9271168"/>
        <c:axId val="199273088"/>
      </c:lineChart>
      <c:catAx>
        <c:axId val="19927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273088"/>
        <c:crosses val="autoZero"/>
        <c:auto val="1"/>
        <c:lblAlgn val="ctr"/>
        <c:lblOffset val="100"/>
        <c:tickLblSkip val="1"/>
        <c:tickMarkSkip val="1"/>
        <c:noMultiLvlLbl val="0"/>
      </c:catAx>
      <c:valAx>
        <c:axId val="19927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27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0.09</c:v>
                </c:pt>
                <c:pt idx="4">
                  <c:v>#N/A</c:v>
                </c:pt>
                <c:pt idx="5">
                  <c:v>0.11</c:v>
                </c:pt>
                <c:pt idx="6">
                  <c:v>#N/A</c:v>
                </c:pt>
                <c:pt idx="7">
                  <c:v>0.12</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0.08</c:v>
                </c:pt>
                <c:pt idx="4">
                  <c:v>#N/A</c:v>
                </c:pt>
                <c:pt idx="5">
                  <c:v>7.0000000000000007E-2</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広田中央特定土地区画整理事業特別会計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0.53</c:v>
                </c:pt>
                <c:pt idx="2">
                  <c:v>#N/A</c:v>
                </c:pt>
                <c:pt idx="3">
                  <c:v>0.55000000000000004</c:v>
                </c:pt>
                <c:pt idx="4">
                  <c:v>#N/A</c:v>
                </c:pt>
                <c:pt idx="5">
                  <c:v>0.22</c:v>
                </c:pt>
                <c:pt idx="6">
                  <c:v>#N/A</c:v>
                </c:pt>
                <c:pt idx="7">
                  <c:v>0.15</c:v>
                </c:pt>
                <c:pt idx="8">
                  <c:v>#N/A</c:v>
                </c:pt>
                <c:pt idx="9">
                  <c:v>0.16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北新宿第二土地区画整理事業特別会計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0.52</c:v>
                </c:pt>
                <c:pt idx="2">
                  <c:v>#N/A</c:v>
                </c:pt>
                <c:pt idx="3">
                  <c:v>0.42</c:v>
                </c:pt>
                <c:pt idx="4">
                  <c:v>#N/A</c:v>
                </c:pt>
                <c:pt idx="5">
                  <c:v>0.19</c:v>
                </c:pt>
                <c:pt idx="6">
                  <c:v>#N/A</c:v>
                </c:pt>
                <c:pt idx="7">
                  <c:v>0.51</c:v>
                </c:pt>
                <c:pt idx="8">
                  <c:v>#N/A</c:v>
                </c:pt>
                <c:pt idx="9">
                  <c:v>0.42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0.59</c:v>
                </c:pt>
                <c:pt idx="2">
                  <c:v>#N/A</c:v>
                </c:pt>
                <c:pt idx="3">
                  <c:v>0.84</c:v>
                </c:pt>
                <c:pt idx="4">
                  <c:v>#N/A</c:v>
                </c:pt>
                <c:pt idx="5">
                  <c:v>0.84</c:v>
                </c:pt>
                <c:pt idx="6">
                  <c:v>#N/A</c:v>
                </c:pt>
                <c:pt idx="7">
                  <c:v>0.82</c:v>
                </c:pt>
                <c:pt idx="8">
                  <c:v>#N/A</c:v>
                </c:pt>
                <c:pt idx="9">
                  <c:v>0.73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2.74</c:v>
                </c:pt>
                <c:pt idx="2">
                  <c:v>#N/A</c:v>
                </c:pt>
                <c:pt idx="3">
                  <c:v>1.68</c:v>
                </c:pt>
                <c:pt idx="4">
                  <c:v>#N/A</c:v>
                </c:pt>
                <c:pt idx="5">
                  <c:v>2.1</c:v>
                </c:pt>
                <c:pt idx="6">
                  <c:v>#N/A</c:v>
                </c:pt>
                <c:pt idx="7">
                  <c:v>1.66</c:v>
                </c:pt>
                <c:pt idx="8">
                  <c:v>#N/A</c:v>
                </c:pt>
                <c:pt idx="9">
                  <c:v>1.94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4.68</c:v>
                </c:pt>
                <c:pt idx="2">
                  <c:v>#N/A</c:v>
                </c:pt>
                <c:pt idx="3">
                  <c:v>4.6900000000000004</c:v>
                </c:pt>
                <c:pt idx="4">
                  <c:v>#N/A</c:v>
                </c:pt>
                <c:pt idx="5">
                  <c:v>2.7</c:v>
                </c:pt>
                <c:pt idx="6">
                  <c:v>#N/A</c:v>
                </c:pt>
                <c:pt idx="7">
                  <c:v>2.73</c:v>
                </c:pt>
                <c:pt idx="8">
                  <c:v>#N/A</c:v>
                </c:pt>
                <c:pt idx="9">
                  <c:v>3.17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1.97</c:v>
                </c:pt>
                <c:pt idx="2">
                  <c:v>#N/A</c:v>
                </c:pt>
                <c:pt idx="3">
                  <c:v>2.4700000000000002</c:v>
                </c:pt>
                <c:pt idx="4">
                  <c:v>#N/A</c:v>
                </c:pt>
                <c:pt idx="5">
                  <c:v>3.03</c:v>
                </c:pt>
                <c:pt idx="6">
                  <c:v>#N/A</c:v>
                </c:pt>
                <c:pt idx="7">
                  <c:v>2.9</c:v>
                </c:pt>
                <c:pt idx="8">
                  <c:v>#N/A</c:v>
                </c:pt>
                <c:pt idx="9">
                  <c:v>3.63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5.08</c:v>
                </c:pt>
                <c:pt idx="2">
                  <c:v>#N/A</c:v>
                </c:pt>
                <c:pt idx="3">
                  <c:v>7.51</c:v>
                </c:pt>
                <c:pt idx="4">
                  <c:v>#N/A</c:v>
                </c:pt>
                <c:pt idx="5">
                  <c:v>6.85</c:v>
                </c:pt>
                <c:pt idx="6">
                  <c:v>#N/A</c:v>
                </c:pt>
                <c:pt idx="7">
                  <c:v>7.46</c:v>
                </c:pt>
                <c:pt idx="8">
                  <c:v>#N/A</c:v>
                </c:pt>
                <c:pt idx="9">
                  <c:v>6.27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9637632"/>
        <c:axId val="199639424"/>
      </c:barChart>
      <c:catAx>
        <c:axId val="19963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639424"/>
        <c:crosses val="autoZero"/>
        <c:auto val="1"/>
        <c:lblAlgn val="ctr"/>
        <c:lblOffset val="100"/>
        <c:tickLblSkip val="1"/>
        <c:tickMarkSkip val="1"/>
        <c:noMultiLvlLbl val="0"/>
      </c:catAx>
      <c:valAx>
        <c:axId val="19963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63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3922</c:v>
                </c:pt>
                <c:pt idx="5">
                  <c:v>4100</c:v>
                </c:pt>
                <c:pt idx="8">
                  <c:v>4544</c:v>
                </c:pt>
                <c:pt idx="11">
                  <c:v>4382</c:v>
                </c:pt>
                <c:pt idx="14">
                  <c:v>4656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c:v>
                </c:pt>
                <c:pt idx="3">
                  <c:v>12</c:v>
                </c:pt>
                <c:pt idx="6">
                  <c:v>7</c:v>
                </c:pt>
                <c:pt idx="9">
                  <c:v>4</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190</c:v>
                </c:pt>
                <c:pt idx="3">
                  <c:v>106</c:v>
                </c:pt>
                <c:pt idx="6">
                  <c:v>139</c:v>
                </c:pt>
                <c:pt idx="9">
                  <c:v>176</c:v>
                </c:pt>
                <c:pt idx="12">
                  <c:v>192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918</c:v>
                </c:pt>
                <c:pt idx="3">
                  <c:v>907</c:v>
                </c:pt>
                <c:pt idx="6">
                  <c:v>861</c:v>
                </c:pt>
                <c:pt idx="9">
                  <c:v>951</c:v>
                </c:pt>
                <c:pt idx="12">
                  <c:v>971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3587</c:v>
                </c:pt>
                <c:pt idx="3">
                  <c:v>3821</c:v>
                </c:pt>
                <c:pt idx="6">
                  <c:v>4134</c:v>
                </c:pt>
                <c:pt idx="9">
                  <c:v>3995</c:v>
                </c:pt>
                <c:pt idx="12">
                  <c:v>4365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2732672"/>
        <c:axId val="18275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791</c:v>
                </c:pt>
                <c:pt idx="2">
                  <c:v>#N/A</c:v>
                </c:pt>
                <c:pt idx="3">
                  <c:v>#N/A</c:v>
                </c:pt>
                <c:pt idx="4">
                  <c:v>746</c:v>
                </c:pt>
                <c:pt idx="5">
                  <c:v>#N/A</c:v>
                </c:pt>
                <c:pt idx="6">
                  <c:v>#N/A</c:v>
                </c:pt>
                <c:pt idx="7">
                  <c:v>597</c:v>
                </c:pt>
                <c:pt idx="8">
                  <c:v>#N/A</c:v>
                </c:pt>
                <c:pt idx="9">
                  <c:v>#N/A</c:v>
                </c:pt>
                <c:pt idx="10">
                  <c:v>744</c:v>
                </c:pt>
                <c:pt idx="11">
                  <c:v>#N/A</c:v>
                </c:pt>
                <c:pt idx="12">
                  <c:v>#N/A</c:v>
                </c:pt>
                <c:pt idx="13">
                  <c:v>877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2732672"/>
        <c:axId val="182751232"/>
      </c:lineChart>
      <c:catAx>
        <c:axId val="18273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751232"/>
        <c:crosses val="autoZero"/>
        <c:auto val="1"/>
        <c:lblAlgn val="ctr"/>
        <c:lblOffset val="100"/>
        <c:tickLblSkip val="1"/>
        <c:tickMarkSkip val="1"/>
        <c:noMultiLvlLbl val="0"/>
      </c:catAx>
      <c:valAx>
        <c:axId val="18275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73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42778</c:v>
                </c:pt>
                <c:pt idx="5">
                  <c:v>46221</c:v>
                </c:pt>
                <c:pt idx="8">
                  <c:v>49457</c:v>
                </c:pt>
                <c:pt idx="11">
                  <c:v>50107</c:v>
                </c:pt>
                <c:pt idx="14">
                  <c:v>49468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9260</c:v>
                </c:pt>
                <c:pt idx="5">
                  <c:v>8344</c:v>
                </c:pt>
                <c:pt idx="8">
                  <c:v>7325</c:v>
                </c:pt>
                <c:pt idx="11">
                  <c:v>7253</c:v>
                </c:pt>
                <c:pt idx="14">
                  <c:v>6838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5591</c:v>
                </c:pt>
                <c:pt idx="5">
                  <c:v>6254</c:v>
                </c:pt>
                <c:pt idx="8">
                  <c:v>6138</c:v>
                </c:pt>
                <c:pt idx="11">
                  <c:v>6681</c:v>
                </c:pt>
                <c:pt idx="14">
                  <c:v>7415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7340</c:v>
                </c:pt>
                <c:pt idx="3">
                  <c:v>7119</c:v>
                </c:pt>
                <c:pt idx="6">
                  <c:v>6547</c:v>
                </c:pt>
                <c:pt idx="9">
                  <c:v>6234</c:v>
                </c:pt>
                <c:pt idx="12">
                  <c:v>6008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756</c:v>
                </c:pt>
                <c:pt idx="3">
                  <c:v>1146</c:v>
                </c:pt>
                <c:pt idx="6">
                  <c:v>1233</c:v>
                </c:pt>
                <c:pt idx="9">
                  <c:v>1136</c:v>
                </c:pt>
                <c:pt idx="12">
                  <c:v>965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10158</c:v>
                </c:pt>
                <c:pt idx="3">
                  <c:v>9781</c:v>
                </c:pt>
                <c:pt idx="6">
                  <c:v>9416</c:v>
                </c:pt>
                <c:pt idx="9">
                  <c:v>9440</c:v>
                </c:pt>
                <c:pt idx="12">
                  <c:v>9255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397</c:v>
                </c:pt>
                <c:pt idx="3">
                  <c:v>387</c:v>
                </c:pt>
                <c:pt idx="6">
                  <c:v>382</c:v>
                </c:pt>
                <c:pt idx="9">
                  <c:v>459</c:v>
                </c:pt>
                <c:pt idx="12">
                  <c:v>380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42648</c:v>
                </c:pt>
                <c:pt idx="3">
                  <c:v>47386</c:v>
                </c:pt>
                <c:pt idx="6">
                  <c:v>51525</c:v>
                </c:pt>
                <c:pt idx="9">
                  <c:v>52058</c:v>
                </c:pt>
                <c:pt idx="12">
                  <c:v>51182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0053888"/>
        <c:axId val="200055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3669</c:v>
                </c:pt>
                <c:pt idx="2">
                  <c:v>#N/A</c:v>
                </c:pt>
                <c:pt idx="3">
                  <c:v>#N/A</c:v>
                </c:pt>
                <c:pt idx="4">
                  <c:v>5000</c:v>
                </c:pt>
                <c:pt idx="5">
                  <c:v>#N/A</c:v>
                </c:pt>
                <c:pt idx="6">
                  <c:v>#N/A</c:v>
                </c:pt>
                <c:pt idx="7">
                  <c:v>6183</c:v>
                </c:pt>
                <c:pt idx="8">
                  <c:v>#N/A</c:v>
                </c:pt>
                <c:pt idx="9">
                  <c:v>#N/A</c:v>
                </c:pt>
                <c:pt idx="10">
                  <c:v>5285</c:v>
                </c:pt>
                <c:pt idx="11">
                  <c:v>#N/A</c:v>
                </c:pt>
                <c:pt idx="12">
                  <c:v>#N/A</c:v>
                </c:pt>
                <c:pt idx="13">
                  <c:v>4068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0053888"/>
        <c:axId val="200055808"/>
      </c:lineChart>
      <c:catAx>
        <c:axId val="20005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055808"/>
        <c:crosses val="autoZero"/>
        <c:auto val="1"/>
        <c:lblAlgn val="ctr"/>
        <c:lblOffset val="100"/>
        <c:tickLblSkip val="1"/>
        <c:tickMarkSkip val="1"/>
        <c:noMultiLvlLbl val="0"/>
      </c:catAx>
      <c:valAx>
        <c:axId val="20005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05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{8891C718-CF32-4589-90FA-8581B8453A6D}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056-4468-A8AD-7FA67DB0192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{9B60B69B-66E4-43CB-A3E0-43C85A45398D}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056-4468-A8AD-7FA67DB0192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{BDAE68EC-F913-428C-98A0-43FE2574679E}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056-4468-A8AD-7FA67DB01927}"/>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{3F6841FD-01A1-4BDD-922F-E93114F92497}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056-4468-A8AD-7FA67DB0192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{F464A2F9-0C67-424E-98C0-CB2D8216F864}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056-4468-A8AD-7FA67DB019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48.8</c:v>
                </c:pt>
              </c:numCache>
            </c:numRef>
          </c:xVal>
          <c:yVal>
            <c:numRef>
              <c:f>公会計指標分析・財政指標組合せ分析表!$K$51:$O$51</c:f>
              <c:numCache>
                <c:formatCode>#,##0.0;"▲ "#,##0.0</c:formatCode>
                <c:ptCount val="5"/>
                <c:pt idx="3">
                  <c:v>26.5</c:v>
                </c:pt>
              </c:numCache>
            </c:numRef>
          </c:yVal>
          <c:smooth val="0"/>
          <c:extLst xmlns:c16r2="http://schemas.microsoft.com/office/drawing/2015/06/chart">
            <c:ext xmlns:c16="http://schemas.microsoft.com/office/drawing/2014/chart" uri="{C3380CC4-5D6E-409C-BE32-E72D297353CC}">
              <c16:uniqueId val="{00000005-F056-4468-A8AD-7FA67DB0192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{55C973CD-A21E-4A38-B905-8398E2984351}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056-4468-A8AD-7FA67DB0192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{83BC4701-E841-41A1-B7D4-B699DA749186}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056-4468-A8AD-7FA67DB0192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{AB87AA67-B1C7-4162-A833-11323F2F4844}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056-4468-A8AD-7FA67DB01927}"/>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{195A165D-A60E-46DE-9662-58BC3B1C78EF}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056-4468-A8AD-7FA67DB0192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{BCF5BB7F-E9CF-4069-B677-8C3F245E00DD}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056-4468-A8AD-7FA67DB019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17.8</c:v>
                </c:pt>
              </c:numCache>
            </c:numRef>
          </c:yVal>
          <c:smooth val="0"/>
          <c:extLst xmlns:c16r2="http://schemas.microsoft.com/office/drawing/2015/06/chart">
            <c:ext xmlns:c16="http://schemas.microsoft.com/office/drawing/2014/chart" uri="{C3380CC4-5D6E-409C-BE32-E72D297353CC}">
              <c16:uniqueId val="{0000000B-F056-4468-A8AD-7FA67DB01927}"/>
            </c:ext>
          </c:extLst>
        </c:ser>
        <c:dLbls>
          <c:showLegendKey val="0"/>
          <c:showVal val="0"/>
          <c:showCatName val="0"/>
          <c:showSerName val="0"/>
          <c:showPercent val="0"/>
          <c:showBubbleSize val="0"/>
        </c:dLbls>
        <c:axId val="133984640"/>
        <c:axId val="133986560"/>
      </c:scatterChart>
      <c:valAx>
        <c:axId val="133984640"/>
        <c:scaling>
          <c:orientation val="minMax"/>
          <c:max val="56.9"/>
          <c:min val="48.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86560"/>
        <c:crosses val="autoZero"/>
        <c:crossBetween val="midCat"/>
      </c:valAx>
      <c:valAx>
        <c:axId val="133986560"/>
        <c:scaling>
          <c:orientation val="minMax"/>
          <c:max val="28"/>
          <c:min val="16.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984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{FD326713-812B-4954-A67D-05FB17774E69}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AD1-46C7-B1E9-FCE4F9158F22}"/>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{15214C1C-2879-4CC8-BDCB-1CEB06483EDC}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AD1-46C7-B1E9-FCE4F9158F22}"/>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{109633F8-A9BF-4DC3-923A-F7AF8EE64088}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AD1-46C7-B1E9-FCE4F9158F22}"/>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{AB7E7262-8686-46F2-9D0B-7FE13096DF7F}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AD1-46C7-B1E9-FCE4F9158F22}"/>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{F05CBA04-1CF1-42D0-9CCC-714C4141648A}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AD1-46C7-B1E9-FCE4F9158F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4.7</c:v>
                </c:pt>
                <c:pt idx="1">
                  <c:v>4.2</c:v>
                </c:pt>
                <c:pt idx="2">
                  <c:v>3.6</c:v>
                </c:pt>
                <c:pt idx="3">
                  <c:v>3.5</c:v>
                </c:pt>
                <c:pt idx="4">
                  <c:v>3.7</c:v>
                </c:pt>
              </c:numCache>
            </c:numRef>
          </c:xVal>
          <c:yVal>
            <c:numRef>
              <c:f>公会計指標分析・財政指標組合せ分析表!$K$73:$O$73</c:f>
              <c:numCache>
                <c:formatCode>#,##0.0;"▲ "#,##0.0</c:formatCode>
                <c:ptCount val="5"/>
                <c:pt idx="0">
                  <c:v>18.8</c:v>
                </c:pt>
                <c:pt idx="1">
                  <c:v>25.5</c:v>
                </c:pt>
                <c:pt idx="2">
                  <c:v>31.9</c:v>
                </c:pt>
                <c:pt idx="3">
                  <c:v>26.5</c:v>
                </c:pt>
                <c:pt idx="4">
                  <c:v>20.399999999999999</c:v>
                </c:pt>
              </c:numCache>
            </c:numRef>
          </c:yVal>
          <c:smooth val="0"/>
          <c:extLst xmlns:c16r2="http://schemas.microsoft.com/office/drawing/2015/06/chart">
            <c:ext xmlns:c16="http://schemas.microsoft.com/office/drawing/2014/chart" uri="{C3380CC4-5D6E-409C-BE32-E72D297353CC}">
              <c16:uniqueId val="{00000005-5AD1-46C7-B1E9-FCE4F9158F2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{6933C93D-E1A5-4500-A49E-09248413831E}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AD1-46C7-B1E9-FCE4F9158F22}"/>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{F4A60433-2966-4D66-B0BC-DCC189C5006D}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AD1-46C7-B1E9-FCE4F9158F22}"/>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{49DA6AAD-7CDA-48C0-B128-3EAB783C2E4A}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AD1-46C7-B1E9-FCE4F9158F22}"/>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{52EA023D-3CCB-48FF-B6AB-749FDD9C7B1D}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AD1-46C7-B1E9-FCE4F9158F22}"/>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{BAABEBF0-6E48-4A36-8F38-0F3888F5CABD}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AD1-46C7-B1E9-FCE4F9158F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5AD1-46C7-B1E9-FCE4F9158F22}"/>
            </c:ext>
          </c:extLst>
        </c:ser>
        <c:dLbls>
          <c:showLegendKey val="0"/>
          <c:showVal val="0"/>
          <c:showCatName val="0"/>
          <c:showSerName val="0"/>
          <c:showPercent val="0"/>
          <c:showBubbleSize val="0"/>
        </c:dLbls>
        <c:axId val="133759744"/>
        <c:axId val="133761280"/>
      </c:scatterChart>
      <c:valAx>
        <c:axId val="133759744"/>
        <c:scaling>
          <c:orientation val="minMax"/>
          <c:max val="9"/>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761280"/>
        <c:crosses val="autoZero"/>
        <c:crossBetween val="midCat"/>
      </c:valAx>
      <c:valAx>
        <c:axId val="133761280"/>
        <c:scaling>
          <c:orientation val="minMax"/>
          <c:max val="5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7597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事業債や臨時財政対策債の借入額増加に伴い、元利償還金の増加が続いている。その一方で、基準財政需要額へ算入率の高い上述の２つの地方債が元利償還金の多くを占めるようになったことにより、算入公債費も増えている。平成２８年度決算においては、元利償還金の増加により、基準財政需要額に算入される額も増加しているが、全体として元利償還金が増えているため、分子が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額の償還額が発行額を上回っており、地方債現在高が減少している。平成２８年度決算においては、地方債現在高の減少により基準財政需要額算入見込額も減少しているが、充当可能基金も積み立てたため、充当可能財源の大幅な減少は抑えることができ、結果として将来負担比率は下降している。</a:t>
          </a:r>
        </a:p>
        <a:p>
          <a:r>
            <a:rPr kumimoji="1" lang="ja-JP" altLang="en-US" sz="1400">
              <a:latin typeface="ＭＳ ゴシック" pitchFamily="49" charset="-128"/>
              <a:ea typeface="ＭＳ ゴシック" pitchFamily="49" charset="-128"/>
            </a:rPr>
            <a:t>しかしながら、交付税措置の厚い合併特例事業債を優先的に活用しているものの、交付税措置でカバーしきれない分も増えていくことが懸念され、また今後、ごみ処理施設建設に際し組合負担等見込額が大幅に増加することが予想され、将来負担額の上昇について注視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119,041
117,635
67.44
37,673,690
35,986,120
1,642,895
23,929,338
51,181,941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合併後に多くのインフラ整備を行ったことから有形固定資産減価償却率は類似団体に比べ低い数値となっている。しかしながら、一定の時期に整備したことから、今後、上昇していくことが想定されるため、資産保有量の総量管理に注視し、数値の大幅な上昇を抑える取り組みが不可欠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67"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69" name="フローチャート : 判断 68"/>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70866</xdr:rowOff>
    </xdr:from>
    <xdr:to>
      <xdr:col>3</xdr:col>
      <xdr:colOff>511175</xdr:colOff>
      <xdr:row>35</xdr:row>
      <xdr:rowOff>1016</xdr:rowOff>
    </xdr:to>
    <xdr:sp macro="" textlink="">
      <xdr:nvSpPr>
        <xdr:cNvPr id="75" name="円/楕円 74"/>
        <xdr:cNvSpPr/>
      </xdr:nvSpPr>
      <xdr:spPr>
        <a:xfrm>
          <a:off x="4000500" y="66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40911</xdr:rowOff>
    </xdr:from>
    <xdr:ext cx="405111" cy="259045"/>
    <xdr:sp macro="" textlink="">
      <xdr:nvSpPr>
        <xdr:cNvPr id="76" name="n_1aveValue有形固定資産減価償却率"/>
        <xdr:cNvSpPr txBox="1"/>
      </xdr:nvSpPr>
      <xdr:spPr>
        <a:xfrm>
          <a:off x="3836043"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163593</xdr:rowOff>
    </xdr:from>
    <xdr:ext cx="405111" cy="259045"/>
    <xdr:sp macro="" textlink="">
      <xdr:nvSpPr>
        <xdr:cNvPr id="77" name="n_1mainValue有形固定資産減価償却率"/>
        <xdr:cNvSpPr txBox="1"/>
      </xdr:nvSpPr>
      <xdr:spPr>
        <a:xfrm>
          <a:off x="3836043" y="6773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119,041
117,635
67.44
37,673,690
35,986,120
1,642,895
23,929,338
51,181,941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146231</xdr:rowOff>
    </xdr:from>
    <xdr:to>
      <xdr:col>5</xdr:col>
      <xdr:colOff>409575</xdr:colOff>
      <xdr:row>41</xdr:row>
      <xdr:rowOff>76381</xdr:rowOff>
    </xdr:to>
    <xdr:sp macro="" textlink="">
      <xdr:nvSpPr>
        <xdr:cNvPr id="72" name="円/楕円 71"/>
        <xdr:cNvSpPr/>
      </xdr:nvSpPr>
      <xdr:spPr>
        <a:xfrm>
          <a:off x="3746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22696</xdr:rowOff>
    </xdr:from>
    <xdr:ext cx="405111" cy="259045"/>
    <xdr:sp macro="" textlink="">
      <xdr:nvSpPr>
        <xdr:cNvPr id="73" name="n_1aveValue【道路】&#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67508</xdr:rowOff>
    </xdr:from>
    <xdr:ext cx="405111" cy="259045"/>
    <xdr:sp macro="" textlink="">
      <xdr:nvSpPr>
        <xdr:cNvPr id="74" name="n_1mainValue【道路】&#10;有形固定資産減価償却率"/>
        <xdr:cNvSpPr txBox="1"/>
      </xdr:nvSpPr>
      <xdr:spPr>
        <a:xfrm>
          <a:off x="3582043"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147193</xdr:rowOff>
    </xdr:from>
    <xdr:to>
      <xdr:col>14</xdr:col>
      <xdr:colOff>79375</xdr:colOff>
      <xdr:row>35</xdr:row>
      <xdr:rowOff>77343</xdr:rowOff>
    </xdr:to>
    <xdr:sp macro="" textlink="">
      <xdr:nvSpPr>
        <xdr:cNvPr id="111" name="円/楕円 110"/>
        <xdr:cNvSpPr/>
      </xdr:nvSpPr>
      <xdr:spPr>
        <a:xfrm>
          <a:off x="9588500" y="59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158386</xdr:rowOff>
    </xdr:from>
    <xdr:ext cx="469744" cy="259045"/>
    <xdr:sp macro="" textlink="">
      <xdr:nvSpPr>
        <xdr:cNvPr id="112" name="n_1aveValue【道路】&#10;一人当たり延長"/>
        <xdr:cNvSpPr txBox="1"/>
      </xdr:nvSpPr>
      <xdr:spPr>
        <a:xfrm>
          <a:off x="9391727"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33</xdr:row>
      <xdr:rowOff>93870</xdr:rowOff>
    </xdr:from>
    <xdr:ext cx="469744" cy="259045"/>
    <xdr:sp macro="" textlink="">
      <xdr:nvSpPr>
        <xdr:cNvPr id="113" name="n_1mainValue【道路】&#10;一人当たり延長"/>
        <xdr:cNvSpPr txBox="1"/>
      </xdr:nvSpPr>
      <xdr:spPr>
        <a:xfrm>
          <a:off x="9391727" y="575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5"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133713</xdr:rowOff>
    </xdr:from>
    <xdr:to>
      <xdr:col>5</xdr:col>
      <xdr:colOff>409575</xdr:colOff>
      <xdr:row>58</xdr:row>
      <xdr:rowOff>63863</xdr:rowOff>
    </xdr:to>
    <xdr:sp macro="" textlink="">
      <xdr:nvSpPr>
        <xdr:cNvPr id="153" name="円/楕円 152"/>
        <xdr:cNvSpPr/>
      </xdr:nvSpPr>
      <xdr:spPr>
        <a:xfrm>
          <a:off x="3746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30497</xdr:rowOff>
    </xdr:from>
    <xdr:ext cx="405111" cy="259045"/>
    <xdr:sp macro="" textlink="">
      <xdr:nvSpPr>
        <xdr:cNvPr id="154" name="n_1aveValue【橋りょう・トンネル】&#10;有形固定資産減価償却率"/>
        <xdr:cNvSpPr txBox="1"/>
      </xdr:nvSpPr>
      <xdr:spPr>
        <a:xfrm>
          <a:off x="3582043"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80390</xdr:rowOff>
    </xdr:from>
    <xdr:ext cx="405111" cy="259045"/>
    <xdr:sp macro="" textlink="">
      <xdr:nvSpPr>
        <xdr:cNvPr id="155" name="n_1mainValue【橋りょう・トンネル】&#10;有形固定資産減価償却率"/>
        <xdr:cNvSpPr txBox="1"/>
      </xdr:nvSpPr>
      <xdr:spPr>
        <a:xfrm>
          <a:off x="3582043"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132126</xdr:rowOff>
    </xdr:from>
    <xdr:to>
      <xdr:col>14</xdr:col>
      <xdr:colOff>79375</xdr:colOff>
      <xdr:row>64</xdr:row>
      <xdr:rowOff>62276</xdr:rowOff>
    </xdr:to>
    <xdr:sp macro="" textlink="">
      <xdr:nvSpPr>
        <xdr:cNvPr id="192" name="円/楕円 191"/>
        <xdr:cNvSpPr/>
      </xdr:nvSpPr>
      <xdr:spPr>
        <a:xfrm>
          <a:off x="9588500" y="109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60</xdr:row>
      <xdr:rowOff>161594</xdr:rowOff>
    </xdr:from>
    <xdr:ext cx="534377" cy="259045"/>
    <xdr:sp macro="" textlink="">
      <xdr:nvSpPr>
        <xdr:cNvPr id="193" name="n_1aveValue【橋りょう・トンネル】&#10;一人当たり有形固定資産（償却資産）額"/>
        <xdr:cNvSpPr txBox="1"/>
      </xdr:nvSpPr>
      <xdr:spPr>
        <a:xfrm>
          <a:off x="93594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53403</xdr:rowOff>
    </xdr:from>
    <xdr:ext cx="534377" cy="259045"/>
    <xdr:sp macro="" textlink="">
      <xdr:nvSpPr>
        <xdr:cNvPr id="194" name="n_1mainValue【橋りょう・トンネル】&#10;一人当たり有形固定資産（償却資産）額"/>
        <xdr:cNvSpPr txBox="1"/>
      </xdr:nvSpPr>
      <xdr:spPr>
        <a:xfrm>
          <a:off x="9359411" y="110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6"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28" name="フローチャート : 判断 227"/>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50981</xdr:rowOff>
    </xdr:from>
    <xdr:to>
      <xdr:col>5</xdr:col>
      <xdr:colOff>409575</xdr:colOff>
      <xdr:row>81</xdr:row>
      <xdr:rowOff>152581</xdr:rowOff>
    </xdr:to>
    <xdr:sp macro="" textlink="">
      <xdr:nvSpPr>
        <xdr:cNvPr id="234" name="円/楕円 233"/>
        <xdr:cNvSpPr/>
      </xdr:nvSpPr>
      <xdr:spPr>
        <a:xfrm>
          <a:off x="3746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2557</xdr:rowOff>
    </xdr:from>
    <xdr:ext cx="405111" cy="259045"/>
    <xdr:sp macro="" textlink="">
      <xdr:nvSpPr>
        <xdr:cNvPr id="235"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143708</xdr:rowOff>
    </xdr:from>
    <xdr:ext cx="405111" cy="259045"/>
    <xdr:sp macro="" textlink="">
      <xdr:nvSpPr>
        <xdr:cNvPr id="236" name="n_1mainValue【公営住宅】&#10;有形固定資産減価償却率"/>
        <xdr:cNvSpPr txBox="1"/>
      </xdr:nvSpPr>
      <xdr:spPr>
        <a:xfrm>
          <a:off x="3582043"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7"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69" name="フローチャート : 判断 268"/>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114119</xdr:rowOff>
    </xdr:from>
    <xdr:to>
      <xdr:col>14</xdr:col>
      <xdr:colOff>79375</xdr:colOff>
      <xdr:row>86</xdr:row>
      <xdr:rowOff>44269</xdr:rowOff>
    </xdr:to>
    <xdr:sp macro="" textlink="">
      <xdr:nvSpPr>
        <xdr:cNvPr id="275" name="円/楕円 274"/>
        <xdr:cNvSpPr/>
      </xdr:nvSpPr>
      <xdr:spPr>
        <a:xfrm>
          <a:off x="9588500" y="146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153325</xdr:rowOff>
    </xdr:from>
    <xdr:ext cx="469744" cy="259045"/>
    <xdr:sp macro="" textlink="">
      <xdr:nvSpPr>
        <xdr:cNvPr id="276"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35396</xdr:rowOff>
    </xdr:from>
    <xdr:ext cx="469744" cy="259045"/>
    <xdr:sp macro="" textlink="">
      <xdr:nvSpPr>
        <xdr:cNvPr id="277" name="n_1mainValue【公営住宅】&#10;一人当たり面積"/>
        <xdr:cNvSpPr txBox="1"/>
      </xdr:nvSpPr>
      <xdr:spPr>
        <a:xfrm>
          <a:off x="9391727" y="1478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18" name="直線コネクタ 317"/>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19"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0" name="直線コネクタ 31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1"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2" name="直線コネクタ 32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3"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4" name="フローチャート : 判断 323"/>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5" name="フローチャート : 判断 324"/>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126365</xdr:rowOff>
    </xdr:from>
    <xdr:to>
      <xdr:col>22</xdr:col>
      <xdr:colOff>415925</xdr:colOff>
      <xdr:row>40</xdr:row>
      <xdr:rowOff>56515</xdr:rowOff>
    </xdr:to>
    <xdr:sp macro="" textlink="">
      <xdr:nvSpPr>
        <xdr:cNvPr id="331" name="円/楕円 330"/>
        <xdr:cNvSpPr/>
      </xdr:nvSpPr>
      <xdr:spPr>
        <a:xfrm>
          <a:off x="15430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652</xdr:rowOff>
    </xdr:from>
    <xdr:ext cx="405111" cy="259045"/>
    <xdr:sp macro="" textlink="">
      <xdr:nvSpPr>
        <xdr:cNvPr id="332"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47642</xdr:rowOff>
    </xdr:from>
    <xdr:ext cx="405111" cy="259045"/>
    <xdr:sp macro="" textlink="">
      <xdr:nvSpPr>
        <xdr:cNvPr id="333" name="n_1mainValue【認定こども園・幼稚園・保育所】&#10;有形固定資産減価償却率"/>
        <xdr:cNvSpPr txBox="1"/>
      </xdr:nvSpPr>
      <xdr:spPr>
        <a:xfrm>
          <a:off x="15266043"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5" name="直線コネクタ 354"/>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6"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7" name="直線コネクタ 35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58"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59" name="直線コネクタ 358"/>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0"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1" name="フローチャート : 判断 36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62" name="フローチャート : 判断 361"/>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137414</xdr:rowOff>
    </xdr:from>
    <xdr:to>
      <xdr:col>31</xdr:col>
      <xdr:colOff>85725</xdr:colOff>
      <xdr:row>38</xdr:row>
      <xdr:rowOff>67564</xdr:rowOff>
    </xdr:to>
    <xdr:sp macro="" textlink="">
      <xdr:nvSpPr>
        <xdr:cNvPr id="368" name="円/楕円 367"/>
        <xdr:cNvSpPr/>
      </xdr:nvSpPr>
      <xdr:spPr>
        <a:xfrm>
          <a:off x="21272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67835</xdr:rowOff>
    </xdr:from>
    <xdr:ext cx="469744" cy="259045"/>
    <xdr:sp macro="" textlink="">
      <xdr:nvSpPr>
        <xdr:cNvPr id="369" name="n_1aveValue【認定こども園・幼稚園・保育所】&#10;一人当たり面積"/>
        <xdr:cNvSpPr txBox="1"/>
      </xdr:nvSpPr>
      <xdr:spPr>
        <a:xfrm>
          <a:off x="210757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84091</xdr:rowOff>
    </xdr:from>
    <xdr:ext cx="469744" cy="259045"/>
    <xdr:sp macro="" textlink="">
      <xdr:nvSpPr>
        <xdr:cNvPr id="370" name="n_1mainValue【認定こども園・幼稚園・保育所】&#10;一人当たり面積"/>
        <xdr:cNvSpPr txBox="1"/>
      </xdr:nvSpPr>
      <xdr:spPr>
        <a:xfrm>
          <a:off x="210757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3" name="テキスト ボックス 3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3" name="テキスト ボックス 3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7" name="直線コネクタ 396"/>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98"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99" name="直線コネクタ 398"/>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0"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1" name="直線コネクタ 40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2"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3" name="フローチャート : 判断 402"/>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4" name="フローチャート : 判断 403"/>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97790</xdr:rowOff>
    </xdr:from>
    <xdr:to>
      <xdr:col>22</xdr:col>
      <xdr:colOff>415925</xdr:colOff>
      <xdr:row>60</xdr:row>
      <xdr:rowOff>27940</xdr:rowOff>
    </xdr:to>
    <xdr:sp macro="" textlink="">
      <xdr:nvSpPr>
        <xdr:cNvPr id="410" name="円/楕円 409"/>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68053</xdr:rowOff>
    </xdr:from>
    <xdr:ext cx="405111" cy="259045"/>
    <xdr:sp macro="" textlink="">
      <xdr:nvSpPr>
        <xdr:cNvPr id="411" name="n_1aveValue【学校施設】&#10;有形固定資産減価償却率"/>
        <xdr:cNvSpPr txBox="1"/>
      </xdr:nvSpPr>
      <xdr:spPr>
        <a:xfrm>
          <a:off x="15266043"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44467</xdr:rowOff>
    </xdr:from>
    <xdr:ext cx="405111" cy="259045"/>
    <xdr:sp macro="" textlink="">
      <xdr:nvSpPr>
        <xdr:cNvPr id="412" name="n_1mainValue【学校施設】&#10;有形固定資産減価償却率"/>
        <xdr:cNvSpPr txBox="1"/>
      </xdr:nvSpPr>
      <xdr:spPr>
        <a:xfrm>
          <a:off x="15266043"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4" name="直線コネクタ 4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5" name="テキスト ボックス 4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6" name="直線コネクタ 4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7" name="テキスト ボックス 4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0" name="直線コネクタ 4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1" name="テキスト ボックス 4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2" name="直線コネクタ 4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3" name="テキスト ボックス 4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7" name="直線コネクタ 436"/>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38"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39" name="直線コネクタ 438"/>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0"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1" name="直線コネクタ 440"/>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42"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3" name="フローチャート : 判断 442"/>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4" name="フローチャート : 判断 443"/>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63500</xdr:rowOff>
    </xdr:from>
    <xdr:to>
      <xdr:col>31</xdr:col>
      <xdr:colOff>85725</xdr:colOff>
      <xdr:row>59</xdr:row>
      <xdr:rowOff>165100</xdr:rowOff>
    </xdr:to>
    <xdr:sp macro="" textlink="">
      <xdr:nvSpPr>
        <xdr:cNvPr id="450" name="円/楕円 449"/>
        <xdr:cNvSpPr/>
      </xdr:nvSpPr>
      <xdr:spPr>
        <a:xfrm>
          <a:off x="2127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87647</xdr:rowOff>
    </xdr:from>
    <xdr:ext cx="469744" cy="259045"/>
    <xdr:sp macro="" textlink="">
      <xdr:nvSpPr>
        <xdr:cNvPr id="451" name="n_1aveValue【学校施設】&#10;一人当たり面積"/>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10177</xdr:rowOff>
    </xdr:from>
    <xdr:ext cx="469744" cy="259045"/>
    <xdr:sp macro="" textlink="">
      <xdr:nvSpPr>
        <xdr:cNvPr id="452" name="n_1mainValue【学校施設】&#10;一人当たり面積"/>
        <xdr:cNvSpPr txBox="1"/>
      </xdr:nvSpPr>
      <xdr:spPr>
        <a:xfrm>
          <a:off x="210757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3" name="テキスト ボックス 4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4" name="直線コネクタ 4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5" name="テキスト ボックス 4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6" name="直線コネクタ 4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7" name="テキスト ボックス 4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8" name="直線コネクタ 4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9" name="テキスト ボックス 4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0" name="直線コネクタ 4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1" name="テキスト ボックス 4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2" name="直線コネクタ 4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3" name="テキスト ボックス 4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5" name="テキスト ボックス 4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77" name="直線コネクタ 47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7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79" name="直線コネクタ 47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1" name="直線コネクタ 48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48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83" name="フローチャート : 判断 48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484" name="フローチャート : 判断 483"/>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116839</xdr:rowOff>
    </xdr:from>
    <xdr:to>
      <xdr:col>22</xdr:col>
      <xdr:colOff>415925</xdr:colOff>
      <xdr:row>85</xdr:row>
      <xdr:rowOff>46989</xdr:rowOff>
    </xdr:to>
    <xdr:sp macro="" textlink="">
      <xdr:nvSpPr>
        <xdr:cNvPr id="490" name="円/楕円 489"/>
        <xdr:cNvSpPr/>
      </xdr:nvSpPr>
      <xdr:spPr>
        <a:xfrm>
          <a:off x="15430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50182</xdr:rowOff>
    </xdr:from>
    <xdr:ext cx="405111" cy="259045"/>
    <xdr:sp macro="" textlink="">
      <xdr:nvSpPr>
        <xdr:cNvPr id="491" name="n_1aveValue【児童館】&#10;有形固定資産減価償却率"/>
        <xdr:cNvSpPr txBox="1"/>
      </xdr:nvSpPr>
      <xdr:spPr>
        <a:xfrm>
          <a:off x="15266043" y="1410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38116</xdr:rowOff>
    </xdr:from>
    <xdr:ext cx="405111" cy="259045"/>
    <xdr:sp macro="" textlink="">
      <xdr:nvSpPr>
        <xdr:cNvPr id="492" name="n_1mainValue【児童館】&#10;有形固定資産減価償却率"/>
        <xdr:cNvSpPr txBox="1"/>
      </xdr:nvSpPr>
      <xdr:spPr>
        <a:xfrm>
          <a:off x="15266043"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03" name="直線コネクタ 50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4" name="テキスト ボックス 50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5" name="直線コネクタ 50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6" name="テキスト ボックス 50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7" name="直線コネクタ 5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8" name="テキスト ボックス 5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9" name="直線コネクタ 50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0" name="テキスト ボックス 50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1" name="直線コネクタ 51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2" name="テキスト ボックス 51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3" name="直線コネクタ 5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4" name="テキスト ボックス 5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76200</xdr:rowOff>
    </xdr:from>
    <xdr:to>
      <xdr:col>32</xdr:col>
      <xdr:colOff>186689</xdr:colOff>
      <xdr:row>85</xdr:row>
      <xdr:rowOff>133350</xdr:rowOff>
    </xdr:to>
    <xdr:cxnSp macro="">
      <xdr:nvCxnSpPr>
        <xdr:cNvPr id="516" name="直線コネクタ 515"/>
        <xdr:cNvCxnSpPr/>
      </xdr:nvCxnSpPr>
      <xdr:spPr>
        <a:xfrm flipV="1">
          <a:off x="22160864" y="137922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17"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18" name="直線コネクタ 517"/>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22877</xdr:rowOff>
    </xdr:from>
    <xdr:ext cx="469744" cy="259045"/>
    <xdr:sp macro="" textlink="">
      <xdr:nvSpPr>
        <xdr:cNvPr id="519" name="【児童館】&#10;一人当たり面積最大値テキスト"/>
        <xdr:cNvSpPr txBox="1"/>
      </xdr:nvSpPr>
      <xdr:spPr>
        <a:xfrm>
          <a:off x="2225040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80</xdr:row>
      <xdr:rowOff>76200</xdr:rowOff>
    </xdr:from>
    <xdr:to>
      <xdr:col>32</xdr:col>
      <xdr:colOff>276225</xdr:colOff>
      <xdr:row>80</xdr:row>
      <xdr:rowOff>76200</xdr:rowOff>
    </xdr:to>
    <xdr:cxnSp macro="">
      <xdr:nvCxnSpPr>
        <xdr:cNvPr id="520" name="直線コネクタ 519"/>
        <xdr:cNvCxnSpPr/>
      </xdr:nvCxnSpPr>
      <xdr:spPr>
        <a:xfrm>
          <a:off x="220726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156227</xdr:rowOff>
    </xdr:from>
    <xdr:ext cx="469744" cy="259045"/>
    <xdr:sp macro="" textlink="">
      <xdr:nvSpPr>
        <xdr:cNvPr id="521" name="【児童館】&#10;一人当たり面積平均値テキスト"/>
        <xdr:cNvSpPr txBox="1"/>
      </xdr:nvSpPr>
      <xdr:spPr>
        <a:xfrm>
          <a:off x="222504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6350</xdr:rowOff>
    </xdr:from>
    <xdr:to>
      <xdr:col>32</xdr:col>
      <xdr:colOff>238125</xdr:colOff>
      <xdr:row>83</xdr:row>
      <xdr:rowOff>107950</xdr:rowOff>
    </xdr:to>
    <xdr:sp macro="" textlink="">
      <xdr:nvSpPr>
        <xdr:cNvPr id="522" name="フローチャート : 判断 52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25400</xdr:rowOff>
    </xdr:from>
    <xdr:to>
      <xdr:col>31</xdr:col>
      <xdr:colOff>85725</xdr:colOff>
      <xdr:row>82</xdr:row>
      <xdr:rowOff>127000</xdr:rowOff>
    </xdr:to>
    <xdr:sp macro="" textlink="">
      <xdr:nvSpPr>
        <xdr:cNvPr id="523" name="フローチャート : 判断 522"/>
        <xdr:cNvSpPr/>
      </xdr:nvSpPr>
      <xdr:spPr>
        <a:xfrm>
          <a:off x="2127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25400</xdr:rowOff>
    </xdr:from>
    <xdr:to>
      <xdr:col>31</xdr:col>
      <xdr:colOff>85725</xdr:colOff>
      <xdr:row>78</xdr:row>
      <xdr:rowOff>127000</xdr:rowOff>
    </xdr:to>
    <xdr:sp macro="" textlink="">
      <xdr:nvSpPr>
        <xdr:cNvPr id="529" name="円/楕円 528"/>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118127</xdr:rowOff>
    </xdr:from>
    <xdr:ext cx="469744" cy="259045"/>
    <xdr:sp macro="" textlink="">
      <xdr:nvSpPr>
        <xdr:cNvPr id="530" name="n_1aveValue【児童館】&#10;一人当たり面積"/>
        <xdr:cNvSpPr txBox="1"/>
      </xdr:nvSpPr>
      <xdr:spPr>
        <a:xfrm>
          <a:off x="21075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143527</xdr:rowOff>
    </xdr:from>
    <xdr:ext cx="469744" cy="259045"/>
    <xdr:sp macro="" textlink="">
      <xdr:nvSpPr>
        <xdr:cNvPr id="531" name="n_1mainValue【児童館】&#10;一人当たり面積"/>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2" name="テキスト ボックス 54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43" name="直線コネクタ 542"/>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44" name="テキスト ボックス 543"/>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45" name="直線コネクタ 544"/>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46" name="テキスト ボックス 545"/>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47" name="直線コネクタ 546"/>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48" name="テキスト ボックス 547"/>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9" name="直線コネクタ 5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0" name="テキスト ボックス 5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51" name="直線コネクタ 550"/>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52" name="テキスト ボックス 551"/>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53" name="直線コネクタ 552"/>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54" name="テキスト ボックス 553"/>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55" name="直線コネクタ 554"/>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56" name="テキスト ボックス 555"/>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60" name="直線コネクタ 559"/>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61"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62" name="直線コネクタ 561"/>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63"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64" name="直線コネクタ 563"/>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65"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66" name="フローチャート : 判断 565"/>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567" name="フローチャート : 判断 566"/>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159702</xdr:rowOff>
    </xdr:from>
    <xdr:to>
      <xdr:col>22</xdr:col>
      <xdr:colOff>415925</xdr:colOff>
      <xdr:row>106</xdr:row>
      <xdr:rowOff>89852</xdr:rowOff>
    </xdr:to>
    <xdr:sp macro="" textlink="">
      <xdr:nvSpPr>
        <xdr:cNvPr id="573" name="円/楕円 572"/>
        <xdr:cNvSpPr/>
      </xdr:nvSpPr>
      <xdr:spPr>
        <a:xfrm>
          <a:off x="15430500" y="181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109238</xdr:rowOff>
    </xdr:from>
    <xdr:ext cx="405111" cy="259045"/>
    <xdr:sp macro="" textlink="">
      <xdr:nvSpPr>
        <xdr:cNvPr id="574" name="n_1aveValue【公民館】&#10;有形固定資産減価償却率"/>
        <xdr:cNvSpPr txBox="1"/>
      </xdr:nvSpPr>
      <xdr:spPr>
        <a:xfrm>
          <a:off x="15266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80979</xdr:rowOff>
    </xdr:from>
    <xdr:ext cx="405111" cy="259045"/>
    <xdr:sp macro="" textlink="">
      <xdr:nvSpPr>
        <xdr:cNvPr id="575" name="n_1mainValue【公民館】&#10;有形固定資産減価償却率"/>
        <xdr:cNvSpPr txBox="1"/>
      </xdr:nvSpPr>
      <xdr:spPr>
        <a:xfrm>
          <a:off x="15266043" y="18254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6" name="正方形/長方形 5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7" name="正方形/長方形 5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8" name="正方形/長方形 5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9" name="正方形/長方形 5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0" name="正方形/長方形 5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1" name="正方形/長方形 5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2" name="正方形/長方形 5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3" name="正方形/長方形 5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4" name="テキスト ボックス 5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5" name="直線コネクタ 5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6" name="テキスト ボックス 58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87" name="直線コネクタ 58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88" name="テキスト ボックス 58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89" name="直線コネクタ 58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90" name="テキスト ボックス 58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91" name="直線コネクタ 59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92" name="テキスト ボックス 59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93" name="直線コネクタ 59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94" name="テキスト ボックス 59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11430</xdr:rowOff>
    </xdr:from>
    <xdr:to>
      <xdr:col>32</xdr:col>
      <xdr:colOff>186689</xdr:colOff>
      <xdr:row>109</xdr:row>
      <xdr:rowOff>11430</xdr:rowOff>
    </xdr:to>
    <xdr:cxnSp macro="">
      <xdr:nvCxnSpPr>
        <xdr:cNvPr id="598" name="直線コネクタ 597"/>
        <xdr:cNvCxnSpPr/>
      </xdr:nvCxnSpPr>
      <xdr:spPr>
        <a:xfrm flipV="1">
          <a:off x="22160864" y="17327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15257</xdr:rowOff>
    </xdr:from>
    <xdr:ext cx="469744" cy="259045"/>
    <xdr:sp macro="" textlink="">
      <xdr:nvSpPr>
        <xdr:cNvPr id="599" name="【公民館】&#10;一人当たり面積最小値テキスト"/>
        <xdr:cNvSpPr txBox="1"/>
      </xdr:nvSpPr>
      <xdr:spPr>
        <a:xfrm>
          <a:off x="22250400"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109</xdr:row>
      <xdr:rowOff>11430</xdr:rowOff>
    </xdr:from>
    <xdr:to>
      <xdr:col>32</xdr:col>
      <xdr:colOff>276225</xdr:colOff>
      <xdr:row>109</xdr:row>
      <xdr:rowOff>11430</xdr:rowOff>
    </xdr:to>
    <xdr:cxnSp macro="">
      <xdr:nvCxnSpPr>
        <xdr:cNvPr id="600" name="直線コネクタ 599"/>
        <xdr:cNvCxnSpPr/>
      </xdr:nvCxnSpPr>
      <xdr:spPr>
        <a:xfrm>
          <a:off x="22072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129557</xdr:rowOff>
    </xdr:from>
    <xdr:ext cx="469744" cy="259045"/>
    <xdr:sp macro="" textlink="">
      <xdr:nvSpPr>
        <xdr:cNvPr id="601" name="【公民館】&#10;一人当たり面積最大値テキスト"/>
        <xdr:cNvSpPr txBox="1"/>
      </xdr:nvSpPr>
      <xdr:spPr>
        <a:xfrm>
          <a:off x="222504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101</xdr:row>
      <xdr:rowOff>11430</xdr:rowOff>
    </xdr:from>
    <xdr:to>
      <xdr:col>32</xdr:col>
      <xdr:colOff>276225</xdr:colOff>
      <xdr:row>101</xdr:row>
      <xdr:rowOff>11430</xdr:rowOff>
    </xdr:to>
    <xdr:cxnSp macro="">
      <xdr:nvCxnSpPr>
        <xdr:cNvPr id="602" name="直線コネクタ 601"/>
        <xdr:cNvCxnSpPr/>
      </xdr:nvCxnSpPr>
      <xdr:spPr>
        <a:xfrm>
          <a:off x="22072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125747</xdr:rowOff>
    </xdr:from>
    <xdr:ext cx="469744" cy="259045"/>
    <xdr:sp macro="" textlink="">
      <xdr:nvSpPr>
        <xdr:cNvPr id="603" name="【公民館】&#10;一人当たり面積平均値テキスト"/>
        <xdr:cNvSpPr txBox="1"/>
      </xdr:nvSpPr>
      <xdr:spPr>
        <a:xfrm>
          <a:off x="222504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147320</xdr:rowOff>
    </xdr:from>
    <xdr:to>
      <xdr:col>32</xdr:col>
      <xdr:colOff>238125</xdr:colOff>
      <xdr:row>105</xdr:row>
      <xdr:rowOff>77470</xdr:rowOff>
    </xdr:to>
    <xdr:sp macro="" textlink="">
      <xdr:nvSpPr>
        <xdr:cNvPr id="604" name="フローチャート : 判断 603"/>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147320</xdr:rowOff>
    </xdr:from>
    <xdr:to>
      <xdr:col>31</xdr:col>
      <xdr:colOff>85725</xdr:colOff>
      <xdr:row>105</xdr:row>
      <xdr:rowOff>77470</xdr:rowOff>
    </xdr:to>
    <xdr:sp macro="" textlink="">
      <xdr:nvSpPr>
        <xdr:cNvPr id="605" name="フローチャート : 判断 604"/>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120650</xdr:rowOff>
    </xdr:from>
    <xdr:to>
      <xdr:col>31</xdr:col>
      <xdr:colOff>85725</xdr:colOff>
      <xdr:row>100</xdr:row>
      <xdr:rowOff>50800</xdr:rowOff>
    </xdr:to>
    <xdr:sp macro="" textlink="">
      <xdr:nvSpPr>
        <xdr:cNvPr id="611" name="円/楕円 610"/>
        <xdr:cNvSpPr/>
      </xdr:nvSpPr>
      <xdr:spPr>
        <a:xfrm>
          <a:off x="2127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68597</xdr:rowOff>
    </xdr:from>
    <xdr:ext cx="469744" cy="259045"/>
    <xdr:sp macro="" textlink="">
      <xdr:nvSpPr>
        <xdr:cNvPr id="612"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67327</xdr:rowOff>
    </xdr:from>
    <xdr:ext cx="469744" cy="259045"/>
    <xdr:sp macro="" textlink="">
      <xdr:nvSpPr>
        <xdr:cNvPr id="613" name="n_1mainValue【公民館】&#10;一人当たり面積"/>
        <xdr:cNvSpPr txBox="1"/>
      </xdr:nvSpPr>
      <xdr:spPr>
        <a:xfrm>
          <a:off x="21075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4" name="正方形/長方形 6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5" name="正方形/長方形 6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6" name="テキスト ボックス 6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に、橋りょう・トンネルの有形固定資産減価償却率が類似団体内平均に比べて高いことから、「長寿命化修繕計画」に基づく維持管理が急務であり、橋りょう点検を進め、順次、補修設計・補償工事を実施していく必要がある。また、道路や学校施設においても、有形固定資産減価償却率は類似団体内平均よりも下回っていたり、同等であるが、一人当たり延長、一人当たり面積においては、平均を上回っているため、今後の維持管理コスト上昇が想定され、「予防保全」の観点も踏まえた計画的な維持管理と財源確保の検討が求められ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119,041
117,635
67.44
37,673,690
35,986,120
1,642,895
23,929,338
51,181,941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35758</xdr:rowOff>
    </xdr:from>
    <xdr:ext cx="405111" cy="259045"/>
    <xdr:sp macro="" textlink="">
      <xdr:nvSpPr>
        <xdr:cNvPr id="67" name="n_1aveValue【図書館】&#10;有形固定資産減価償却率"/>
        <xdr:cNvSpPr txBox="1"/>
      </xdr:nvSpPr>
      <xdr:spPr>
        <a:xfrm>
          <a:off x="3582043" y="65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156028</xdr:rowOff>
    </xdr:from>
    <xdr:to>
      <xdr:col>5</xdr:col>
      <xdr:colOff>409575</xdr:colOff>
      <xdr:row>41</xdr:row>
      <xdr:rowOff>86178</xdr:rowOff>
    </xdr:to>
    <xdr:sp macro="" textlink="">
      <xdr:nvSpPr>
        <xdr:cNvPr id="73" name="円/楕円 72"/>
        <xdr:cNvSpPr/>
      </xdr:nvSpPr>
      <xdr:spPr>
        <a:xfrm>
          <a:off x="3746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77305</xdr:rowOff>
    </xdr:from>
    <xdr:ext cx="405111" cy="259045"/>
    <xdr:sp macro="" textlink="">
      <xdr:nvSpPr>
        <xdr:cNvPr id="74" name="n_1mainValue【図書館】&#10;有形固定資産減価償却率"/>
        <xdr:cNvSpPr txBox="1"/>
      </xdr:nvSpPr>
      <xdr:spPr>
        <a:xfrm>
          <a:off x="3582043"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5"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165299</xdr:rowOff>
    </xdr:from>
    <xdr:ext cx="469744" cy="259045"/>
    <xdr:sp macro="" textlink="">
      <xdr:nvSpPr>
        <xdr:cNvPr id="108" name="n_1aveValue【図書館】&#10;一人当たり面積"/>
        <xdr:cNvSpPr txBox="1"/>
      </xdr:nvSpPr>
      <xdr:spPr>
        <a:xfrm>
          <a:off x="93917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123372</xdr:rowOff>
    </xdr:from>
    <xdr:to>
      <xdr:col>14</xdr:col>
      <xdr:colOff>79375</xdr:colOff>
      <xdr:row>41</xdr:row>
      <xdr:rowOff>53522</xdr:rowOff>
    </xdr:to>
    <xdr:sp macro="" textlink="">
      <xdr:nvSpPr>
        <xdr:cNvPr id="114" name="円/楕円 113"/>
        <xdr:cNvSpPr/>
      </xdr:nvSpPr>
      <xdr:spPr>
        <a:xfrm>
          <a:off x="958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44649</xdr:rowOff>
    </xdr:from>
    <xdr:ext cx="469744" cy="259045"/>
    <xdr:sp macro="" textlink="">
      <xdr:nvSpPr>
        <xdr:cNvPr id="115" name="n_1mainValue【図書館】&#10;一人当たり面積"/>
        <xdr:cNvSpPr txBox="1"/>
      </xdr:nvSpPr>
      <xdr:spPr>
        <a:xfrm>
          <a:off x="93917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8" name="フローチャート : 判断 147"/>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46826</xdr:rowOff>
    </xdr:from>
    <xdr:ext cx="405111" cy="259045"/>
    <xdr:sp macro="" textlink="">
      <xdr:nvSpPr>
        <xdr:cNvPr id="149" name="n_1aveValue【体育館・プール】&#10;有形固定資産減価償却率"/>
        <xdr:cNvSpPr txBox="1"/>
      </xdr:nvSpPr>
      <xdr:spPr>
        <a:xfrm>
          <a:off x="3582043"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22678</xdr:rowOff>
    </xdr:from>
    <xdr:to>
      <xdr:col>5</xdr:col>
      <xdr:colOff>409575</xdr:colOff>
      <xdr:row>59</xdr:row>
      <xdr:rowOff>124278</xdr:rowOff>
    </xdr:to>
    <xdr:sp macro="" textlink="">
      <xdr:nvSpPr>
        <xdr:cNvPr id="155" name="円/楕円 154"/>
        <xdr:cNvSpPr/>
      </xdr:nvSpPr>
      <xdr:spPr>
        <a:xfrm>
          <a:off x="3746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140805</xdr:rowOff>
    </xdr:from>
    <xdr:ext cx="405111" cy="259045"/>
    <xdr:sp macro="" textlink="">
      <xdr:nvSpPr>
        <xdr:cNvPr id="156" name="n_1mainValue【体育館・プール】&#10;有形固定資産減価償却率"/>
        <xdr:cNvSpPr txBox="1"/>
      </xdr:nvSpPr>
      <xdr:spPr>
        <a:xfrm>
          <a:off x="3582043"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3"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5" name="フローチャート : 判断 184"/>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25925</xdr:rowOff>
    </xdr:from>
    <xdr:ext cx="469744" cy="259045"/>
    <xdr:sp macro="" textlink="">
      <xdr:nvSpPr>
        <xdr:cNvPr id="186" name="n_1aveValue【体育館・プール】&#10;一人当たり面積"/>
        <xdr:cNvSpPr txBox="1"/>
      </xdr:nvSpPr>
      <xdr:spPr>
        <a:xfrm>
          <a:off x="9391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81788</xdr:rowOff>
    </xdr:from>
    <xdr:to>
      <xdr:col>14</xdr:col>
      <xdr:colOff>79375</xdr:colOff>
      <xdr:row>61</xdr:row>
      <xdr:rowOff>11938</xdr:rowOff>
    </xdr:to>
    <xdr:sp macro="" textlink="">
      <xdr:nvSpPr>
        <xdr:cNvPr id="192" name="円/楕円 191"/>
        <xdr:cNvSpPr/>
      </xdr:nvSpPr>
      <xdr:spPr>
        <a:xfrm>
          <a:off x="9588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28465</xdr:rowOff>
    </xdr:from>
    <xdr:ext cx="469744" cy="259045"/>
    <xdr:sp macro="" textlink="">
      <xdr:nvSpPr>
        <xdr:cNvPr id="193" name="n_1mainValue【体育館・プール】&#10;一人当たり面積"/>
        <xdr:cNvSpPr txBox="1"/>
      </xdr:nvSpPr>
      <xdr:spPr>
        <a:xfrm>
          <a:off x="93917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106680</xdr:rowOff>
    </xdr:from>
    <xdr:to>
      <xdr:col>6</xdr:col>
      <xdr:colOff>510540</xdr:colOff>
      <xdr:row>84</xdr:row>
      <xdr:rowOff>125730</xdr:rowOff>
    </xdr:to>
    <xdr:cxnSp macro="">
      <xdr:nvCxnSpPr>
        <xdr:cNvPr id="218" name="直線コネクタ 217"/>
        <xdr:cNvCxnSpPr/>
      </xdr:nvCxnSpPr>
      <xdr:spPr>
        <a:xfrm flipV="1">
          <a:off x="4634865" y="134797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129557</xdr:rowOff>
    </xdr:from>
    <xdr:ext cx="405111" cy="259045"/>
    <xdr:sp macro="" textlink="">
      <xdr:nvSpPr>
        <xdr:cNvPr id="219" name="【福祉施設】&#10;有形固定資産減価償却率最小値テキスト"/>
        <xdr:cNvSpPr txBox="1"/>
      </xdr:nvSpPr>
      <xdr:spPr>
        <a:xfrm>
          <a:off x="4724400"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84</xdr:row>
      <xdr:rowOff>125730</xdr:rowOff>
    </xdr:from>
    <xdr:to>
      <xdr:col>6</xdr:col>
      <xdr:colOff>600075</xdr:colOff>
      <xdr:row>84</xdr:row>
      <xdr:rowOff>125730</xdr:rowOff>
    </xdr:to>
    <xdr:cxnSp macro="">
      <xdr:nvCxnSpPr>
        <xdr:cNvPr id="220" name="直線コネクタ 219"/>
        <xdr:cNvCxnSpPr/>
      </xdr:nvCxnSpPr>
      <xdr:spPr>
        <a:xfrm>
          <a:off x="4546600" y="1452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53357</xdr:rowOff>
    </xdr:from>
    <xdr:ext cx="405111" cy="259045"/>
    <xdr:sp macro="" textlink="">
      <xdr:nvSpPr>
        <xdr:cNvPr id="221" name="【福祉施設】&#10;有形固定資産減価償却率最大値テキスト"/>
        <xdr:cNvSpPr txBox="1"/>
      </xdr:nvSpPr>
      <xdr:spPr>
        <a:xfrm>
          <a:off x="47244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78</xdr:row>
      <xdr:rowOff>106680</xdr:rowOff>
    </xdr:from>
    <xdr:to>
      <xdr:col>6</xdr:col>
      <xdr:colOff>600075</xdr:colOff>
      <xdr:row>78</xdr:row>
      <xdr:rowOff>106680</xdr:rowOff>
    </xdr:to>
    <xdr:cxnSp macro="">
      <xdr:nvCxnSpPr>
        <xdr:cNvPr id="222" name="直線コネクタ 221"/>
        <xdr:cNvCxnSpPr/>
      </xdr:nvCxnSpPr>
      <xdr:spPr>
        <a:xfrm>
          <a:off x="4546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129557</xdr:rowOff>
    </xdr:from>
    <xdr:ext cx="405111" cy="259045"/>
    <xdr:sp macro="" textlink="">
      <xdr:nvSpPr>
        <xdr:cNvPr id="223" name="【福祉施設】&#10;有形固定資産減価償却率平均値テキスト"/>
        <xdr:cNvSpPr txBox="1"/>
      </xdr:nvSpPr>
      <xdr:spPr>
        <a:xfrm>
          <a:off x="4724400" y="1435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151130</xdr:rowOff>
    </xdr:from>
    <xdr:to>
      <xdr:col>6</xdr:col>
      <xdr:colOff>561975</xdr:colOff>
      <xdr:row>84</xdr:row>
      <xdr:rowOff>81280</xdr:rowOff>
    </xdr:to>
    <xdr:sp macro="" textlink="">
      <xdr:nvSpPr>
        <xdr:cNvPr id="224" name="フローチャート : 判断 223"/>
        <xdr:cNvSpPr/>
      </xdr:nvSpPr>
      <xdr:spPr>
        <a:xfrm>
          <a:off x="4584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225" name="フローチャート : 判断 224"/>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162577</xdr:rowOff>
    </xdr:from>
    <xdr:ext cx="405111" cy="259045"/>
    <xdr:sp macro="" textlink="">
      <xdr:nvSpPr>
        <xdr:cNvPr id="226" name="n_1aveValue【福祉施設】&#10;有形固定資産減価償却率"/>
        <xdr:cNvSpPr txBox="1"/>
      </xdr:nvSpPr>
      <xdr:spPr>
        <a:xfrm>
          <a:off x="3582043"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139700</xdr:rowOff>
    </xdr:from>
    <xdr:to>
      <xdr:col>5</xdr:col>
      <xdr:colOff>409575</xdr:colOff>
      <xdr:row>85</xdr:row>
      <xdr:rowOff>69850</xdr:rowOff>
    </xdr:to>
    <xdr:sp macro="" textlink="">
      <xdr:nvSpPr>
        <xdr:cNvPr id="232" name="円/楕円 231"/>
        <xdr:cNvSpPr/>
      </xdr:nvSpPr>
      <xdr:spPr>
        <a:xfrm>
          <a:off x="3746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60977</xdr:rowOff>
    </xdr:from>
    <xdr:ext cx="405111" cy="259045"/>
    <xdr:sp macro="" textlink="">
      <xdr:nvSpPr>
        <xdr:cNvPr id="233" name="n_1mainValue【福祉施設】&#10;有形固定資産減価償却率"/>
        <xdr:cNvSpPr txBox="1"/>
      </xdr:nvSpPr>
      <xdr:spPr>
        <a:xfrm>
          <a:off x="3582043"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4" name="直線コネクタ 243"/>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5" name="テキスト ボックス 244"/>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6" name="直線コネクタ 24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7" name="テキスト ボックス 24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8" name="直線コネクタ 247"/>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9" name="テキスト ボックス 248"/>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0" name="直線コネクタ 24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1" name="テキスト ボックス 25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2" name="直線コネクタ 251"/>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3" name="テキスト ボックス 252"/>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4" name="直線コネクタ 25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5" name="テキスト ボックス 25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6" name="直線コネクタ 255"/>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7" name="テキスト ボックス 256"/>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61" name="直線コネクタ 260"/>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62"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3" name="直線コネクタ 26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4"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5" name="直線コネクタ 264"/>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6"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7" name="フローチャート : 判断 266"/>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68" name="フローチャート : 判断 267"/>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5415</xdr:rowOff>
    </xdr:from>
    <xdr:ext cx="469744" cy="259045"/>
    <xdr:sp macro="" textlink="">
      <xdr:nvSpPr>
        <xdr:cNvPr id="269" name="n_1aveValue【福祉施設】&#10;一人当たり面積"/>
        <xdr:cNvSpPr txBox="1"/>
      </xdr:nvSpPr>
      <xdr:spPr>
        <a:xfrm>
          <a:off x="9391727" y="138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144463</xdr:rowOff>
    </xdr:from>
    <xdr:to>
      <xdr:col>14</xdr:col>
      <xdr:colOff>79375</xdr:colOff>
      <xdr:row>85</xdr:row>
      <xdr:rowOff>74613</xdr:rowOff>
    </xdr:to>
    <xdr:sp macro="" textlink="">
      <xdr:nvSpPr>
        <xdr:cNvPr id="275" name="円/楕円 274"/>
        <xdr:cNvSpPr/>
      </xdr:nvSpPr>
      <xdr:spPr>
        <a:xfrm>
          <a:off x="9588500" y="145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65740</xdr:rowOff>
    </xdr:from>
    <xdr:ext cx="469744" cy="259045"/>
    <xdr:sp macro="" textlink="">
      <xdr:nvSpPr>
        <xdr:cNvPr id="276" name="n_1mainValue【福祉施設】&#10;一人当たり面積"/>
        <xdr:cNvSpPr txBox="1"/>
      </xdr:nvSpPr>
      <xdr:spPr>
        <a:xfrm>
          <a:off x="9391727" y="1463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7" name="テキスト ボックス 28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8" name="直線コネクタ 2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9" name="テキスト ボックス 28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0" name="直線コネクタ 2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1" name="テキスト ボックス 2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2" name="直線コネクタ 2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3" name="テキスト ボックス 2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4" name="直線コネクタ 2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5" name="テキスト ボックス 2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106</xdr:row>
      <xdr:rowOff>108204</xdr:rowOff>
    </xdr:to>
    <xdr:cxnSp macro="">
      <xdr:nvCxnSpPr>
        <xdr:cNvPr id="299" name="直線コネクタ 298"/>
        <xdr:cNvCxnSpPr/>
      </xdr:nvCxnSpPr>
      <xdr:spPr>
        <a:xfrm flipV="1">
          <a:off x="4634865" y="1715262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112031</xdr:rowOff>
    </xdr:from>
    <xdr:ext cx="405111" cy="259045"/>
    <xdr:sp macro="" textlink="">
      <xdr:nvSpPr>
        <xdr:cNvPr id="300" name="【市民会館】&#10;有形固定資産減価償却率最小値テキスト"/>
        <xdr:cNvSpPr txBox="1"/>
      </xdr:nvSpPr>
      <xdr:spPr>
        <a:xfrm>
          <a:off x="4724400" y="182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106</xdr:row>
      <xdr:rowOff>108204</xdr:rowOff>
    </xdr:from>
    <xdr:to>
      <xdr:col>6</xdr:col>
      <xdr:colOff>600075</xdr:colOff>
      <xdr:row>106</xdr:row>
      <xdr:rowOff>108204</xdr:rowOff>
    </xdr:to>
    <xdr:cxnSp macro="">
      <xdr:nvCxnSpPr>
        <xdr:cNvPr id="301" name="直線コネクタ 300"/>
        <xdr:cNvCxnSpPr/>
      </xdr:nvCxnSpPr>
      <xdr:spPr>
        <a:xfrm>
          <a:off x="4546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02"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03" name="直線コネクタ 302"/>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150131</xdr:rowOff>
    </xdr:from>
    <xdr:ext cx="405111" cy="259045"/>
    <xdr:sp macro="" textlink="">
      <xdr:nvSpPr>
        <xdr:cNvPr id="304" name="【市民会館】&#10;有形固定資産減価償却率平均値テキスト"/>
        <xdr:cNvSpPr txBox="1"/>
      </xdr:nvSpPr>
      <xdr:spPr>
        <a:xfrm>
          <a:off x="4724400" y="17809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254</xdr:rowOff>
    </xdr:from>
    <xdr:to>
      <xdr:col>6</xdr:col>
      <xdr:colOff>561975</xdr:colOff>
      <xdr:row>104</xdr:row>
      <xdr:rowOff>101854</xdr:rowOff>
    </xdr:to>
    <xdr:sp macro="" textlink="">
      <xdr:nvSpPr>
        <xdr:cNvPr id="305" name="フローチャート : 判断 304"/>
        <xdr:cNvSpPr/>
      </xdr:nvSpPr>
      <xdr:spPr>
        <a:xfrm>
          <a:off x="4584700" y="1783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77978</xdr:rowOff>
    </xdr:from>
    <xdr:to>
      <xdr:col>5</xdr:col>
      <xdr:colOff>409575</xdr:colOff>
      <xdr:row>105</xdr:row>
      <xdr:rowOff>8128</xdr:rowOff>
    </xdr:to>
    <xdr:sp macro="" textlink="">
      <xdr:nvSpPr>
        <xdr:cNvPr id="306" name="フローチャート : 判断 305"/>
        <xdr:cNvSpPr/>
      </xdr:nvSpPr>
      <xdr:spPr>
        <a:xfrm>
          <a:off x="3746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24655</xdr:rowOff>
    </xdr:from>
    <xdr:ext cx="405111" cy="259045"/>
    <xdr:sp macro="" textlink="">
      <xdr:nvSpPr>
        <xdr:cNvPr id="307" name="n_1aveValue【市民会館】&#10;有形固定資産減価償却率"/>
        <xdr:cNvSpPr txBox="1"/>
      </xdr:nvSpPr>
      <xdr:spPr>
        <a:xfrm>
          <a:off x="3582043"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121413</xdr:rowOff>
    </xdr:from>
    <xdr:to>
      <xdr:col>5</xdr:col>
      <xdr:colOff>409575</xdr:colOff>
      <xdr:row>107</xdr:row>
      <xdr:rowOff>51563</xdr:rowOff>
    </xdr:to>
    <xdr:sp macro="" textlink="">
      <xdr:nvSpPr>
        <xdr:cNvPr id="313" name="円/楕円 312"/>
        <xdr:cNvSpPr/>
      </xdr:nvSpPr>
      <xdr:spPr>
        <a:xfrm>
          <a:off x="3746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42690</xdr:rowOff>
    </xdr:from>
    <xdr:ext cx="405111" cy="259045"/>
    <xdr:sp macro="" textlink="">
      <xdr:nvSpPr>
        <xdr:cNvPr id="314" name="n_1mainValue【市民会館】&#10;有形固定資産減価償却率"/>
        <xdr:cNvSpPr txBox="1"/>
      </xdr:nvSpPr>
      <xdr:spPr>
        <a:xfrm>
          <a:off x="3582043"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5" name="テキスト ボックス 32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6" name="直線コネクタ 32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7" name="テキスト ボックス 32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8" name="直線コネクタ 32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9" name="テキスト ボックス 32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0" name="直線コネクタ 32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1" name="テキスト ボックス 33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2" name="直線コネクタ 33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3" name="テキスト ボックス 33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4" name="直線コネクタ 33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5" name="テキスト ボックス 33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6" name="直線コネクタ 3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7" name="テキスト ボックス 3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39" name="直線コネクタ 338"/>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40"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41" name="直線コネクタ 340"/>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42"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43" name="直線コネクタ 342"/>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344"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45" name="フローチャート : 判断 344"/>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46" name="フローチャート : 判断 345"/>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113047</xdr:rowOff>
    </xdr:from>
    <xdr:ext cx="469744" cy="259045"/>
    <xdr:sp macro="" textlink="">
      <xdr:nvSpPr>
        <xdr:cNvPr id="347" name="n_1ave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8" name="テキスト ボックス 3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9" name="テキスト ボックス 3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0" name="テキスト ボックス 3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1" name="テキスト ボックス 3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2" name="テキスト ボックス 3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143511</xdr:rowOff>
    </xdr:from>
    <xdr:to>
      <xdr:col>14</xdr:col>
      <xdr:colOff>79375</xdr:colOff>
      <xdr:row>108</xdr:row>
      <xdr:rowOff>73661</xdr:rowOff>
    </xdr:to>
    <xdr:sp macro="" textlink="">
      <xdr:nvSpPr>
        <xdr:cNvPr id="353" name="円/楕円 352"/>
        <xdr:cNvSpPr/>
      </xdr:nvSpPr>
      <xdr:spPr>
        <a:xfrm>
          <a:off x="9588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64788</xdr:rowOff>
    </xdr:from>
    <xdr:ext cx="469744" cy="259045"/>
    <xdr:sp macro="" textlink="">
      <xdr:nvSpPr>
        <xdr:cNvPr id="354" name="n_1mainValue【市民会館】&#10;一人当たり面積"/>
        <xdr:cNvSpPr txBox="1"/>
      </xdr:nvSpPr>
      <xdr:spPr>
        <a:xfrm>
          <a:off x="9391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5" name="テキスト ボックス 36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6" name="直線コネクタ 36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7" name="テキスト ボックス 36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8" name="直線コネクタ 36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9" name="テキスト ボックス 36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70" name="直線コネクタ 36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71" name="テキスト ボックス 37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2" name="直線コネクタ 37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3" name="テキスト ボックス 37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4" name="直線コネクタ 37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5" name="テキスト ボックス 37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6" name="直線コネクタ 37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7" name="テキスト ボックス 37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81" name="直線コネクタ 380"/>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82"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83" name="直線コネクタ 382"/>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84"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85" name="直線コネクタ 384"/>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86"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87" name="フローチャート : 判断 386"/>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388" name="フローチャート : 判断 387"/>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85470</xdr:rowOff>
    </xdr:from>
    <xdr:ext cx="405111" cy="259045"/>
    <xdr:sp macro="" textlink="">
      <xdr:nvSpPr>
        <xdr:cNvPr id="389" name="n_1aveValue【一般廃棄物処理施設】&#10;有形固定資産減価償却率"/>
        <xdr:cNvSpPr txBox="1"/>
      </xdr:nvSpPr>
      <xdr:spPr>
        <a:xfrm>
          <a:off x="15266043"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113574</xdr:rowOff>
    </xdr:from>
    <xdr:to>
      <xdr:col>22</xdr:col>
      <xdr:colOff>415925</xdr:colOff>
      <xdr:row>35</xdr:row>
      <xdr:rowOff>43724</xdr:rowOff>
    </xdr:to>
    <xdr:sp macro="" textlink="">
      <xdr:nvSpPr>
        <xdr:cNvPr id="395" name="円/楕円 394"/>
        <xdr:cNvSpPr/>
      </xdr:nvSpPr>
      <xdr:spPr>
        <a:xfrm>
          <a:off x="15430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60251</xdr:rowOff>
    </xdr:from>
    <xdr:ext cx="405111" cy="259045"/>
    <xdr:sp macro="" textlink="">
      <xdr:nvSpPr>
        <xdr:cNvPr id="396" name="n_1mainValue【一般廃棄物処理施設】&#10;有形固定資産減価償却率"/>
        <xdr:cNvSpPr txBox="1"/>
      </xdr:nvSpPr>
      <xdr:spPr>
        <a:xfrm>
          <a:off x="15266043"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7" name="直線コネクタ 4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8" name="テキスト ボックス 40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9" name="直線コネクタ 4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0" name="テキスト ボックス 40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1" name="直線コネクタ 4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2" name="テキスト ボックス 41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3" name="直線コネクタ 4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4" name="テキスト ボックス 41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5" name="直線コネクタ 4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6" name="テキスト ボックス 41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8" name="テキスト ボックス 4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20" name="直線コネクタ 419"/>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21"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22" name="直線コネクタ 421"/>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23"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24" name="直線コネクタ 423"/>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425"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26" name="フローチャート : 判断 425"/>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427" name="フローチャート : 判断 426"/>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68097</xdr:rowOff>
    </xdr:from>
    <xdr:ext cx="534377" cy="259045"/>
    <xdr:sp macro="" textlink="">
      <xdr:nvSpPr>
        <xdr:cNvPr id="428" name="n_1aveValue【一般廃棄物処理施設】&#10;一人当たり有形固定資産（償却資産）額"/>
        <xdr:cNvSpPr txBox="1"/>
      </xdr:nvSpPr>
      <xdr:spPr>
        <a:xfrm>
          <a:off x="210434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164366</xdr:rowOff>
    </xdr:from>
    <xdr:to>
      <xdr:col>31</xdr:col>
      <xdr:colOff>85725</xdr:colOff>
      <xdr:row>40</xdr:row>
      <xdr:rowOff>94516</xdr:rowOff>
    </xdr:to>
    <xdr:sp macro="" textlink="">
      <xdr:nvSpPr>
        <xdr:cNvPr id="434" name="円/楕円 433"/>
        <xdr:cNvSpPr/>
      </xdr:nvSpPr>
      <xdr:spPr>
        <a:xfrm>
          <a:off x="21272500" y="68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85643</xdr:rowOff>
    </xdr:from>
    <xdr:ext cx="534377" cy="259045"/>
    <xdr:sp macro="" textlink="">
      <xdr:nvSpPr>
        <xdr:cNvPr id="435" name="n_1mainValue【一般廃棄物処理施設】&#10;一人当たり有形固定資産（償却資産）額"/>
        <xdr:cNvSpPr txBox="1"/>
      </xdr:nvSpPr>
      <xdr:spPr>
        <a:xfrm>
          <a:off x="21043411" y="694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6" name="テキスト ボックス 44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7" name="直線コネクタ 4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8" name="テキスト ボックス 4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9" name="直線コネクタ 4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0" name="テキスト ボックス 4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1" name="直線コネクタ 4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2" name="テキスト ボックス 4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3" name="直線コネクタ 4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4" name="テキスト ボックス 4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5" name="直線コネクタ 4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56" name="テキスト ボックス 45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8" name="テキスト ボックス 4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60" name="直線コネクタ 459"/>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61"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62" name="直線コネクタ 461"/>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63"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64" name="直線コネクタ 463"/>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65"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66" name="フローチャート : 判断 465"/>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67" name="フローチャート : 判断 466"/>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87647</xdr:rowOff>
    </xdr:from>
    <xdr:ext cx="405111" cy="259045"/>
    <xdr:sp macro="" textlink="">
      <xdr:nvSpPr>
        <xdr:cNvPr id="468" name="n_1aveValue【保健センター・保健所】&#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9" name="テキスト ボックス 4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0" name="テキスト ボックス 4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1" name="テキスト ボックス 4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2" name="テキスト ボックス 4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3" name="テキスト ボックス 4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111125</xdr:rowOff>
    </xdr:from>
    <xdr:to>
      <xdr:col>22</xdr:col>
      <xdr:colOff>415925</xdr:colOff>
      <xdr:row>60</xdr:row>
      <xdr:rowOff>41275</xdr:rowOff>
    </xdr:to>
    <xdr:sp macro="" textlink="">
      <xdr:nvSpPr>
        <xdr:cNvPr id="474" name="円/楕円 473"/>
        <xdr:cNvSpPr/>
      </xdr:nvSpPr>
      <xdr:spPr>
        <a:xfrm>
          <a:off x="15430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57802</xdr:rowOff>
    </xdr:from>
    <xdr:ext cx="405111" cy="259045"/>
    <xdr:sp macro="" textlink="">
      <xdr:nvSpPr>
        <xdr:cNvPr id="475" name="n_1mainValue【保健センター・保健所】&#10;有形固定資産減価償却率"/>
        <xdr:cNvSpPr txBox="1"/>
      </xdr:nvSpPr>
      <xdr:spPr>
        <a:xfrm>
          <a:off x="15266043"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6" name="直線コネクタ 4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7" name="テキスト ボックス 4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8" name="直線コネクタ 4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9" name="テキスト ボックス 4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0" name="直線コネクタ 4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1" name="テキスト ボックス 4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2" name="直線コネクタ 4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3" name="テキスト ボックス 4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97" name="直線コネクタ 496"/>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98"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99" name="直線コネクタ 498"/>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00"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01" name="直線コネクタ 50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502"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503" name="フローチャート : 判断 502"/>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504" name="フローチャート : 判断 503"/>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505"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29210</xdr:rowOff>
    </xdr:from>
    <xdr:to>
      <xdr:col>31</xdr:col>
      <xdr:colOff>85725</xdr:colOff>
      <xdr:row>61</xdr:row>
      <xdr:rowOff>130810</xdr:rowOff>
    </xdr:to>
    <xdr:sp macro="" textlink="">
      <xdr:nvSpPr>
        <xdr:cNvPr id="511" name="円/楕円 510"/>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121937</xdr:rowOff>
    </xdr:from>
    <xdr:ext cx="469744" cy="259045"/>
    <xdr:sp macro="" textlink="">
      <xdr:nvSpPr>
        <xdr:cNvPr id="512" name="n_1mainValue【保健センター・保健所】&#10;一人当たり面積"/>
        <xdr:cNvSpPr txBox="1"/>
      </xdr:nvSpPr>
      <xdr:spPr>
        <a:xfrm>
          <a:off x="21075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23" name="直線コネクタ 5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24" name="テキスト ボックス 52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5" name="直線コネクタ 5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6" name="テキスト ボックス 5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7" name="直線コネクタ 5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8" name="テキスト ボックス 5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9" name="直線コネクタ 5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0" name="テキスト ボックス 5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1" name="直線コネクタ 5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2" name="テキスト ボックス 5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3" name="直線コネクタ 5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34" name="テキスト ボックス 53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5" name="直線コネクタ 5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6" name="テキスト ボックス 5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38" name="直線コネクタ 537"/>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39"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40" name="直線コネクタ 539"/>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41"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42" name="直線コネクタ 541"/>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543"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44" name="フローチャート : 判断 543"/>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545" name="フローチャート : 判断 544"/>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169834</xdr:rowOff>
    </xdr:from>
    <xdr:ext cx="405111" cy="259045"/>
    <xdr:sp macro="" textlink="">
      <xdr:nvSpPr>
        <xdr:cNvPr id="546" name="n_1aveValue【消防施設】&#10;有形固定資産減価償却率"/>
        <xdr:cNvSpPr txBox="1"/>
      </xdr:nvSpPr>
      <xdr:spPr>
        <a:xfrm>
          <a:off x="15266043"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168548</xdr:rowOff>
    </xdr:from>
    <xdr:to>
      <xdr:col>22</xdr:col>
      <xdr:colOff>415925</xdr:colOff>
      <xdr:row>81</xdr:row>
      <xdr:rowOff>98698</xdr:rowOff>
    </xdr:to>
    <xdr:sp macro="" textlink="">
      <xdr:nvSpPr>
        <xdr:cNvPr id="552" name="円/楕円 551"/>
        <xdr:cNvSpPr/>
      </xdr:nvSpPr>
      <xdr:spPr>
        <a:xfrm>
          <a:off x="15430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553" name="n_1main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64" name="直線コネクタ 5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5" name="テキスト ボックス 5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6" name="直線コネクタ 5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7" name="テキスト ボックス 5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8" name="直線コネクタ 5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9" name="テキスト ボックス 5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70" name="直線コネクタ 5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71" name="テキスト ボックス 5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2" name="直線コネクタ 5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3" name="テキスト ボックス 5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77" name="直線コネクタ 576"/>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78"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79" name="直線コネクタ 57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80"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81" name="直線コネクタ 580"/>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82"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83" name="フローチャート : 判断 582"/>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84" name="フローチャート : 判断 583"/>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124477</xdr:rowOff>
    </xdr:from>
    <xdr:ext cx="469744" cy="259045"/>
    <xdr:sp macro="" textlink="">
      <xdr:nvSpPr>
        <xdr:cNvPr id="585"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120650</xdr:rowOff>
    </xdr:from>
    <xdr:to>
      <xdr:col>31</xdr:col>
      <xdr:colOff>85725</xdr:colOff>
      <xdr:row>85</xdr:row>
      <xdr:rowOff>50800</xdr:rowOff>
    </xdr:to>
    <xdr:sp macro="" textlink="">
      <xdr:nvSpPr>
        <xdr:cNvPr id="591" name="円/楕円 590"/>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41927</xdr:rowOff>
    </xdr:from>
    <xdr:ext cx="469744" cy="259045"/>
    <xdr:sp macro="" textlink="">
      <xdr:nvSpPr>
        <xdr:cNvPr id="592" name="n_1mainValue【消防施設】&#10;一人当たり面積"/>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3" name="テキスト ボックス 6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4" name="直線コネクタ 6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5" name="テキスト ボックス 6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6" name="直線コネクタ 6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7" name="テキスト ボックス 6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8" name="直線コネクタ 6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9" name="テキスト ボックス 6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0" name="直線コネクタ 6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1" name="テキスト ボックス 6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2" name="直線コネクタ 6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3" name="テキスト ボックス 6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617" name="直線コネクタ 616"/>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18"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19" name="直線コネクタ 61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620"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621" name="直線コネクタ 620"/>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622"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623" name="フローチャート : 判断 622"/>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624" name="フローチャート : 判断 623"/>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2557</xdr:rowOff>
    </xdr:from>
    <xdr:ext cx="405111" cy="259045"/>
    <xdr:sp macro="" textlink="">
      <xdr:nvSpPr>
        <xdr:cNvPr id="625" name="n_1aveValue【庁舎】&#10;有形固定資産減価償却率"/>
        <xdr:cNvSpPr txBox="1"/>
      </xdr:nvSpPr>
      <xdr:spPr>
        <a:xfrm>
          <a:off x="15266043"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120650</xdr:rowOff>
    </xdr:from>
    <xdr:to>
      <xdr:col>22</xdr:col>
      <xdr:colOff>415925</xdr:colOff>
      <xdr:row>106</xdr:row>
      <xdr:rowOff>50800</xdr:rowOff>
    </xdr:to>
    <xdr:sp macro="" textlink="">
      <xdr:nvSpPr>
        <xdr:cNvPr id="631" name="円/楕円 630"/>
        <xdr:cNvSpPr/>
      </xdr:nvSpPr>
      <xdr:spPr>
        <a:xfrm>
          <a:off x="1543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41927</xdr:rowOff>
    </xdr:from>
    <xdr:ext cx="405111" cy="259045"/>
    <xdr:sp macro="" textlink="">
      <xdr:nvSpPr>
        <xdr:cNvPr id="632" name="n_1main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3" name="テキスト ボックス 6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57" name="直線コネクタ 656"/>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58"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59" name="直線コネクタ 658"/>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60"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61" name="直線コネクタ 660"/>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662"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63" name="フローチャート : 判断 662"/>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64" name="フローチャート : 判断 663"/>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2557</xdr:rowOff>
    </xdr:from>
    <xdr:ext cx="469744" cy="259045"/>
    <xdr:sp macro="" textlink="">
      <xdr:nvSpPr>
        <xdr:cNvPr id="665"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44450</xdr:rowOff>
    </xdr:from>
    <xdr:to>
      <xdr:col>31</xdr:col>
      <xdr:colOff>85725</xdr:colOff>
      <xdr:row>105</xdr:row>
      <xdr:rowOff>146050</xdr:rowOff>
    </xdr:to>
    <xdr:sp macro="" textlink="">
      <xdr:nvSpPr>
        <xdr:cNvPr id="671" name="円/楕円 670"/>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137177</xdr:rowOff>
    </xdr:from>
    <xdr:ext cx="469744" cy="259045"/>
    <xdr:sp macro="" textlink="">
      <xdr:nvSpPr>
        <xdr:cNvPr id="672" name="n_1mainValue【庁舎】&#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に、一般廃棄物処理施設の有形固定資産減価償却率が類似団体内平均に比べて非常に高くなっている。当該施設においては、一部事務組合が所管しており、今後、新施設の建設が計画されているが、組合と連携し、建設に向けた資金計画、有利な財政措置の活用の検討を進めていくことが必要である。また、資金の多くを地方債に頼ることが想定されるため、市においても組合が起こした地方債の償還に係る負担等見込額が大幅に増え、将来負担比率等の上昇が予想され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119,041
117,635
67.44
37,673,690
35,986,120
1,642,895
23,929,338
51,181,941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まで類似団体内平均値を上回っていたが、平成２７年度、平均値を下回り、今回さらに乖離が大きくなった。引き続き、給与の適正化、委託料の削減及び収税対策室による滞納額の圧縮等を行うとともに、過去に借入を行った高利の地方債についての利率見直しに取り組み、公債費の伸びを抑え、健全財政の維持に一層、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42</xdr:row>
      <xdr:rowOff>11995</xdr:rowOff>
    </xdr:to>
    <xdr:cxnSp macro="">
      <xdr:nvCxnSpPr>
        <xdr:cNvPr id="68" name="直線コネクタ 67"/>
        <xdr:cNvCxnSpPr/>
      </xdr:nvCxnSpPr>
      <xdr:spPr>
        <a:xfrm>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170039</xdr:rowOff>
    </xdr:to>
    <xdr:cxnSp macro="">
      <xdr:nvCxnSpPr>
        <xdr:cNvPr id="71" name="直線コネクタ 70"/>
        <xdr:cNvCxnSpPr/>
      </xdr:nvCxnSpPr>
      <xdr:spPr>
        <a:xfrm>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4" name="直線コネクタ 73"/>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41</xdr:row>
      <xdr:rowOff>156633</xdr:rowOff>
    </xdr:to>
    <xdr:cxnSp macro="">
      <xdr:nvCxnSpPr>
        <xdr:cNvPr id="77" name="直線コネクタ 76"/>
        <xdr:cNvCxnSpPr/>
      </xdr:nvCxnSpPr>
      <xdr:spPr>
        <a:xfrm>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7" name="円/楕円 86"/>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104722</xdr:rowOff>
    </xdr:from>
    <xdr:ext cx="762000" cy="259045"/>
    <xdr:sp macro="" textlink="">
      <xdr:nvSpPr>
        <xdr:cNvPr id="88"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9" name="円/楕円 88"/>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34166</xdr:rowOff>
    </xdr:from>
    <xdr:ext cx="736600" cy="259045"/>
    <xdr:sp macro="" textlink="">
      <xdr:nvSpPr>
        <xdr:cNvPr id="90" name="テキスト ボックス 89"/>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5" name="円/楕円 94"/>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6" name="テキスト ボックス 95"/>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類似団体平均、全国市町村平均、及び県市町村平均を下回っている状況を維持しているものの、弾力性は低下している。</a:t>
          </a:r>
        </a:p>
        <a:p>
          <a:r>
            <a:rPr kumimoji="1" lang="ja-JP" altLang="en-US" sz="1300">
              <a:latin typeface="ＭＳ Ｐゴシック"/>
            </a:rPr>
            <a:t>平成１７年１０月１日の合併から１０年の間に、職員数を２００人以上削減することを達成したが、引き続き、職員数７００人体制を維持し、人事配置の適正化により超過勤務手当の縮減等を推進することによって人件費の削減に努め、経常経費の削減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62</xdr:row>
      <xdr:rowOff>34798</xdr:rowOff>
    </xdr:to>
    <xdr:cxnSp macro="">
      <xdr:nvCxnSpPr>
        <xdr:cNvPr id="129" name="直線コネクタ 128"/>
        <xdr:cNvCxnSpPr/>
      </xdr:nvCxnSpPr>
      <xdr:spPr>
        <a:xfrm>
          <a:off x="4114800" y="1052957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61</xdr:row>
      <xdr:rowOff>90424</xdr:rowOff>
    </xdr:to>
    <xdr:cxnSp macro="">
      <xdr:nvCxnSpPr>
        <xdr:cNvPr id="132" name="直線コネクタ 131"/>
        <xdr:cNvCxnSpPr/>
      </xdr:nvCxnSpPr>
      <xdr:spPr>
        <a:xfrm flipV="1">
          <a:off x="3225800" y="105295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141224</xdr:rowOff>
    </xdr:from>
    <xdr:to>
      <xdr:col>4</xdr:col>
      <xdr:colOff>482600</xdr:colOff>
      <xdr:row>61</xdr:row>
      <xdr:rowOff>90424</xdr:rowOff>
    </xdr:to>
    <xdr:cxnSp macro="">
      <xdr:nvCxnSpPr>
        <xdr:cNvPr id="135" name="直線コネクタ 134"/>
        <xdr:cNvCxnSpPr/>
      </xdr:nvCxnSpPr>
      <xdr:spPr>
        <a:xfrm>
          <a:off x="2336800" y="104282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7" name="テキスト ボックス 136"/>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141224</xdr:rowOff>
    </xdr:from>
    <xdr:to>
      <xdr:col>3</xdr:col>
      <xdr:colOff>279400</xdr:colOff>
      <xdr:row>61</xdr:row>
      <xdr:rowOff>13208</xdr:rowOff>
    </xdr:to>
    <xdr:cxnSp macro="">
      <xdr:nvCxnSpPr>
        <xdr:cNvPr id="138" name="直線コネクタ 137"/>
        <xdr:cNvCxnSpPr/>
      </xdr:nvCxnSpPr>
      <xdr:spPr>
        <a:xfrm flipV="1">
          <a:off x="1447800" y="104282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0" name="テキスト ボックス 139"/>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2" name="テキスト ボックス 141"/>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48" name="円/楕円 147"/>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525</xdr:rowOff>
    </xdr:from>
    <xdr:ext cx="762000" cy="259045"/>
    <xdr:sp macro="" textlink="">
      <xdr:nvSpPr>
        <xdr:cNvPr id="149" name="財政構造の弾力性該当値テキスト"/>
        <xdr:cNvSpPr txBox="1"/>
      </xdr:nvSpPr>
      <xdr:spPr>
        <a:xfrm>
          <a:off x="50419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50" name="円/楕円 149"/>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51" name="テキスト ボックス 150"/>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39624</xdr:rowOff>
    </xdr:from>
    <xdr:to>
      <xdr:col>4</xdr:col>
      <xdr:colOff>533400</xdr:colOff>
      <xdr:row>61</xdr:row>
      <xdr:rowOff>141224</xdr:rowOff>
    </xdr:to>
    <xdr:sp macro="" textlink="">
      <xdr:nvSpPr>
        <xdr:cNvPr id="152" name="円/楕円 151"/>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151401</xdr:rowOff>
    </xdr:from>
    <xdr:ext cx="762000" cy="259045"/>
    <xdr:sp macro="" textlink="">
      <xdr:nvSpPr>
        <xdr:cNvPr id="153" name="テキスト ボックス 152"/>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90424</xdr:rowOff>
    </xdr:from>
    <xdr:to>
      <xdr:col>3</xdr:col>
      <xdr:colOff>330200</xdr:colOff>
      <xdr:row>61</xdr:row>
      <xdr:rowOff>20574</xdr:rowOff>
    </xdr:to>
    <xdr:sp macro="" textlink="">
      <xdr:nvSpPr>
        <xdr:cNvPr id="154" name="円/楕円 153"/>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55" name="テキスト ボックス 154"/>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133858</xdr:rowOff>
    </xdr:from>
    <xdr:to>
      <xdr:col>2</xdr:col>
      <xdr:colOff>127000</xdr:colOff>
      <xdr:row>61</xdr:row>
      <xdr:rowOff>64008</xdr:rowOff>
    </xdr:to>
    <xdr:sp macro="" textlink="">
      <xdr:nvSpPr>
        <xdr:cNvPr id="156" name="円/楕円 155"/>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74185</xdr:rowOff>
    </xdr:from>
    <xdr:ext cx="762000" cy="259045"/>
    <xdr:sp macro="" textlink="">
      <xdr:nvSpPr>
        <xdr:cNvPr id="157" name="テキスト ボックス 156"/>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に比べ低い数値で推移しており、良好な状態を維持している。費用は増加傾向にあったが、今回は減少に転じた。今後、さらに増加が見込まれる維持補修費の動向に注視しながら、事務事業の効率的な見直しによりコストの低減を図り、職員数７００人体制の維持、委託業務の見直しを徹底し、財政負担を減らすよう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48701</xdr:rowOff>
    </xdr:from>
    <xdr:to>
      <xdr:col>7</xdr:col>
      <xdr:colOff>152400</xdr:colOff>
      <xdr:row>82</xdr:row>
      <xdr:rowOff>86122</xdr:rowOff>
    </xdr:to>
    <xdr:cxnSp macro="">
      <xdr:nvCxnSpPr>
        <xdr:cNvPr id="192" name="直線コネクタ 191"/>
        <xdr:cNvCxnSpPr/>
      </xdr:nvCxnSpPr>
      <xdr:spPr>
        <a:xfrm flipV="1">
          <a:off x="4114800" y="14107601"/>
          <a:ext cx="838200" cy="3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31226</xdr:rowOff>
    </xdr:from>
    <xdr:to>
      <xdr:col>6</xdr:col>
      <xdr:colOff>0</xdr:colOff>
      <xdr:row>82</xdr:row>
      <xdr:rowOff>86122</xdr:rowOff>
    </xdr:to>
    <xdr:cxnSp macro="">
      <xdr:nvCxnSpPr>
        <xdr:cNvPr id="195" name="直線コネクタ 194"/>
        <xdr:cNvCxnSpPr/>
      </xdr:nvCxnSpPr>
      <xdr:spPr>
        <a:xfrm>
          <a:off x="3225800" y="14090126"/>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137899</xdr:rowOff>
    </xdr:from>
    <xdr:ext cx="736600" cy="259045"/>
    <xdr:sp macro="" textlink="">
      <xdr:nvSpPr>
        <xdr:cNvPr id="197" name="テキスト ボックス 196"/>
        <xdr:cNvSpPr txBox="1"/>
      </xdr:nvSpPr>
      <xdr:spPr>
        <a:xfrm>
          <a:off x="3733800" y="1436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97268</xdr:rowOff>
    </xdr:from>
    <xdr:to>
      <xdr:col>4</xdr:col>
      <xdr:colOff>482600</xdr:colOff>
      <xdr:row>82</xdr:row>
      <xdr:rowOff>31226</xdr:rowOff>
    </xdr:to>
    <xdr:cxnSp macro="">
      <xdr:nvCxnSpPr>
        <xdr:cNvPr id="198" name="直線コネクタ 197"/>
        <xdr:cNvCxnSpPr/>
      </xdr:nvCxnSpPr>
      <xdr:spPr>
        <a:xfrm>
          <a:off x="2336800" y="13984718"/>
          <a:ext cx="889000" cy="10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92563</xdr:rowOff>
    </xdr:from>
    <xdr:to>
      <xdr:col>3</xdr:col>
      <xdr:colOff>279400</xdr:colOff>
      <xdr:row>81</xdr:row>
      <xdr:rowOff>97268</xdr:rowOff>
    </xdr:to>
    <xdr:cxnSp macro="">
      <xdr:nvCxnSpPr>
        <xdr:cNvPr id="201" name="直線コネクタ 200"/>
        <xdr:cNvCxnSpPr/>
      </xdr:nvCxnSpPr>
      <xdr:spPr>
        <a:xfrm>
          <a:off x="1447800" y="13980013"/>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169351</xdr:rowOff>
    </xdr:from>
    <xdr:to>
      <xdr:col>7</xdr:col>
      <xdr:colOff>203200</xdr:colOff>
      <xdr:row>82</xdr:row>
      <xdr:rowOff>99501</xdr:rowOff>
    </xdr:to>
    <xdr:sp macro="" textlink="">
      <xdr:nvSpPr>
        <xdr:cNvPr id="211" name="円/楕円 210"/>
        <xdr:cNvSpPr/>
      </xdr:nvSpPr>
      <xdr:spPr>
        <a:xfrm>
          <a:off x="4902200" y="1405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14428</xdr:rowOff>
    </xdr:from>
    <xdr:ext cx="762000" cy="259045"/>
    <xdr:sp macro="" textlink="">
      <xdr:nvSpPr>
        <xdr:cNvPr id="212" name="人件費・物件費等の状況該当値テキスト"/>
        <xdr:cNvSpPr txBox="1"/>
      </xdr:nvSpPr>
      <xdr:spPr>
        <a:xfrm>
          <a:off x="5041900" y="1390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35322</xdr:rowOff>
    </xdr:from>
    <xdr:to>
      <xdr:col>6</xdr:col>
      <xdr:colOff>50800</xdr:colOff>
      <xdr:row>82</xdr:row>
      <xdr:rowOff>136922</xdr:rowOff>
    </xdr:to>
    <xdr:sp macro="" textlink="">
      <xdr:nvSpPr>
        <xdr:cNvPr id="213" name="円/楕円 212"/>
        <xdr:cNvSpPr/>
      </xdr:nvSpPr>
      <xdr:spPr>
        <a:xfrm>
          <a:off x="4064000" y="14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147099</xdr:rowOff>
    </xdr:from>
    <xdr:ext cx="736600" cy="259045"/>
    <xdr:sp macro="" textlink="">
      <xdr:nvSpPr>
        <xdr:cNvPr id="214" name="テキスト ボックス 213"/>
        <xdr:cNvSpPr txBox="1"/>
      </xdr:nvSpPr>
      <xdr:spPr>
        <a:xfrm>
          <a:off x="3733800" y="1386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151876</xdr:rowOff>
    </xdr:from>
    <xdr:to>
      <xdr:col>4</xdr:col>
      <xdr:colOff>533400</xdr:colOff>
      <xdr:row>82</xdr:row>
      <xdr:rowOff>82026</xdr:rowOff>
    </xdr:to>
    <xdr:sp macro="" textlink="">
      <xdr:nvSpPr>
        <xdr:cNvPr id="215" name="円/楕円 214"/>
        <xdr:cNvSpPr/>
      </xdr:nvSpPr>
      <xdr:spPr>
        <a:xfrm>
          <a:off x="3175000" y="1403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92203</xdr:rowOff>
    </xdr:from>
    <xdr:ext cx="762000" cy="259045"/>
    <xdr:sp macro="" textlink="">
      <xdr:nvSpPr>
        <xdr:cNvPr id="216" name="テキスト ボックス 215"/>
        <xdr:cNvSpPr txBox="1"/>
      </xdr:nvSpPr>
      <xdr:spPr>
        <a:xfrm>
          <a:off x="2844800" y="1380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46468</xdr:rowOff>
    </xdr:from>
    <xdr:to>
      <xdr:col>3</xdr:col>
      <xdr:colOff>330200</xdr:colOff>
      <xdr:row>81</xdr:row>
      <xdr:rowOff>148068</xdr:rowOff>
    </xdr:to>
    <xdr:sp macro="" textlink="">
      <xdr:nvSpPr>
        <xdr:cNvPr id="217" name="円/楕円 216"/>
        <xdr:cNvSpPr/>
      </xdr:nvSpPr>
      <xdr:spPr>
        <a:xfrm>
          <a:off x="2286000" y="1393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158245</xdr:rowOff>
    </xdr:from>
    <xdr:ext cx="762000" cy="259045"/>
    <xdr:sp macro="" textlink="">
      <xdr:nvSpPr>
        <xdr:cNvPr id="218" name="テキスト ボックス 217"/>
        <xdr:cNvSpPr txBox="1"/>
      </xdr:nvSpPr>
      <xdr:spPr>
        <a:xfrm>
          <a:off x="1955800" y="1370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41763</xdr:rowOff>
    </xdr:from>
    <xdr:to>
      <xdr:col>2</xdr:col>
      <xdr:colOff>127000</xdr:colOff>
      <xdr:row>81</xdr:row>
      <xdr:rowOff>143363</xdr:rowOff>
    </xdr:to>
    <xdr:sp macro="" textlink="">
      <xdr:nvSpPr>
        <xdr:cNvPr id="219" name="円/楕円 218"/>
        <xdr:cNvSpPr/>
      </xdr:nvSpPr>
      <xdr:spPr>
        <a:xfrm>
          <a:off x="1397000" y="139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153540</xdr:rowOff>
    </xdr:from>
    <xdr:ext cx="762000" cy="259045"/>
    <xdr:sp macro="" textlink="">
      <xdr:nvSpPr>
        <xdr:cNvPr id="220" name="テキスト ボックス 219"/>
        <xdr:cNvSpPr txBox="1"/>
      </xdr:nvSpPr>
      <xdr:spPr>
        <a:xfrm>
          <a:off x="1066800" y="1369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４月に給与制度の総合的見直しを行い、給料表の水準平均を引き下げるとともに、地域手当を６％に引き上げた。指数は類似団体平均より若干上回っているが、今後においても、民間企業の平均給与を踏まえ、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96096</xdr:rowOff>
    </xdr:to>
    <xdr:cxnSp macro="">
      <xdr:nvCxnSpPr>
        <xdr:cNvPr id="254" name="直線コネクタ 253"/>
        <xdr:cNvCxnSpPr/>
      </xdr:nvCxnSpPr>
      <xdr:spPr>
        <a:xfrm>
          <a:off x="16179800" y="146452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71966</xdr:rowOff>
    </xdr:to>
    <xdr:cxnSp macro="">
      <xdr:nvCxnSpPr>
        <xdr:cNvPr id="257" name="直線コネクタ 256"/>
        <xdr:cNvCxnSpPr/>
      </xdr:nvCxnSpPr>
      <xdr:spPr>
        <a:xfrm>
          <a:off x="15290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85</xdr:row>
      <xdr:rowOff>71966</xdr:rowOff>
    </xdr:to>
    <xdr:cxnSp macro="">
      <xdr:nvCxnSpPr>
        <xdr:cNvPr id="260" name="直線コネクタ 259"/>
        <xdr:cNvCxnSpPr/>
      </xdr:nvCxnSpPr>
      <xdr:spPr>
        <a:xfrm flipV="1">
          <a:off x="14401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89</xdr:row>
      <xdr:rowOff>29634</xdr:rowOff>
    </xdr:to>
    <xdr:cxnSp macro="">
      <xdr:nvCxnSpPr>
        <xdr:cNvPr id="263" name="直線コネクタ 262"/>
        <xdr:cNvCxnSpPr/>
      </xdr:nvCxnSpPr>
      <xdr:spPr>
        <a:xfrm flipV="1">
          <a:off x="13512800" y="14645216"/>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3" name="円/楕円 272"/>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17373</xdr:rowOff>
    </xdr:from>
    <xdr:ext cx="762000" cy="259045"/>
    <xdr:sp macro="" textlink="">
      <xdr:nvSpPr>
        <xdr:cNvPr id="274" name="給与水準   （国との比較）該当値テキスト"/>
        <xdr:cNvSpPr txBox="1"/>
      </xdr:nvSpPr>
      <xdr:spPr>
        <a:xfrm>
          <a:off x="1710690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5" name="円/楕円 274"/>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6" name="テキスト ボックス 27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7" name="円/楕円 276"/>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78" name="テキスト ボックス 277"/>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21166</xdr:rowOff>
    </xdr:from>
    <xdr:to>
      <xdr:col>21</xdr:col>
      <xdr:colOff>50800</xdr:colOff>
      <xdr:row>85</xdr:row>
      <xdr:rowOff>122766</xdr:rowOff>
    </xdr:to>
    <xdr:sp macro="" textlink="">
      <xdr:nvSpPr>
        <xdr:cNvPr id="279" name="円/楕円 278"/>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107543</xdr:rowOff>
    </xdr:from>
    <xdr:ext cx="762000" cy="259045"/>
    <xdr:sp macro="" textlink="">
      <xdr:nvSpPr>
        <xdr:cNvPr id="280" name="テキスト ボックス 279"/>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1" name="円/楕円 280"/>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2" name="テキスト ボックス 281"/>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類似団体内平均値に比べ低くなっており、職員数は少ない状態である。引き続き、職員数７００人体制を維持し、適正な定員管理を徹底する。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169651</xdr:rowOff>
    </xdr:from>
    <xdr:to>
      <xdr:col>24</xdr:col>
      <xdr:colOff>558800</xdr:colOff>
      <xdr:row>62</xdr:row>
      <xdr:rowOff>12277</xdr:rowOff>
    </xdr:to>
    <xdr:cxnSp macro="">
      <xdr:nvCxnSpPr>
        <xdr:cNvPr id="317" name="直線コネクタ 316"/>
        <xdr:cNvCxnSpPr/>
      </xdr:nvCxnSpPr>
      <xdr:spPr>
        <a:xfrm flipV="1">
          <a:off x="16179800" y="1062810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2222</xdr:rowOff>
    </xdr:from>
    <xdr:to>
      <xdr:col>23</xdr:col>
      <xdr:colOff>406400</xdr:colOff>
      <xdr:row>62</xdr:row>
      <xdr:rowOff>12277</xdr:rowOff>
    </xdr:to>
    <xdr:cxnSp macro="">
      <xdr:nvCxnSpPr>
        <xdr:cNvPr id="320" name="直線コネクタ 319"/>
        <xdr:cNvCxnSpPr/>
      </xdr:nvCxnSpPr>
      <xdr:spPr>
        <a:xfrm>
          <a:off x="15290800" y="1063212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2222</xdr:rowOff>
    </xdr:from>
    <xdr:to>
      <xdr:col>22</xdr:col>
      <xdr:colOff>203200</xdr:colOff>
      <xdr:row>62</xdr:row>
      <xdr:rowOff>30374</xdr:rowOff>
    </xdr:to>
    <xdr:cxnSp macro="">
      <xdr:nvCxnSpPr>
        <xdr:cNvPr id="323" name="直線コネクタ 322"/>
        <xdr:cNvCxnSpPr/>
      </xdr:nvCxnSpPr>
      <xdr:spPr>
        <a:xfrm flipV="1">
          <a:off x="14401800" y="1063212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30374</xdr:rowOff>
    </xdr:from>
    <xdr:to>
      <xdr:col>21</xdr:col>
      <xdr:colOff>0</xdr:colOff>
      <xdr:row>62</xdr:row>
      <xdr:rowOff>48471</xdr:rowOff>
    </xdr:to>
    <xdr:cxnSp macro="">
      <xdr:nvCxnSpPr>
        <xdr:cNvPr id="326" name="直線コネクタ 325"/>
        <xdr:cNvCxnSpPr/>
      </xdr:nvCxnSpPr>
      <xdr:spPr>
        <a:xfrm flipV="1">
          <a:off x="13512800" y="1066027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118851</xdr:rowOff>
    </xdr:from>
    <xdr:to>
      <xdr:col>24</xdr:col>
      <xdr:colOff>609600</xdr:colOff>
      <xdr:row>62</xdr:row>
      <xdr:rowOff>49001</xdr:rowOff>
    </xdr:to>
    <xdr:sp macro="" textlink="">
      <xdr:nvSpPr>
        <xdr:cNvPr id="336" name="円/楕円 335"/>
        <xdr:cNvSpPr/>
      </xdr:nvSpPr>
      <xdr:spPr>
        <a:xfrm>
          <a:off x="169672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135378</xdr:rowOff>
    </xdr:from>
    <xdr:ext cx="762000" cy="259045"/>
    <xdr:sp macro="" textlink="">
      <xdr:nvSpPr>
        <xdr:cNvPr id="337" name="定員管理の状況該当値テキスト"/>
        <xdr:cNvSpPr txBox="1"/>
      </xdr:nvSpPr>
      <xdr:spPr>
        <a:xfrm>
          <a:off x="17106900" y="1042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132927</xdr:rowOff>
    </xdr:from>
    <xdr:to>
      <xdr:col>23</xdr:col>
      <xdr:colOff>457200</xdr:colOff>
      <xdr:row>62</xdr:row>
      <xdr:rowOff>63077</xdr:rowOff>
    </xdr:to>
    <xdr:sp macro="" textlink="">
      <xdr:nvSpPr>
        <xdr:cNvPr id="338" name="円/楕円 337"/>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73254</xdr:rowOff>
    </xdr:from>
    <xdr:ext cx="736600" cy="259045"/>
    <xdr:sp macro="" textlink="">
      <xdr:nvSpPr>
        <xdr:cNvPr id="339" name="テキスト ボックス 338"/>
        <xdr:cNvSpPr txBox="1"/>
      </xdr:nvSpPr>
      <xdr:spPr>
        <a:xfrm>
          <a:off x="15798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122872</xdr:rowOff>
    </xdr:from>
    <xdr:to>
      <xdr:col>22</xdr:col>
      <xdr:colOff>254000</xdr:colOff>
      <xdr:row>62</xdr:row>
      <xdr:rowOff>53022</xdr:rowOff>
    </xdr:to>
    <xdr:sp macro="" textlink="">
      <xdr:nvSpPr>
        <xdr:cNvPr id="340" name="円/楕円 339"/>
        <xdr:cNvSpPr/>
      </xdr:nvSpPr>
      <xdr:spPr>
        <a:xfrm>
          <a:off x="15240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63199</xdr:rowOff>
    </xdr:from>
    <xdr:ext cx="762000" cy="259045"/>
    <xdr:sp macro="" textlink="">
      <xdr:nvSpPr>
        <xdr:cNvPr id="341" name="テキスト ボックス 340"/>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151024</xdr:rowOff>
    </xdr:from>
    <xdr:to>
      <xdr:col>21</xdr:col>
      <xdr:colOff>50800</xdr:colOff>
      <xdr:row>62</xdr:row>
      <xdr:rowOff>81174</xdr:rowOff>
    </xdr:to>
    <xdr:sp macro="" textlink="">
      <xdr:nvSpPr>
        <xdr:cNvPr id="342" name="円/楕円 341"/>
        <xdr:cNvSpPr/>
      </xdr:nvSpPr>
      <xdr:spPr>
        <a:xfrm>
          <a:off x="14351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91351</xdr:rowOff>
    </xdr:from>
    <xdr:ext cx="762000" cy="259045"/>
    <xdr:sp macro="" textlink="">
      <xdr:nvSpPr>
        <xdr:cNvPr id="343" name="テキスト ボックス 342"/>
        <xdr:cNvSpPr txBox="1"/>
      </xdr:nvSpPr>
      <xdr:spPr>
        <a:xfrm>
          <a:off x="14020800" y="1037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169121</xdr:rowOff>
    </xdr:from>
    <xdr:to>
      <xdr:col>19</xdr:col>
      <xdr:colOff>533400</xdr:colOff>
      <xdr:row>62</xdr:row>
      <xdr:rowOff>99271</xdr:rowOff>
    </xdr:to>
    <xdr:sp macro="" textlink="">
      <xdr:nvSpPr>
        <xdr:cNvPr id="344" name="円/楕円 343"/>
        <xdr:cNvSpPr/>
      </xdr:nvSpPr>
      <xdr:spPr>
        <a:xfrm>
          <a:off x="13462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109448</xdr:rowOff>
    </xdr:from>
    <xdr:ext cx="762000" cy="259045"/>
    <xdr:sp macro="" textlink="">
      <xdr:nvSpPr>
        <xdr:cNvPr id="345" name="テキスト ボックス 344"/>
        <xdr:cNvSpPr txBox="1"/>
      </xdr:nvSpPr>
      <xdr:spPr>
        <a:xfrm>
          <a:off x="13131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市町村平均及び早期健全化基準を下回る状態を維持しているが、類似団体内平均値に近づく傾向が続いており、今回は前年度数値上回った。今後も、事業の精査により公債費負担の適正化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77788</xdr:rowOff>
    </xdr:from>
    <xdr:to>
      <xdr:col>24</xdr:col>
      <xdr:colOff>558800</xdr:colOff>
      <xdr:row>38</xdr:row>
      <xdr:rowOff>89853</xdr:rowOff>
    </xdr:to>
    <xdr:cxnSp macro="">
      <xdr:nvCxnSpPr>
        <xdr:cNvPr id="375" name="直線コネクタ 374"/>
        <xdr:cNvCxnSpPr/>
      </xdr:nvCxnSpPr>
      <xdr:spPr>
        <a:xfrm>
          <a:off x="16179800" y="65928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77788</xdr:rowOff>
    </xdr:from>
    <xdr:to>
      <xdr:col>23</xdr:col>
      <xdr:colOff>406400</xdr:colOff>
      <xdr:row>38</xdr:row>
      <xdr:rowOff>83820</xdr:rowOff>
    </xdr:to>
    <xdr:cxnSp macro="">
      <xdr:nvCxnSpPr>
        <xdr:cNvPr id="378" name="直線コネクタ 377"/>
        <xdr:cNvCxnSpPr/>
      </xdr:nvCxnSpPr>
      <xdr:spPr>
        <a:xfrm flipV="1">
          <a:off x="15290800" y="65928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83820</xdr:rowOff>
    </xdr:from>
    <xdr:to>
      <xdr:col>22</xdr:col>
      <xdr:colOff>203200</xdr:colOff>
      <xdr:row>38</xdr:row>
      <xdr:rowOff>120015</xdr:rowOff>
    </xdr:to>
    <xdr:cxnSp macro="">
      <xdr:nvCxnSpPr>
        <xdr:cNvPr id="381" name="直線コネクタ 380"/>
        <xdr:cNvCxnSpPr/>
      </xdr:nvCxnSpPr>
      <xdr:spPr>
        <a:xfrm flipV="1">
          <a:off x="14401800" y="65989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120015</xdr:rowOff>
    </xdr:from>
    <xdr:to>
      <xdr:col>21</xdr:col>
      <xdr:colOff>0</xdr:colOff>
      <xdr:row>38</xdr:row>
      <xdr:rowOff>150178</xdr:rowOff>
    </xdr:to>
    <xdr:cxnSp macro="">
      <xdr:nvCxnSpPr>
        <xdr:cNvPr id="384" name="直線コネクタ 383"/>
        <xdr:cNvCxnSpPr/>
      </xdr:nvCxnSpPr>
      <xdr:spPr>
        <a:xfrm flipV="1">
          <a:off x="13512800" y="663511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39053</xdr:rowOff>
    </xdr:from>
    <xdr:to>
      <xdr:col>24</xdr:col>
      <xdr:colOff>609600</xdr:colOff>
      <xdr:row>38</xdr:row>
      <xdr:rowOff>140653</xdr:rowOff>
    </xdr:to>
    <xdr:sp macro="" textlink="">
      <xdr:nvSpPr>
        <xdr:cNvPr id="394" name="円/楕円 393"/>
        <xdr:cNvSpPr/>
      </xdr:nvSpPr>
      <xdr:spPr>
        <a:xfrm>
          <a:off x="169672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55580</xdr:rowOff>
    </xdr:from>
    <xdr:ext cx="762000" cy="259045"/>
    <xdr:sp macro="" textlink="">
      <xdr:nvSpPr>
        <xdr:cNvPr id="395" name="公債費負担の状況該当値テキスト"/>
        <xdr:cNvSpPr txBox="1"/>
      </xdr:nvSpPr>
      <xdr:spPr>
        <a:xfrm>
          <a:off x="17106900" y="639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26988</xdr:rowOff>
    </xdr:from>
    <xdr:to>
      <xdr:col>23</xdr:col>
      <xdr:colOff>457200</xdr:colOff>
      <xdr:row>38</xdr:row>
      <xdr:rowOff>128588</xdr:rowOff>
    </xdr:to>
    <xdr:sp macro="" textlink="">
      <xdr:nvSpPr>
        <xdr:cNvPr id="396" name="円/楕円 395"/>
        <xdr:cNvSpPr/>
      </xdr:nvSpPr>
      <xdr:spPr>
        <a:xfrm>
          <a:off x="16129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138765</xdr:rowOff>
    </xdr:from>
    <xdr:ext cx="736600" cy="259045"/>
    <xdr:sp macro="" textlink="">
      <xdr:nvSpPr>
        <xdr:cNvPr id="397" name="テキスト ボックス 396"/>
        <xdr:cNvSpPr txBox="1"/>
      </xdr:nvSpPr>
      <xdr:spPr>
        <a:xfrm>
          <a:off x="15798800" y="631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33020</xdr:rowOff>
    </xdr:from>
    <xdr:to>
      <xdr:col>22</xdr:col>
      <xdr:colOff>254000</xdr:colOff>
      <xdr:row>38</xdr:row>
      <xdr:rowOff>134620</xdr:rowOff>
    </xdr:to>
    <xdr:sp macro="" textlink="">
      <xdr:nvSpPr>
        <xdr:cNvPr id="398" name="円/楕円 397"/>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9" name="テキスト ボックス 398"/>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69215</xdr:rowOff>
    </xdr:from>
    <xdr:to>
      <xdr:col>21</xdr:col>
      <xdr:colOff>50800</xdr:colOff>
      <xdr:row>38</xdr:row>
      <xdr:rowOff>170815</xdr:rowOff>
    </xdr:to>
    <xdr:sp macro="" textlink="">
      <xdr:nvSpPr>
        <xdr:cNvPr id="400" name="円/楕円 399"/>
        <xdr:cNvSpPr/>
      </xdr:nvSpPr>
      <xdr:spPr>
        <a:xfrm>
          <a:off x="14351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9542</xdr:rowOff>
    </xdr:from>
    <xdr:ext cx="762000" cy="259045"/>
    <xdr:sp macro="" textlink="">
      <xdr:nvSpPr>
        <xdr:cNvPr id="401" name="テキスト ボックス 400"/>
        <xdr:cNvSpPr txBox="1"/>
      </xdr:nvSpPr>
      <xdr:spPr>
        <a:xfrm>
          <a:off x="14020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99378</xdr:rowOff>
    </xdr:from>
    <xdr:to>
      <xdr:col>19</xdr:col>
      <xdr:colOff>533400</xdr:colOff>
      <xdr:row>39</xdr:row>
      <xdr:rowOff>29528</xdr:rowOff>
    </xdr:to>
    <xdr:sp macro="" textlink="">
      <xdr:nvSpPr>
        <xdr:cNvPr id="402" name="円/楕円 401"/>
        <xdr:cNvSpPr/>
      </xdr:nvSpPr>
      <xdr:spPr>
        <a:xfrm>
          <a:off x="13462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39705</xdr:rowOff>
    </xdr:from>
    <xdr:ext cx="762000" cy="259045"/>
    <xdr:sp macro="" textlink="">
      <xdr:nvSpPr>
        <xdr:cNvPr id="403" name="テキスト ボックス 402"/>
        <xdr:cNvSpPr txBox="1"/>
      </xdr:nvSpPr>
      <xdr:spPr>
        <a:xfrm>
          <a:off x="13131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市町村平均及び早期健全化基準を下回ってはいるものの、類似団体平均を上回り、予断を許さない状況にある。今後も、新市建設計画に基づく合併特例事業の実施に係る地方債の借入が見込まれるため、投資的経費の平準化及び地方債充当事業の厳選を進め、将来負担の適正化に努めなければならない。</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134451</xdr:rowOff>
    </xdr:from>
    <xdr:to>
      <xdr:col>24</xdr:col>
      <xdr:colOff>558800</xdr:colOff>
      <xdr:row>15</xdr:row>
      <xdr:rowOff>12065</xdr:rowOff>
    </xdr:to>
    <xdr:cxnSp macro="">
      <xdr:nvCxnSpPr>
        <xdr:cNvPr id="437" name="直線コネクタ 436"/>
        <xdr:cNvCxnSpPr/>
      </xdr:nvCxnSpPr>
      <xdr:spPr>
        <a:xfrm flipV="1">
          <a:off x="16179800" y="2534751"/>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12065</xdr:rowOff>
    </xdr:from>
    <xdr:to>
      <xdr:col>23</xdr:col>
      <xdr:colOff>406400</xdr:colOff>
      <xdr:row>15</xdr:row>
      <xdr:rowOff>55499</xdr:rowOff>
    </xdr:to>
    <xdr:cxnSp macro="">
      <xdr:nvCxnSpPr>
        <xdr:cNvPr id="440" name="直線コネクタ 439"/>
        <xdr:cNvCxnSpPr/>
      </xdr:nvCxnSpPr>
      <xdr:spPr>
        <a:xfrm flipV="1">
          <a:off x="15290800" y="258381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4022</xdr:rowOff>
    </xdr:from>
    <xdr:to>
      <xdr:col>22</xdr:col>
      <xdr:colOff>203200</xdr:colOff>
      <xdr:row>15</xdr:row>
      <xdr:rowOff>55499</xdr:rowOff>
    </xdr:to>
    <xdr:cxnSp macro="">
      <xdr:nvCxnSpPr>
        <xdr:cNvPr id="443" name="直線コネクタ 442"/>
        <xdr:cNvCxnSpPr/>
      </xdr:nvCxnSpPr>
      <xdr:spPr>
        <a:xfrm>
          <a:off x="14401800" y="2575772"/>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5" name="テキスト ボックス 444"/>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121581</xdr:rowOff>
    </xdr:from>
    <xdr:to>
      <xdr:col>21</xdr:col>
      <xdr:colOff>0</xdr:colOff>
      <xdr:row>15</xdr:row>
      <xdr:rowOff>4022</xdr:rowOff>
    </xdr:to>
    <xdr:cxnSp macro="">
      <xdr:nvCxnSpPr>
        <xdr:cNvPr id="446" name="直線コネクタ 445"/>
        <xdr:cNvCxnSpPr/>
      </xdr:nvCxnSpPr>
      <xdr:spPr>
        <a:xfrm>
          <a:off x="13512800" y="2521881"/>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136923</xdr:rowOff>
    </xdr:from>
    <xdr:ext cx="762000" cy="259045"/>
    <xdr:sp macro="" textlink="">
      <xdr:nvSpPr>
        <xdr:cNvPr id="448" name="テキスト ボックス 447"/>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0" name="テキスト ボックス 449"/>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83651</xdr:rowOff>
    </xdr:from>
    <xdr:to>
      <xdr:col>24</xdr:col>
      <xdr:colOff>609600</xdr:colOff>
      <xdr:row>15</xdr:row>
      <xdr:rowOff>13801</xdr:rowOff>
    </xdr:to>
    <xdr:sp macro="" textlink="">
      <xdr:nvSpPr>
        <xdr:cNvPr id="456" name="円/楕円 455"/>
        <xdr:cNvSpPr/>
      </xdr:nvSpPr>
      <xdr:spPr>
        <a:xfrm>
          <a:off x="169672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55728</xdr:rowOff>
    </xdr:from>
    <xdr:ext cx="762000" cy="259045"/>
    <xdr:sp macro="" textlink="">
      <xdr:nvSpPr>
        <xdr:cNvPr id="457" name="将来負担の状況該当値テキスト"/>
        <xdr:cNvSpPr txBox="1"/>
      </xdr:nvSpPr>
      <xdr:spPr>
        <a:xfrm>
          <a:off x="17106900" y="245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132715</xdr:rowOff>
    </xdr:from>
    <xdr:to>
      <xdr:col>23</xdr:col>
      <xdr:colOff>457200</xdr:colOff>
      <xdr:row>15</xdr:row>
      <xdr:rowOff>62865</xdr:rowOff>
    </xdr:to>
    <xdr:sp macro="" textlink="">
      <xdr:nvSpPr>
        <xdr:cNvPr id="458" name="円/楕円 457"/>
        <xdr:cNvSpPr/>
      </xdr:nvSpPr>
      <xdr:spPr>
        <a:xfrm>
          <a:off x="16129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47642</xdr:rowOff>
    </xdr:from>
    <xdr:ext cx="736600" cy="259045"/>
    <xdr:sp macro="" textlink="">
      <xdr:nvSpPr>
        <xdr:cNvPr id="459" name="テキスト ボックス 458"/>
        <xdr:cNvSpPr txBox="1"/>
      </xdr:nvSpPr>
      <xdr:spPr>
        <a:xfrm>
          <a:off x="15798800" y="261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4699</xdr:rowOff>
    </xdr:from>
    <xdr:to>
      <xdr:col>22</xdr:col>
      <xdr:colOff>254000</xdr:colOff>
      <xdr:row>15</xdr:row>
      <xdr:rowOff>106299</xdr:rowOff>
    </xdr:to>
    <xdr:sp macro="" textlink="">
      <xdr:nvSpPr>
        <xdr:cNvPr id="460" name="円/楕円 459"/>
        <xdr:cNvSpPr/>
      </xdr:nvSpPr>
      <xdr:spPr>
        <a:xfrm>
          <a:off x="15240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116476</xdr:rowOff>
    </xdr:from>
    <xdr:ext cx="762000" cy="259045"/>
    <xdr:sp macro="" textlink="">
      <xdr:nvSpPr>
        <xdr:cNvPr id="461" name="テキスト ボックス 460"/>
        <xdr:cNvSpPr txBox="1"/>
      </xdr:nvSpPr>
      <xdr:spPr>
        <a:xfrm>
          <a:off x="14909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124672</xdr:rowOff>
    </xdr:from>
    <xdr:to>
      <xdr:col>21</xdr:col>
      <xdr:colOff>50800</xdr:colOff>
      <xdr:row>15</xdr:row>
      <xdr:rowOff>54822</xdr:rowOff>
    </xdr:to>
    <xdr:sp macro="" textlink="">
      <xdr:nvSpPr>
        <xdr:cNvPr id="462" name="円/楕円 461"/>
        <xdr:cNvSpPr/>
      </xdr:nvSpPr>
      <xdr:spPr>
        <a:xfrm>
          <a:off x="14351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64999</xdr:rowOff>
    </xdr:from>
    <xdr:ext cx="762000" cy="259045"/>
    <xdr:sp macro="" textlink="">
      <xdr:nvSpPr>
        <xdr:cNvPr id="463" name="テキスト ボックス 462"/>
        <xdr:cNvSpPr txBox="1"/>
      </xdr:nvSpPr>
      <xdr:spPr>
        <a:xfrm>
          <a:off x="14020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70781</xdr:rowOff>
    </xdr:from>
    <xdr:to>
      <xdr:col>19</xdr:col>
      <xdr:colOff>533400</xdr:colOff>
      <xdr:row>15</xdr:row>
      <xdr:rowOff>931</xdr:rowOff>
    </xdr:to>
    <xdr:sp macro="" textlink="">
      <xdr:nvSpPr>
        <xdr:cNvPr id="464" name="円/楕円 463"/>
        <xdr:cNvSpPr/>
      </xdr:nvSpPr>
      <xdr:spPr>
        <a:xfrm>
          <a:off x="134620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11108</xdr:rowOff>
    </xdr:from>
    <xdr:ext cx="762000" cy="259045"/>
    <xdr:sp macro="" textlink="">
      <xdr:nvSpPr>
        <xdr:cNvPr id="465" name="テキスト ボックス 464"/>
        <xdr:cNvSpPr txBox="1"/>
      </xdr:nvSpPr>
      <xdr:spPr>
        <a:xfrm>
          <a:off x="13131800" y="22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119,041
117,635
67.44
37,673,690
35,986,120
1,642,895
23,929,338
51,181,941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を削減し（合併後１０年間で２００人以上の職員を削減）、７００人体制を維持するとともに、指定管理者制度の推進など行財政改革への取組みにより、類似団体平均、埼玉県平均を下回る傾向にある。今後も引き続き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36</xdr:row>
      <xdr:rowOff>66040</xdr:rowOff>
    </xdr:to>
    <xdr:cxnSp macro="">
      <xdr:nvCxnSpPr>
        <xdr:cNvPr id="66" name="直線コネクタ 65"/>
        <xdr:cNvCxnSpPr/>
      </xdr:nvCxnSpPr>
      <xdr:spPr>
        <a:xfrm flipV="1">
          <a:off x="3987800" y="621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104140</xdr:rowOff>
    </xdr:to>
    <xdr:cxnSp macro="">
      <xdr:nvCxnSpPr>
        <xdr:cNvPr id="69" name="直線コネクタ 68"/>
        <xdr:cNvCxnSpPr/>
      </xdr:nvCxnSpPr>
      <xdr:spPr>
        <a:xfrm flipV="1">
          <a:off x="3098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149860</xdr:rowOff>
    </xdr:to>
    <xdr:cxnSp macro="">
      <xdr:nvCxnSpPr>
        <xdr:cNvPr id="72" name="直線コネクタ 71"/>
        <xdr:cNvCxnSpPr/>
      </xdr:nvCxnSpPr>
      <xdr:spPr>
        <a:xfrm flipV="1">
          <a:off x="2209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77470</xdr:rowOff>
    </xdr:to>
    <xdr:cxnSp macro="">
      <xdr:nvCxnSpPr>
        <xdr:cNvPr id="75" name="直線コネクタ 74"/>
        <xdr:cNvCxnSpPr/>
      </xdr:nvCxnSpPr>
      <xdr:spPr>
        <a:xfrm flipV="1">
          <a:off x="1320800" y="6322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9" name="テキスト ボックス 78"/>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5" name="円/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9" name="円/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1" name="円/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94" name="テキスト ボックス 93"/>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ほぼ変わらない状態を維持してきたが、平成２５年度以降、類似団体内平均値を上回っている傾向が続いている。特に、備品購入費、委託料の決算額が類似団体内平均を上回っており、委託業務の見直しを徹底し、財政負担を減らすよう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42418</xdr:rowOff>
    </xdr:from>
    <xdr:to>
      <xdr:col>24</xdr:col>
      <xdr:colOff>31750</xdr:colOff>
      <xdr:row>17</xdr:row>
      <xdr:rowOff>88138</xdr:rowOff>
    </xdr:to>
    <xdr:cxnSp macro="">
      <xdr:nvCxnSpPr>
        <xdr:cNvPr id="125" name="直線コネクタ 124"/>
        <xdr:cNvCxnSpPr/>
      </xdr:nvCxnSpPr>
      <xdr:spPr>
        <a:xfrm>
          <a:off x="15671800" y="29570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168148</xdr:rowOff>
    </xdr:from>
    <xdr:to>
      <xdr:col>22</xdr:col>
      <xdr:colOff>565150</xdr:colOff>
      <xdr:row>17</xdr:row>
      <xdr:rowOff>42418</xdr:rowOff>
    </xdr:to>
    <xdr:cxnSp macro="">
      <xdr:nvCxnSpPr>
        <xdr:cNvPr id="128" name="直線コネクタ 127"/>
        <xdr:cNvCxnSpPr/>
      </xdr:nvCxnSpPr>
      <xdr:spPr>
        <a:xfrm>
          <a:off x="14782800" y="2911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49276</xdr:rowOff>
    </xdr:from>
    <xdr:to>
      <xdr:col>21</xdr:col>
      <xdr:colOff>361950</xdr:colOff>
      <xdr:row>16</xdr:row>
      <xdr:rowOff>168148</xdr:rowOff>
    </xdr:to>
    <xdr:cxnSp macro="">
      <xdr:nvCxnSpPr>
        <xdr:cNvPr id="131" name="直線コネクタ 130"/>
        <xdr:cNvCxnSpPr/>
      </xdr:nvCxnSpPr>
      <xdr:spPr>
        <a:xfrm>
          <a:off x="13893800" y="27924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49276</xdr:rowOff>
    </xdr:to>
    <xdr:cxnSp macro="">
      <xdr:nvCxnSpPr>
        <xdr:cNvPr id="134" name="直線コネクタ 133"/>
        <xdr:cNvCxnSpPr/>
      </xdr:nvCxnSpPr>
      <xdr:spPr>
        <a:xfrm>
          <a:off x="13004800" y="2710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37338</xdr:rowOff>
    </xdr:from>
    <xdr:to>
      <xdr:col>24</xdr:col>
      <xdr:colOff>82550</xdr:colOff>
      <xdr:row>17</xdr:row>
      <xdr:rowOff>138938</xdr:rowOff>
    </xdr:to>
    <xdr:sp macro="" textlink="">
      <xdr:nvSpPr>
        <xdr:cNvPr id="144" name="円/楕円 143"/>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9415</xdr:rowOff>
    </xdr:from>
    <xdr:ext cx="762000" cy="259045"/>
    <xdr:sp macro="" textlink="">
      <xdr:nvSpPr>
        <xdr:cNvPr id="145" name="物件費該当値テキスト"/>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163068</xdr:rowOff>
    </xdr:from>
    <xdr:to>
      <xdr:col>22</xdr:col>
      <xdr:colOff>615950</xdr:colOff>
      <xdr:row>17</xdr:row>
      <xdr:rowOff>93218</xdr:rowOff>
    </xdr:to>
    <xdr:sp macro="" textlink="">
      <xdr:nvSpPr>
        <xdr:cNvPr id="146" name="円/楕円 145"/>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77995</xdr:rowOff>
    </xdr:from>
    <xdr:ext cx="736600" cy="259045"/>
    <xdr:sp macro="" textlink="">
      <xdr:nvSpPr>
        <xdr:cNvPr id="147" name="テキスト ボックス 146"/>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117348</xdr:rowOff>
    </xdr:from>
    <xdr:to>
      <xdr:col>21</xdr:col>
      <xdr:colOff>412750</xdr:colOff>
      <xdr:row>17</xdr:row>
      <xdr:rowOff>47498</xdr:rowOff>
    </xdr:to>
    <xdr:sp macro="" textlink="">
      <xdr:nvSpPr>
        <xdr:cNvPr id="148" name="円/楕円 147"/>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49" name="テキスト ボックス 148"/>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169926</xdr:rowOff>
    </xdr:from>
    <xdr:to>
      <xdr:col>20</xdr:col>
      <xdr:colOff>209550</xdr:colOff>
      <xdr:row>16</xdr:row>
      <xdr:rowOff>100076</xdr:rowOff>
    </xdr:to>
    <xdr:sp macro="" textlink="">
      <xdr:nvSpPr>
        <xdr:cNvPr id="150" name="円/楕円 149"/>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84853</xdr:rowOff>
    </xdr:from>
    <xdr:ext cx="762000" cy="259045"/>
    <xdr:sp macro="" textlink="">
      <xdr:nvSpPr>
        <xdr:cNvPr id="151" name="テキスト ボックス 150"/>
        <xdr:cNvSpPr txBox="1"/>
      </xdr:nvSpPr>
      <xdr:spPr>
        <a:xfrm>
          <a:off x="13512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2" name="円/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扶助費に係る経常収支比率は類似団体内平均値を下回っているが、引き続き給付等に係る資格審査等の適正化や各種手当への上乗せの見直しを進めていくことで、財政を圧迫する要因を取り除いていく。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95250</xdr:rowOff>
    </xdr:from>
    <xdr:to>
      <xdr:col>7</xdr:col>
      <xdr:colOff>15875</xdr:colOff>
      <xdr:row>53</xdr:row>
      <xdr:rowOff>158750</xdr:rowOff>
    </xdr:to>
    <xdr:cxnSp macro="">
      <xdr:nvCxnSpPr>
        <xdr:cNvPr id="186" name="直線コネクタ 185"/>
        <xdr:cNvCxnSpPr/>
      </xdr:nvCxnSpPr>
      <xdr:spPr>
        <a:xfrm>
          <a:off x="3987800" y="9182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57150</xdr:rowOff>
    </xdr:from>
    <xdr:to>
      <xdr:col>5</xdr:col>
      <xdr:colOff>549275</xdr:colOff>
      <xdr:row>53</xdr:row>
      <xdr:rowOff>95250</xdr:rowOff>
    </xdr:to>
    <xdr:cxnSp macro="">
      <xdr:nvCxnSpPr>
        <xdr:cNvPr id="189" name="直線コネクタ 188"/>
        <xdr:cNvCxnSpPr/>
      </xdr:nvCxnSpPr>
      <xdr:spPr>
        <a:xfrm>
          <a:off x="3098800" y="914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19050</xdr:rowOff>
    </xdr:from>
    <xdr:to>
      <xdr:col>4</xdr:col>
      <xdr:colOff>346075</xdr:colOff>
      <xdr:row>53</xdr:row>
      <xdr:rowOff>57150</xdr:rowOff>
    </xdr:to>
    <xdr:cxnSp macro="">
      <xdr:nvCxnSpPr>
        <xdr:cNvPr id="192" name="直線コネクタ 191"/>
        <xdr:cNvCxnSpPr/>
      </xdr:nvCxnSpPr>
      <xdr:spPr>
        <a:xfrm>
          <a:off x="2209800" y="910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19050</xdr:rowOff>
    </xdr:from>
    <xdr:to>
      <xdr:col>3</xdr:col>
      <xdr:colOff>142875</xdr:colOff>
      <xdr:row>53</xdr:row>
      <xdr:rowOff>82550</xdr:rowOff>
    </xdr:to>
    <xdr:cxnSp macro="">
      <xdr:nvCxnSpPr>
        <xdr:cNvPr id="195" name="直線コネクタ 194"/>
        <xdr:cNvCxnSpPr/>
      </xdr:nvCxnSpPr>
      <xdr:spPr>
        <a:xfrm flipV="1">
          <a:off x="1320800" y="9105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107950</xdr:rowOff>
    </xdr:from>
    <xdr:to>
      <xdr:col>7</xdr:col>
      <xdr:colOff>66675</xdr:colOff>
      <xdr:row>54</xdr:row>
      <xdr:rowOff>38100</xdr:rowOff>
    </xdr:to>
    <xdr:sp macro="" textlink="">
      <xdr:nvSpPr>
        <xdr:cNvPr id="205" name="円/楕円 204"/>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124477</xdr:rowOff>
    </xdr:from>
    <xdr:ext cx="762000" cy="259045"/>
    <xdr:sp macro="" textlink="">
      <xdr:nvSpPr>
        <xdr:cNvPr id="206"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44450</xdr:rowOff>
    </xdr:from>
    <xdr:to>
      <xdr:col>5</xdr:col>
      <xdr:colOff>600075</xdr:colOff>
      <xdr:row>53</xdr:row>
      <xdr:rowOff>146050</xdr:rowOff>
    </xdr:to>
    <xdr:sp macro="" textlink="">
      <xdr:nvSpPr>
        <xdr:cNvPr id="207" name="円/楕円 206"/>
        <xdr:cNvSpPr/>
      </xdr:nvSpPr>
      <xdr:spPr>
        <a:xfrm>
          <a:off x="3937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156227</xdr:rowOff>
    </xdr:from>
    <xdr:ext cx="736600" cy="259045"/>
    <xdr:sp macro="" textlink="">
      <xdr:nvSpPr>
        <xdr:cNvPr id="208" name="テキスト ボックス 207"/>
        <xdr:cNvSpPr txBox="1"/>
      </xdr:nvSpPr>
      <xdr:spPr>
        <a:xfrm>
          <a:off x="3606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6350</xdr:rowOff>
    </xdr:from>
    <xdr:to>
      <xdr:col>4</xdr:col>
      <xdr:colOff>396875</xdr:colOff>
      <xdr:row>53</xdr:row>
      <xdr:rowOff>107950</xdr:rowOff>
    </xdr:to>
    <xdr:sp macro="" textlink="">
      <xdr:nvSpPr>
        <xdr:cNvPr id="209" name="円/楕円 208"/>
        <xdr:cNvSpPr/>
      </xdr:nvSpPr>
      <xdr:spPr>
        <a:xfrm>
          <a:off x="3048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118127</xdr:rowOff>
    </xdr:from>
    <xdr:ext cx="762000" cy="259045"/>
    <xdr:sp macro="" textlink="">
      <xdr:nvSpPr>
        <xdr:cNvPr id="210" name="テキスト ボックス 209"/>
        <xdr:cNvSpPr txBox="1"/>
      </xdr:nvSpPr>
      <xdr:spPr>
        <a:xfrm>
          <a:off x="2717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139700</xdr:rowOff>
    </xdr:from>
    <xdr:to>
      <xdr:col>3</xdr:col>
      <xdr:colOff>193675</xdr:colOff>
      <xdr:row>53</xdr:row>
      <xdr:rowOff>69850</xdr:rowOff>
    </xdr:to>
    <xdr:sp macro="" textlink="">
      <xdr:nvSpPr>
        <xdr:cNvPr id="211" name="円/楕円 210"/>
        <xdr:cNvSpPr/>
      </xdr:nvSpPr>
      <xdr:spPr>
        <a:xfrm>
          <a:off x="2159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80027</xdr:rowOff>
    </xdr:from>
    <xdr:ext cx="762000" cy="259045"/>
    <xdr:sp macro="" textlink="">
      <xdr:nvSpPr>
        <xdr:cNvPr id="212" name="テキスト ボックス 211"/>
        <xdr:cNvSpPr txBox="1"/>
      </xdr:nvSpPr>
      <xdr:spPr>
        <a:xfrm>
          <a:off x="1828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31750</xdr:rowOff>
    </xdr:from>
    <xdr:to>
      <xdr:col>1</xdr:col>
      <xdr:colOff>676275</xdr:colOff>
      <xdr:row>53</xdr:row>
      <xdr:rowOff>133350</xdr:rowOff>
    </xdr:to>
    <xdr:sp macro="" textlink="">
      <xdr:nvSpPr>
        <xdr:cNvPr id="213" name="円/楕円 212"/>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143527</xdr:rowOff>
    </xdr:from>
    <xdr:ext cx="762000" cy="259045"/>
    <xdr:sp macro="" textlink="">
      <xdr:nvSpPr>
        <xdr:cNvPr id="214" name="テキスト ボックス 213"/>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下回る状態が続いている。多くを占めるのは他会計への繰出金である。税収を主な財源とする一般会計の負担額縮減のため、国民健康保険事業特別会計や下水道事業会計に対する繰出金の支出基準について、一層の改善を図らなければならない。</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50800</xdr:rowOff>
    </xdr:to>
    <xdr:cxnSp macro="">
      <xdr:nvCxnSpPr>
        <xdr:cNvPr id="247" name="直線コネクタ 246"/>
        <xdr:cNvCxnSpPr/>
      </xdr:nvCxnSpPr>
      <xdr:spPr>
        <a:xfrm>
          <a:off x="15671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54</xdr:row>
      <xdr:rowOff>25400</xdr:rowOff>
    </xdr:to>
    <xdr:cxnSp macro="">
      <xdr:nvCxnSpPr>
        <xdr:cNvPr id="250" name="直線コネクタ 249"/>
        <xdr:cNvCxnSpPr/>
      </xdr:nvCxnSpPr>
      <xdr:spPr>
        <a:xfrm flipV="1">
          <a:off x="14782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95250</xdr:rowOff>
    </xdr:from>
    <xdr:to>
      <xdr:col>21</xdr:col>
      <xdr:colOff>361950</xdr:colOff>
      <xdr:row>54</xdr:row>
      <xdr:rowOff>25400</xdr:rowOff>
    </xdr:to>
    <xdr:cxnSp macro="">
      <xdr:nvCxnSpPr>
        <xdr:cNvPr id="253" name="直線コネクタ 252"/>
        <xdr:cNvCxnSpPr/>
      </xdr:nvCxnSpPr>
      <xdr:spPr>
        <a:xfrm>
          <a:off x="13893800" y="918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82550</xdr:rowOff>
    </xdr:from>
    <xdr:to>
      <xdr:col>20</xdr:col>
      <xdr:colOff>158750</xdr:colOff>
      <xdr:row>53</xdr:row>
      <xdr:rowOff>95250</xdr:rowOff>
    </xdr:to>
    <xdr:cxnSp macro="">
      <xdr:nvCxnSpPr>
        <xdr:cNvPr id="256" name="直線コネクタ 255"/>
        <xdr:cNvCxnSpPr/>
      </xdr:nvCxnSpPr>
      <xdr:spPr>
        <a:xfrm>
          <a:off x="13004800" y="916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0</xdr:rowOff>
    </xdr:from>
    <xdr:to>
      <xdr:col>24</xdr:col>
      <xdr:colOff>82550</xdr:colOff>
      <xdr:row>54</xdr:row>
      <xdr:rowOff>101600</xdr:rowOff>
    </xdr:to>
    <xdr:sp macro="" textlink="">
      <xdr:nvSpPr>
        <xdr:cNvPr id="266" name="円/楕円 265"/>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80027</xdr:rowOff>
    </xdr:from>
    <xdr:ext cx="762000" cy="259045"/>
    <xdr:sp macro="" textlink="">
      <xdr:nvSpPr>
        <xdr:cNvPr id="267"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68" name="円/楕円 267"/>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69" name="テキスト ボックス 268"/>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146050</xdr:rowOff>
    </xdr:from>
    <xdr:to>
      <xdr:col>21</xdr:col>
      <xdr:colOff>412750</xdr:colOff>
      <xdr:row>54</xdr:row>
      <xdr:rowOff>76200</xdr:rowOff>
    </xdr:to>
    <xdr:sp macro="" textlink="">
      <xdr:nvSpPr>
        <xdr:cNvPr id="270" name="円/楕円 269"/>
        <xdr:cNvSpPr/>
      </xdr:nvSpPr>
      <xdr:spPr>
        <a:xfrm>
          <a:off x="14732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86377</xdr:rowOff>
    </xdr:from>
    <xdr:ext cx="762000" cy="259045"/>
    <xdr:sp macro="" textlink="">
      <xdr:nvSpPr>
        <xdr:cNvPr id="271" name="テキスト ボックス 270"/>
        <xdr:cNvSpPr txBox="1"/>
      </xdr:nvSpPr>
      <xdr:spPr>
        <a:xfrm>
          <a:off x="14401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44450</xdr:rowOff>
    </xdr:from>
    <xdr:to>
      <xdr:col>20</xdr:col>
      <xdr:colOff>209550</xdr:colOff>
      <xdr:row>53</xdr:row>
      <xdr:rowOff>146050</xdr:rowOff>
    </xdr:to>
    <xdr:sp macro="" textlink="">
      <xdr:nvSpPr>
        <xdr:cNvPr id="272" name="円/楕円 271"/>
        <xdr:cNvSpPr/>
      </xdr:nvSpPr>
      <xdr:spPr>
        <a:xfrm>
          <a:off x="13843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156227</xdr:rowOff>
    </xdr:from>
    <xdr:ext cx="762000" cy="259045"/>
    <xdr:sp macro="" textlink="">
      <xdr:nvSpPr>
        <xdr:cNvPr id="273" name="テキスト ボックス 272"/>
        <xdr:cNvSpPr txBox="1"/>
      </xdr:nvSpPr>
      <xdr:spPr>
        <a:xfrm>
          <a:off x="13512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31750</xdr:rowOff>
    </xdr:from>
    <xdr:to>
      <xdr:col>19</xdr:col>
      <xdr:colOff>6350</xdr:colOff>
      <xdr:row>53</xdr:row>
      <xdr:rowOff>133350</xdr:rowOff>
    </xdr:to>
    <xdr:sp macro="" textlink="">
      <xdr:nvSpPr>
        <xdr:cNvPr id="274" name="円/楕円 273"/>
        <xdr:cNvSpPr/>
      </xdr:nvSpPr>
      <xdr:spPr>
        <a:xfrm>
          <a:off x="12954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143527</xdr:rowOff>
    </xdr:from>
    <xdr:ext cx="762000" cy="259045"/>
    <xdr:sp macro="" textlink="">
      <xdr:nvSpPr>
        <xdr:cNvPr id="275" name="テキスト ボックス 274"/>
        <xdr:cNvSpPr txBox="1"/>
      </xdr:nvSpPr>
      <xdr:spPr>
        <a:xfrm>
          <a:off x="12623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を上回っている。各種団体への補助金等が多額になっているためである。引き続き、補助金交付団体の活動状況や収支決算状況、事業効果の検証等を行いながら、補助金等の適正化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76200</xdr:rowOff>
    </xdr:from>
    <xdr:to>
      <xdr:col>24</xdr:col>
      <xdr:colOff>31750</xdr:colOff>
      <xdr:row>40</xdr:row>
      <xdr:rowOff>101600</xdr:rowOff>
    </xdr:to>
    <xdr:cxnSp macro="">
      <xdr:nvCxnSpPr>
        <xdr:cNvPr id="308" name="直線コネクタ 307"/>
        <xdr:cNvCxnSpPr/>
      </xdr:nvCxnSpPr>
      <xdr:spPr>
        <a:xfrm>
          <a:off x="15671800" y="693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12700</xdr:rowOff>
    </xdr:from>
    <xdr:to>
      <xdr:col>22</xdr:col>
      <xdr:colOff>565150</xdr:colOff>
      <xdr:row>40</xdr:row>
      <xdr:rowOff>76200</xdr:rowOff>
    </xdr:to>
    <xdr:cxnSp macro="">
      <xdr:nvCxnSpPr>
        <xdr:cNvPr id="311" name="直線コネクタ 310"/>
        <xdr:cNvCxnSpPr/>
      </xdr:nvCxnSpPr>
      <xdr:spPr>
        <a:xfrm>
          <a:off x="14782800" y="687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xdr:rowOff>
    </xdr:from>
    <xdr:to>
      <xdr:col>21</xdr:col>
      <xdr:colOff>361950</xdr:colOff>
      <xdr:row>40</xdr:row>
      <xdr:rowOff>76200</xdr:rowOff>
    </xdr:to>
    <xdr:cxnSp macro="">
      <xdr:nvCxnSpPr>
        <xdr:cNvPr id="314" name="直線コネクタ 313"/>
        <xdr:cNvCxnSpPr/>
      </xdr:nvCxnSpPr>
      <xdr:spPr>
        <a:xfrm flipV="1">
          <a:off x="13893800" y="687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76200</xdr:rowOff>
    </xdr:from>
    <xdr:to>
      <xdr:col>20</xdr:col>
      <xdr:colOff>158750</xdr:colOff>
      <xdr:row>41</xdr:row>
      <xdr:rowOff>6350</xdr:rowOff>
    </xdr:to>
    <xdr:cxnSp macro="">
      <xdr:nvCxnSpPr>
        <xdr:cNvPr id="317" name="直線コネクタ 316"/>
        <xdr:cNvCxnSpPr/>
      </xdr:nvCxnSpPr>
      <xdr:spPr>
        <a:xfrm flipV="1">
          <a:off x="13004800" y="693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1" name="テキスト ボックス 32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50800</xdr:rowOff>
    </xdr:from>
    <xdr:to>
      <xdr:col>24</xdr:col>
      <xdr:colOff>82550</xdr:colOff>
      <xdr:row>40</xdr:row>
      <xdr:rowOff>152400</xdr:rowOff>
    </xdr:to>
    <xdr:sp macro="" textlink="">
      <xdr:nvSpPr>
        <xdr:cNvPr id="327" name="円/楕円 326"/>
        <xdr:cNvSpPr/>
      </xdr:nvSpPr>
      <xdr:spPr>
        <a:xfrm>
          <a:off x="164592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22877</xdr:rowOff>
    </xdr:from>
    <xdr:ext cx="762000" cy="259045"/>
    <xdr:sp macro="" textlink="">
      <xdr:nvSpPr>
        <xdr:cNvPr id="328" name="補助費等該当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25400</xdr:rowOff>
    </xdr:from>
    <xdr:to>
      <xdr:col>22</xdr:col>
      <xdr:colOff>615950</xdr:colOff>
      <xdr:row>40</xdr:row>
      <xdr:rowOff>127000</xdr:rowOff>
    </xdr:to>
    <xdr:sp macro="" textlink="">
      <xdr:nvSpPr>
        <xdr:cNvPr id="329" name="円/楕円 328"/>
        <xdr:cNvSpPr/>
      </xdr:nvSpPr>
      <xdr:spPr>
        <a:xfrm>
          <a:off x="15621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111777</xdr:rowOff>
    </xdr:from>
    <xdr:ext cx="736600" cy="259045"/>
    <xdr:sp macro="" textlink="">
      <xdr:nvSpPr>
        <xdr:cNvPr id="330" name="テキスト ボックス 329"/>
        <xdr:cNvSpPr txBox="1"/>
      </xdr:nvSpPr>
      <xdr:spPr>
        <a:xfrm>
          <a:off x="15290800" y="696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133350</xdr:rowOff>
    </xdr:from>
    <xdr:to>
      <xdr:col>21</xdr:col>
      <xdr:colOff>412750</xdr:colOff>
      <xdr:row>40</xdr:row>
      <xdr:rowOff>63500</xdr:rowOff>
    </xdr:to>
    <xdr:sp macro="" textlink="">
      <xdr:nvSpPr>
        <xdr:cNvPr id="331" name="円/楕円 330"/>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48277</xdr:rowOff>
    </xdr:from>
    <xdr:ext cx="762000" cy="259045"/>
    <xdr:sp macro="" textlink="">
      <xdr:nvSpPr>
        <xdr:cNvPr id="332" name="テキスト ボックス 331"/>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25400</xdr:rowOff>
    </xdr:from>
    <xdr:to>
      <xdr:col>20</xdr:col>
      <xdr:colOff>209550</xdr:colOff>
      <xdr:row>40</xdr:row>
      <xdr:rowOff>127000</xdr:rowOff>
    </xdr:to>
    <xdr:sp macro="" textlink="">
      <xdr:nvSpPr>
        <xdr:cNvPr id="333" name="円/楕円 332"/>
        <xdr:cNvSpPr/>
      </xdr:nvSpPr>
      <xdr:spPr>
        <a:xfrm>
          <a:off x="13843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111777</xdr:rowOff>
    </xdr:from>
    <xdr:ext cx="762000" cy="259045"/>
    <xdr:sp macro="" textlink="">
      <xdr:nvSpPr>
        <xdr:cNvPr id="334" name="テキスト ボックス 333"/>
        <xdr:cNvSpPr txBox="1"/>
      </xdr:nvSpPr>
      <xdr:spPr>
        <a:xfrm>
          <a:off x="13512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127000</xdr:rowOff>
    </xdr:from>
    <xdr:to>
      <xdr:col>19</xdr:col>
      <xdr:colOff>6350</xdr:colOff>
      <xdr:row>41</xdr:row>
      <xdr:rowOff>57150</xdr:rowOff>
    </xdr:to>
    <xdr:sp macro="" textlink="">
      <xdr:nvSpPr>
        <xdr:cNvPr id="335" name="円/楕円 334"/>
        <xdr:cNvSpPr/>
      </xdr:nvSpPr>
      <xdr:spPr>
        <a:xfrm>
          <a:off x="12954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41927</xdr:rowOff>
    </xdr:from>
    <xdr:ext cx="762000" cy="259045"/>
    <xdr:sp macro="" textlink="">
      <xdr:nvSpPr>
        <xdr:cNvPr id="336" name="テキスト ボックス 335"/>
        <xdr:cNvSpPr txBox="1"/>
      </xdr:nvSpPr>
      <xdr:spPr>
        <a:xfrm>
          <a:off x="12623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下回る傾向を維持してきたが、平成２６年度決算以降逆転している。今後も、新市建設計画に基づく合併特例事業の実施に係る地方債の借入が見込まれており、投資的経費の平準化及び地方債充当事業の厳選を進めるとともに、過去に借入を行った高利の地方債について利率見直しに取り組み、公債費縮減に努めなければならない。</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26415</xdr:rowOff>
    </xdr:to>
    <xdr:cxnSp macro="">
      <xdr:nvCxnSpPr>
        <xdr:cNvPr id="366" name="直線コネクタ 365"/>
        <xdr:cNvCxnSpPr/>
      </xdr:nvCxnSpPr>
      <xdr:spPr>
        <a:xfrm>
          <a:off x="3987800" y="133263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78</xdr:row>
      <xdr:rowOff>3556</xdr:rowOff>
    </xdr:to>
    <xdr:cxnSp macro="">
      <xdr:nvCxnSpPr>
        <xdr:cNvPr id="369" name="直線コネクタ 368"/>
        <xdr:cNvCxnSpPr/>
      </xdr:nvCxnSpPr>
      <xdr:spPr>
        <a:xfrm flipV="1">
          <a:off x="3098800" y="133263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78</xdr:row>
      <xdr:rowOff>3556</xdr:rowOff>
    </xdr:to>
    <xdr:cxnSp macro="">
      <xdr:nvCxnSpPr>
        <xdr:cNvPr id="372" name="直線コネクタ 371"/>
        <xdr:cNvCxnSpPr/>
      </xdr:nvCxnSpPr>
      <xdr:spPr>
        <a:xfrm>
          <a:off x="2209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77</xdr:row>
      <xdr:rowOff>120142</xdr:rowOff>
    </xdr:to>
    <xdr:cxnSp macro="">
      <xdr:nvCxnSpPr>
        <xdr:cNvPr id="375" name="直線コネクタ 374"/>
        <xdr:cNvCxnSpPr/>
      </xdr:nvCxnSpPr>
      <xdr:spPr>
        <a:xfrm>
          <a:off x="1320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85" name="円/楕円 384"/>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119142</xdr:rowOff>
    </xdr:from>
    <xdr:ext cx="762000" cy="259045"/>
    <xdr:sp macro="" textlink="">
      <xdr:nvSpPr>
        <xdr:cNvPr id="386"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7" name="円/楕円 386"/>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88" name="テキスト ボックス 38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89" name="円/楕円 388"/>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90" name="テキスト ボックス 389"/>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69342</xdr:rowOff>
    </xdr:from>
    <xdr:to>
      <xdr:col>3</xdr:col>
      <xdr:colOff>193675</xdr:colOff>
      <xdr:row>77</xdr:row>
      <xdr:rowOff>170942</xdr:rowOff>
    </xdr:to>
    <xdr:sp macro="" textlink="">
      <xdr:nvSpPr>
        <xdr:cNvPr id="391" name="円/楕円 390"/>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92" name="テキスト ボックス 391"/>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93" name="円/楕円 392"/>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94" name="テキスト ボックス 393"/>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類似団体内平均値とほぼ同水準である。健全財政維持のため、特に、物件費、補助費等に注視し、これらの経費の適正化に努める。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163576</xdr:rowOff>
    </xdr:from>
    <xdr:to>
      <xdr:col>24</xdr:col>
      <xdr:colOff>31750</xdr:colOff>
      <xdr:row>77</xdr:row>
      <xdr:rowOff>46989</xdr:rowOff>
    </xdr:to>
    <xdr:cxnSp macro="">
      <xdr:nvCxnSpPr>
        <xdr:cNvPr id="425" name="直線コネクタ 424"/>
        <xdr:cNvCxnSpPr/>
      </xdr:nvCxnSpPr>
      <xdr:spPr>
        <a:xfrm>
          <a:off x="15671800" y="131937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76</xdr:row>
      <xdr:rowOff>163576</xdr:rowOff>
    </xdr:to>
    <xdr:cxnSp macro="">
      <xdr:nvCxnSpPr>
        <xdr:cNvPr id="428" name="直線コネクタ 427"/>
        <xdr:cNvCxnSpPr/>
      </xdr:nvCxnSpPr>
      <xdr:spPr>
        <a:xfrm>
          <a:off x="14782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76</xdr:row>
      <xdr:rowOff>131572</xdr:rowOff>
    </xdr:to>
    <xdr:cxnSp macro="">
      <xdr:nvCxnSpPr>
        <xdr:cNvPr id="431" name="直線コネクタ 430"/>
        <xdr:cNvCxnSpPr/>
      </xdr:nvCxnSpPr>
      <xdr:spPr>
        <a:xfrm>
          <a:off x="13893800" y="131023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3" name="テキスト ボックス 432"/>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145287</xdr:rowOff>
    </xdr:to>
    <xdr:cxnSp macro="">
      <xdr:nvCxnSpPr>
        <xdr:cNvPr id="434" name="直線コネクタ 433"/>
        <xdr:cNvCxnSpPr/>
      </xdr:nvCxnSpPr>
      <xdr:spPr>
        <a:xfrm flipV="1">
          <a:off x="13004800" y="131023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38" name="テキスト ボックス 43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4" name="円/楕円 443"/>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45"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112776</xdr:rowOff>
    </xdr:from>
    <xdr:to>
      <xdr:col>22</xdr:col>
      <xdr:colOff>615950</xdr:colOff>
      <xdr:row>77</xdr:row>
      <xdr:rowOff>42926</xdr:rowOff>
    </xdr:to>
    <xdr:sp macro="" textlink="">
      <xdr:nvSpPr>
        <xdr:cNvPr id="446" name="円/楕円 445"/>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47" name="テキスト ボックス 446"/>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48" name="円/楕円 447"/>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9" name="テキスト ボックス 448"/>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0" name="円/楕円 449"/>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51" name="テキスト ボックス 450"/>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52" name="円/楕円 451"/>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34815</xdr:rowOff>
    </xdr:from>
    <xdr:ext cx="762000" cy="259045"/>
    <xdr:sp macro="" textlink="">
      <xdr:nvSpPr>
        <xdr:cNvPr id="453" name="テキスト ボックス 45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埼玉県鴻巣市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151667</xdr:rowOff>
    </xdr:from>
    <xdr:to>
      <xdr:col>4</xdr:col>
      <xdr:colOff>1117600</xdr:colOff>
      <xdr:row>16</xdr:row>
      <xdr:rowOff>167049</xdr:rowOff>
    </xdr:to>
    <xdr:cxnSp macro="">
      <xdr:nvCxnSpPr>
        <xdr:cNvPr id="52" name="直線コネクタ 51"/>
        <xdr:cNvCxnSpPr/>
      </xdr:nvCxnSpPr>
      <xdr:spPr bwMode="auto">
        <a:xfrm>
          <a:off x="5003800" y="2942492"/>
          <a:ext cx="647700" cy="15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151667</xdr:rowOff>
    </xdr:from>
    <xdr:to>
      <xdr:col>4</xdr:col>
      <xdr:colOff>469900</xdr:colOff>
      <xdr:row>17</xdr:row>
      <xdr:rowOff>31848</xdr:rowOff>
    </xdr:to>
    <xdr:cxnSp macro="">
      <xdr:nvCxnSpPr>
        <xdr:cNvPr id="55" name="直線コネクタ 54"/>
        <xdr:cNvCxnSpPr/>
      </xdr:nvCxnSpPr>
      <xdr:spPr bwMode="auto">
        <a:xfrm flipV="1">
          <a:off x="4305300" y="2942492"/>
          <a:ext cx="698500" cy="5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31848</xdr:rowOff>
    </xdr:from>
    <xdr:to>
      <xdr:col>3</xdr:col>
      <xdr:colOff>904875</xdr:colOff>
      <xdr:row>17</xdr:row>
      <xdr:rowOff>31913</xdr:rowOff>
    </xdr:to>
    <xdr:cxnSp macro="">
      <xdr:nvCxnSpPr>
        <xdr:cNvPr id="58" name="直線コネクタ 57"/>
        <xdr:cNvCxnSpPr/>
      </xdr:nvCxnSpPr>
      <xdr:spPr bwMode="auto">
        <a:xfrm flipV="1">
          <a:off x="3606800" y="2994123"/>
          <a:ext cx="6985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122569</xdr:rowOff>
    </xdr:from>
    <xdr:to>
      <xdr:col>3</xdr:col>
      <xdr:colOff>206375</xdr:colOff>
      <xdr:row>17</xdr:row>
      <xdr:rowOff>31913</xdr:rowOff>
    </xdr:to>
    <xdr:cxnSp macro="">
      <xdr:nvCxnSpPr>
        <xdr:cNvPr id="61" name="直線コネクタ 60"/>
        <xdr:cNvCxnSpPr/>
      </xdr:nvCxnSpPr>
      <xdr:spPr bwMode="auto">
        <a:xfrm>
          <a:off x="2908300" y="2913394"/>
          <a:ext cx="698500" cy="8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116249</xdr:rowOff>
    </xdr:from>
    <xdr:to>
      <xdr:col>5</xdr:col>
      <xdr:colOff>34925</xdr:colOff>
      <xdr:row>17</xdr:row>
      <xdr:rowOff>46399</xdr:rowOff>
    </xdr:to>
    <xdr:sp macro="" textlink="">
      <xdr:nvSpPr>
        <xdr:cNvPr id="71" name="円/楕円 70"/>
        <xdr:cNvSpPr/>
      </xdr:nvSpPr>
      <xdr:spPr bwMode="auto">
        <a:xfrm>
          <a:off x="5600700" y="290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88326</xdr:rowOff>
    </xdr:from>
    <xdr:ext cx="762000" cy="259045"/>
    <xdr:sp macro="" textlink="">
      <xdr:nvSpPr>
        <xdr:cNvPr id="72" name="人口1人当たり決算額の推移該当値テキスト130"/>
        <xdr:cNvSpPr txBox="1"/>
      </xdr:nvSpPr>
      <xdr:spPr>
        <a:xfrm>
          <a:off x="5740400" y="287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59,982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100867</xdr:rowOff>
    </xdr:from>
    <xdr:to>
      <xdr:col>4</xdr:col>
      <xdr:colOff>520700</xdr:colOff>
      <xdr:row>17</xdr:row>
      <xdr:rowOff>31017</xdr:rowOff>
    </xdr:to>
    <xdr:sp macro="" textlink="">
      <xdr:nvSpPr>
        <xdr:cNvPr id="73" name="円/楕円 72"/>
        <xdr:cNvSpPr/>
      </xdr:nvSpPr>
      <xdr:spPr bwMode="auto">
        <a:xfrm>
          <a:off x="4953000" y="289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15794</xdr:rowOff>
    </xdr:from>
    <xdr:ext cx="736600" cy="259045"/>
    <xdr:sp macro="" textlink="">
      <xdr:nvSpPr>
        <xdr:cNvPr id="74" name="テキスト ボックス 73"/>
        <xdr:cNvSpPr txBox="1"/>
      </xdr:nvSpPr>
      <xdr:spPr>
        <a:xfrm>
          <a:off x="4622800" y="297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60,453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152498</xdr:rowOff>
    </xdr:from>
    <xdr:to>
      <xdr:col>3</xdr:col>
      <xdr:colOff>955675</xdr:colOff>
      <xdr:row>17</xdr:row>
      <xdr:rowOff>82648</xdr:rowOff>
    </xdr:to>
    <xdr:sp macro="" textlink="">
      <xdr:nvSpPr>
        <xdr:cNvPr id="75" name="円/楕円 74"/>
        <xdr:cNvSpPr/>
      </xdr:nvSpPr>
      <xdr:spPr bwMode="auto">
        <a:xfrm>
          <a:off x="4254500" y="2943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67425</xdr:rowOff>
    </xdr:from>
    <xdr:ext cx="762000" cy="259045"/>
    <xdr:sp macro="" textlink="">
      <xdr:nvSpPr>
        <xdr:cNvPr id="76" name="テキスト ボックス 75"/>
        <xdr:cNvSpPr txBox="1"/>
      </xdr:nvSpPr>
      <xdr:spPr>
        <a:xfrm>
          <a:off x="3924300" y="302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58,872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152563</xdr:rowOff>
    </xdr:from>
    <xdr:to>
      <xdr:col>3</xdr:col>
      <xdr:colOff>257175</xdr:colOff>
      <xdr:row>17</xdr:row>
      <xdr:rowOff>82713</xdr:rowOff>
    </xdr:to>
    <xdr:sp macro="" textlink="">
      <xdr:nvSpPr>
        <xdr:cNvPr id="77" name="円/楕円 76"/>
        <xdr:cNvSpPr/>
      </xdr:nvSpPr>
      <xdr:spPr bwMode="auto">
        <a:xfrm>
          <a:off x="3556000" y="294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67490</xdr:rowOff>
    </xdr:from>
    <xdr:ext cx="762000" cy="259045"/>
    <xdr:sp macro="" textlink="">
      <xdr:nvSpPr>
        <xdr:cNvPr id="78" name="テキスト ボックス 77"/>
        <xdr:cNvSpPr txBox="1"/>
      </xdr:nvSpPr>
      <xdr:spPr>
        <a:xfrm>
          <a:off x="3225800" y="30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71769</xdr:rowOff>
    </xdr:from>
    <xdr:to>
      <xdr:col>2</xdr:col>
      <xdr:colOff>692150</xdr:colOff>
      <xdr:row>17</xdr:row>
      <xdr:rowOff>1919</xdr:rowOff>
    </xdr:to>
    <xdr:sp macro="" textlink="">
      <xdr:nvSpPr>
        <xdr:cNvPr id="79" name="円/楕円 78"/>
        <xdr:cNvSpPr/>
      </xdr:nvSpPr>
      <xdr:spPr bwMode="auto">
        <a:xfrm>
          <a:off x="2857500" y="286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158146</xdr:rowOff>
    </xdr:from>
    <xdr:ext cx="762000" cy="259045"/>
    <xdr:sp macro="" textlink="">
      <xdr:nvSpPr>
        <xdr:cNvPr id="80" name="テキスト ボックス 79"/>
        <xdr:cNvSpPr txBox="1"/>
      </xdr:nvSpPr>
      <xdr:spPr>
        <a:xfrm>
          <a:off x="2527300" y="294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90424</xdr:rowOff>
    </xdr:from>
    <xdr:to>
      <xdr:col>4</xdr:col>
      <xdr:colOff>1117600</xdr:colOff>
      <xdr:row>36</xdr:row>
      <xdr:rowOff>127065</xdr:rowOff>
    </xdr:to>
    <xdr:cxnSp macro="">
      <xdr:nvCxnSpPr>
        <xdr:cNvPr id="115" name="直線コネクタ 114"/>
        <xdr:cNvCxnSpPr/>
      </xdr:nvCxnSpPr>
      <xdr:spPr bwMode="auto">
        <a:xfrm flipV="1">
          <a:off x="5003800" y="7043674"/>
          <a:ext cx="647700" cy="36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127065</xdr:rowOff>
    </xdr:from>
    <xdr:to>
      <xdr:col>4</xdr:col>
      <xdr:colOff>469900</xdr:colOff>
      <xdr:row>36</xdr:row>
      <xdr:rowOff>167756</xdr:rowOff>
    </xdr:to>
    <xdr:cxnSp macro="">
      <xdr:nvCxnSpPr>
        <xdr:cNvPr id="118" name="直線コネクタ 117"/>
        <xdr:cNvCxnSpPr/>
      </xdr:nvCxnSpPr>
      <xdr:spPr bwMode="auto">
        <a:xfrm flipV="1">
          <a:off x="4305300" y="7080315"/>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127719</xdr:rowOff>
    </xdr:from>
    <xdr:to>
      <xdr:col>3</xdr:col>
      <xdr:colOff>904875</xdr:colOff>
      <xdr:row>36</xdr:row>
      <xdr:rowOff>167756</xdr:rowOff>
    </xdr:to>
    <xdr:cxnSp macro="">
      <xdr:nvCxnSpPr>
        <xdr:cNvPr id="121" name="直線コネクタ 120"/>
        <xdr:cNvCxnSpPr/>
      </xdr:nvCxnSpPr>
      <xdr:spPr bwMode="auto">
        <a:xfrm>
          <a:off x="3606800" y="7080969"/>
          <a:ext cx="698500" cy="40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115929</xdr:rowOff>
    </xdr:from>
    <xdr:to>
      <xdr:col>3</xdr:col>
      <xdr:colOff>206375</xdr:colOff>
      <xdr:row>36</xdr:row>
      <xdr:rowOff>127719</xdr:rowOff>
    </xdr:to>
    <xdr:cxnSp macro="">
      <xdr:nvCxnSpPr>
        <xdr:cNvPr id="124" name="直線コネクタ 123"/>
        <xdr:cNvCxnSpPr/>
      </xdr:nvCxnSpPr>
      <xdr:spPr bwMode="auto">
        <a:xfrm>
          <a:off x="2908300" y="7069179"/>
          <a:ext cx="698500" cy="1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39624</xdr:rowOff>
    </xdr:from>
    <xdr:to>
      <xdr:col>5</xdr:col>
      <xdr:colOff>34925</xdr:colOff>
      <xdr:row>36</xdr:row>
      <xdr:rowOff>141224</xdr:rowOff>
    </xdr:to>
    <xdr:sp macro="" textlink="">
      <xdr:nvSpPr>
        <xdr:cNvPr id="134" name="円/楕円 133"/>
        <xdr:cNvSpPr/>
      </xdr:nvSpPr>
      <xdr:spPr bwMode="auto">
        <a:xfrm>
          <a:off x="5600700" y="699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11701</xdr:rowOff>
    </xdr:from>
    <xdr:ext cx="762000" cy="259045"/>
    <xdr:sp macro="" textlink="">
      <xdr:nvSpPr>
        <xdr:cNvPr id="135" name="人口1人当たり決算額の推移該当値テキスト445"/>
        <xdr:cNvSpPr txBox="1"/>
      </xdr:nvSpPr>
      <xdr:spPr>
        <a:xfrm>
          <a:off x="5740400" y="696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76265</xdr:rowOff>
    </xdr:from>
    <xdr:to>
      <xdr:col>4</xdr:col>
      <xdr:colOff>520700</xdr:colOff>
      <xdr:row>37</xdr:row>
      <xdr:rowOff>6415</xdr:rowOff>
    </xdr:to>
    <xdr:sp macro="" textlink="">
      <xdr:nvSpPr>
        <xdr:cNvPr id="136" name="円/楕円 135"/>
        <xdr:cNvSpPr/>
      </xdr:nvSpPr>
      <xdr:spPr bwMode="auto">
        <a:xfrm>
          <a:off x="4953000" y="702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162642</xdr:rowOff>
    </xdr:from>
    <xdr:ext cx="736600" cy="259045"/>
    <xdr:sp macro="" textlink="">
      <xdr:nvSpPr>
        <xdr:cNvPr id="137" name="テキスト ボックス 136"/>
        <xdr:cNvSpPr txBox="1"/>
      </xdr:nvSpPr>
      <xdr:spPr>
        <a:xfrm>
          <a:off x="4622800" y="711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116956</xdr:rowOff>
    </xdr:from>
    <xdr:to>
      <xdr:col>3</xdr:col>
      <xdr:colOff>955675</xdr:colOff>
      <xdr:row>37</xdr:row>
      <xdr:rowOff>47106</xdr:rowOff>
    </xdr:to>
    <xdr:sp macro="" textlink="">
      <xdr:nvSpPr>
        <xdr:cNvPr id="138" name="円/楕円 137"/>
        <xdr:cNvSpPr/>
      </xdr:nvSpPr>
      <xdr:spPr bwMode="auto">
        <a:xfrm>
          <a:off x="4254500" y="7070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31883</xdr:rowOff>
    </xdr:from>
    <xdr:ext cx="762000" cy="259045"/>
    <xdr:sp macro="" textlink="">
      <xdr:nvSpPr>
        <xdr:cNvPr id="139" name="テキスト ボックス 138"/>
        <xdr:cNvSpPr txBox="1"/>
      </xdr:nvSpPr>
      <xdr:spPr>
        <a:xfrm>
          <a:off x="3924300" y="715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76919</xdr:rowOff>
    </xdr:from>
    <xdr:to>
      <xdr:col>3</xdr:col>
      <xdr:colOff>257175</xdr:colOff>
      <xdr:row>37</xdr:row>
      <xdr:rowOff>7069</xdr:rowOff>
    </xdr:to>
    <xdr:sp macro="" textlink="">
      <xdr:nvSpPr>
        <xdr:cNvPr id="140" name="円/楕円 139"/>
        <xdr:cNvSpPr/>
      </xdr:nvSpPr>
      <xdr:spPr bwMode="auto">
        <a:xfrm>
          <a:off x="3556000" y="703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163296</xdr:rowOff>
    </xdr:from>
    <xdr:ext cx="762000" cy="259045"/>
    <xdr:sp macro="" textlink="">
      <xdr:nvSpPr>
        <xdr:cNvPr id="141" name="テキスト ボックス 140"/>
        <xdr:cNvSpPr txBox="1"/>
      </xdr:nvSpPr>
      <xdr:spPr>
        <a:xfrm>
          <a:off x="3225800" y="711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65129</xdr:rowOff>
    </xdr:from>
    <xdr:to>
      <xdr:col>2</xdr:col>
      <xdr:colOff>692150</xdr:colOff>
      <xdr:row>36</xdr:row>
      <xdr:rowOff>166729</xdr:rowOff>
    </xdr:to>
    <xdr:sp macro="" textlink="">
      <xdr:nvSpPr>
        <xdr:cNvPr id="142" name="円/楕円 141"/>
        <xdr:cNvSpPr/>
      </xdr:nvSpPr>
      <xdr:spPr bwMode="auto">
        <a:xfrm>
          <a:off x="2857500" y="7018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151506</xdr:rowOff>
    </xdr:from>
    <xdr:ext cx="762000" cy="259045"/>
    <xdr:sp macro="" textlink="">
      <xdr:nvSpPr>
        <xdr:cNvPr id="143" name="テキスト ボックス 142"/>
        <xdr:cNvSpPr txBox="1"/>
      </xdr:nvSpPr>
      <xdr:spPr>
        <a:xfrm>
          <a:off x="2527300" y="710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119,041
117,635
67.44
37,673,690
35,986,120
1,642,895
23,929,338
51,181,941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136499</xdr:rowOff>
    </xdr:from>
    <xdr:to>
      <xdr:col>6</xdr:col>
      <xdr:colOff>511175</xdr:colOff>
      <xdr:row>36</xdr:row>
      <xdr:rowOff>17660</xdr:rowOff>
    </xdr:to>
    <xdr:cxnSp macro="">
      <xdr:nvCxnSpPr>
        <xdr:cNvPr id="63" name="直線コネクタ 62"/>
        <xdr:cNvCxnSpPr/>
      </xdr:nvCxnSpPr>
      <xdr:spPr>
        <a:xfrm>
          <a:off x="3797300" y="6137249"/>
          <a:ext cx="8382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136499</xdr:rowOff>
    </xdr:from>
    <xdr:to>
      <xdr:col>5</xdr:col>
      <xdr:colOff>358775</xdr:colOff>
      <xdr:row>36</xdr:row>
      <xdr:rowOff>1266</xdr:rowOff>
    </xdr:to>
    <xdr:cxnSp macro="">
      <xdr:nvCxnSpPr>
        <xdr:cNvPr id="66" name="直線コネクタ 65"/>
        <xdr:cNvCxnSpPr/>
      </xdr:nvCxnSpPr>
      <xdr:spPr>
        <a:xfrm flipV="1">
          <a:off x="2908300" y="6137249"/>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165760</xdr:rowOff>
    </xdr:from>
    <xdr:to>
      <xdr:col>4</xdr:col>
      <xdr:colOff>155575</xdr:colOff>
      <xdr:row>36</xdr:row>
      <xdr:rowOff>1266</xdr:rowOff>
    </xdr:to>
    <xdr:cxnSp macro="">
      <xdr:nvCxnSpPr>
        <xdr:cNvPr id="69" name="直線コネクタ 68"/>
        <xdr:cNvCxnSpPr/>
      </xdr:nvCxnSpPr>
      <xdr:spPr>
        <a:xfrm>
          <a:off x="2019300" y="6166510"/>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104006</xdr:rowOff>
    </xdr:from>
    <xdr:to>
      <xdr:col>2</xdr:col>
      <xdr:colOff>638175</xdr:colOff>
      <xdr:row>35</xdr:row>
      <xdr:rowOff>165760</xdr:rowOff>
    </xdr:to>
    <xdr:cxnSp macro="">
      <xdr:nvCxnSpPr>
        <xdr:cNvPr id="72" name="直線コネクタ 71"/>
        <xdr:cNvCxnSpPr/>
      </xdr:nvCxnSpPr>
      <xdr:spPr>
        <a:xfrm>
          <a:off x="1130300" y="6104756"/>
          <a:ext cx="889000" cy="6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138310</xdr:rowOff>
    </xdr:from>
    <xdr:to>
      <xdr:col>6</xdr:col>
      <xdr:colOff>561975</xdr:colOff>
      <xdr:row>36</xdr:row>
      <xdr:rowOff>68460</xdr:rowOff>
    </xdr:to>
    <xdr:sp macro="" textlink="">
      <xdr:nvSpPr>
        <xdr:cNvPr id="82" name="円/楕円 81"/>
        <xdr:cNvSpPr/>
      </xdr:nvSpPr>
      <xdr:spPr>
        <a:xfrm>
          <a:off x="4584700" y="613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116737</xdr:rowOff>
    </xdr:from>
    <xdr:ext cx="534377" cy="259045"/>
    <xdr:sp macro="" textlink="">
      <xdr:nvSpPr>
        <xdr:cNvPr id="83" name="人件費該当値テキスト"/>
        <xdr:cNvSpPr txBox="1"/>
      </xdr:nvSpPr>
      <xdr:spPr>
        <a:xfrm>
          <a:off x="4686300"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48,237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85699</xdr:rowOff>
    </xdr:from>
    <xdr:to>
      <xdr:col>5</xdr:col>
      <xdr:colOff>409575</xdr:colOff>
      <xdr:row>36</xdr:row>
      <xdr:rowOff>15849</xdr:rowOff>
    </xdr:to>
    <xdr:sp macro="" textlink="">
      <xdr:nvSpPr>
        <xdr:cNvPr id="84" name="円/楕円 83"/>
        <xdr:cNvSpPr/>
      </xdr:nvSpPr>
      <xdr:spPr>
        <a:xfrm>
          <a:off x="3746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6976</xdr:rowOff>
    </xdr:from>
    <xdr:ext cx="534377" cy="259045"/>
    <xdr:sp macro="" textlink="">
      <xdr:nvSpPr>
        <xdr:cNvPr id="85" name="テキスト ボックス 84"/>
        <xdr:cNvSpPr txBox="1"/>
      </xdr:nvSpPr>
      <xdr:spPr>
        <a:xfrm>
          <a:off x="3530111" y="61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121916</xdr:rowOff>
    </xdr:from>
    <xdr:to>
      <xdr:col>4</xdr:col>
      <xdr:colOff>206375</xdr:colOff>
      <xdr:row>36</xdr:row>
      <xdr:rowOff>52066</xdr:rowOff>
    </xdr:to>
    <xdr:sp macro="" textlink="">
      <xdr:nvSpPr>
        <xdr:cNvPr id="86" name="円/楕円 85"/>
        <xdr:cNvSpPr/>
      </xdr:nvSpPr>
      <xdr:spPr>
        <a:xfrm>
          <a:off x="2857500" y="61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43193</xdr:rowOff>
    </xdr:from>
    <xdr:ext cx="534377" cy="259045"/>
    <xdr:sp macro="" textlink="">
      <xdr:nvSpPr>
        <xdr:cNvPr id="87" name="テキスト ボックス 86"/>
        <xdr:cNvSpPr txBox="1"/>
      </xdr:nvSpPr>
      <xdr:spPr>
        <a:xfrm>
          <a:off x="2641111" y="621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114960</xdr:rowOff>
    </xdr:from>
    <xdr:to>
      <xdr:col>3</xdr:col>
      <xdr:colOff>3175</xdr:colOff>
      <xdr:row>36</xdr:row>
      <xdr:rowOff>45110</xdr:rowOff>
    </xdr:to>
    <xdr:sp macro="" textlink="">
      <xdr:nvSpPr>
        <xdr:cNvPr id="88" name="円/楕円 87"/>
        <xdr:cNvSpPr/>
      </xdr:nvSpPr>
      <xdr:spPr>
        <a:xfrm>
          <a:off x="1968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36237</xdr:rowOff>
    </xdr:from>
    <xdr:ext cx="534377" cy="259045"/>
    <xdr:sp macro="" textlink="">
      <xdr:nvSpPr>
        <xdr:cNvPr id="89" name="テキスト ボックス 88"/>
        <xdr:cNvSpPr txBox="1"/>
      </xdr:nvSpPr>
      <xdr:spPr>
        <a:xfrm>
          <a:off x="1752111" y="62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53206</xdr:rowOff>
    </xdr:from>
    <xdr:to>
      <xdr:col>1</xdr:col>
      <xdr:colOff>485775</xdr:colOff>
      <xdr:row>35</xdr:row>
      <xdr:rowOff>154806</xdr:rowOff>
    </xdr:to>
    <xdr:sp macro="" textlink="">
      <xdr:nvSpPr>
        <xdr:cNvPr id="90" name="円/楕円 89"/>
        <xdr:cNvSpPr/>
      </xdr:nvSpPr>
      <xdr:spPr>
        <a:xfrm>
          <a:off x="1079500" y="60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145933</xdr:rowOff>
    </xdr:from>
    <xdr:ext cx="534377" cy="259045"/>
    <xdr:sp macro="" textlink="">
      <xdr:nvSpPr>
        <xdr:cNvPr id="91" name="テキスト ボックス 90"/>
        <xdr:cNvSpPr txBox="1"/>
      </xdr:nvSpPr>
      <xdr:spPr>
        <a:xfrm>
          <a:off x="863111" y="61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106965</xdr:rowOff>
    </xdr:from>
    <xdr:to>
      <xdr:col>6</xdr:col>
      <xdr:colOff>511175</xdr:colOff>
      <xdr:row>57</xdr:row>
      <xdr:rowOff>137848</xdr:rowOff>
    </xdr:to>
    <xdr:cxnSp macro="">
      <xdr:nvCxnSpPr>
        <xdr:cNvPr id="119" name="直線コネクタ 118"/>
        <xdr:cNvCxnSpPr/>
      </xdr:nvCxnSpPr>
      <xdr:spPr>
        <a:xfrm>
          <a:off x="3797300" y="9879615"/>
          <a:ext cx="8382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106965</xdr:rowOff>
    </xdr:from>
    <xdr:to>
      <xdr:col>5</xdr:col>
      <xdr:colOff>358775</xdr:colOff>
      <xdr:row>57</xdr:row>
      <xdr:rowOff>163429</xdr:rowOff>
    </xdr:to>
    <xdr:cxnSp macro="">
      <xdr:nvCxnSpPr>
        <xdr:cNvPr id="122" name="直線コネクタ 121"/>
        <xdr:cNvCxnSpPr/>
      </xdr:nvCxnSpPr>
      <xdr:spPr>
        <a:xfrm flipV="1">
          <a:off x="2908300" y="9879615"/>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163429</xdr:rowOff>
    </xdr:from>
    <xdr:to>
      <xdr:col>4</xdr:col>
      <xdr:colOff>155575</xdr:colOff>
      <xdr:row>58</xdr:row>
      <xdr:rowOff>81635</xdr:rowOff>
    </xdr:to>
    <xdr:cxnSp macro="">
      <xdr:nvCxnSpPr>
        <xdr:cNvPr id="125" name="直線コネクタ 124"/>
        <xdr:cNvCxnSpPr/>
      </xdr:nvCxnSpPr>
      <xdr:spPr>
        <a:xfrm flipV="1">
          <a:off x="2019300" y="9936079"/>
          <a:ext cx="889000" cy="8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81635</xdr:rowOff>
    </xdr:from>
    <xdr:to>
      <xdr:col>2</xdr:col>
      <xdr:colOff>638175</xdr:colOff>
      <xdr:row>58</xdr:row>
      <xdr:rowOff>131928</xdr:rowOff>
    </xdr:to>
    <xdr:cxnSp macro="">
      <xdr:nvCxnSpPr>
        <xdr:cNvPr id="128" name="直線コネクタ 127"/>
        <xdr:cNvCxnSpPr/>
      </xdr:nvCxnSpPr>
      <xdr:spPr>
        <a:xfrm flipV="1">
          <a:off x="1130300" y="1002573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87048</xdr:rowOff>
    </xdr:from>
    <xdr:to>
      <xdr:col>6</xdr:col>
      <xdr:colOff>561975</xdr:colOff>
      <xdr:row>58</xdr:row>
      <xdr:rowOff>17198</xdr:rowOff>
    </xdr:to>
    <xdr:sp macro="" textlink="">
      <xdr:nvSpPr>
        <xdr:cNvPr id="138" name="円/楕円 137"/>
        <xdr:cNvSpPr/>
      </xdr:nvSpPr>
      <xdr:spPr>
        <a:xfrm>
          <a:off x="4584700" y="98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65475</xdr:rowOff>
    </xdr:from>
    <xdr:ext cx="534377" cy="259045"/>
    <xdr:sp macro="" textlink="">
      <xdr:nvSpPr>
        <xdr:cNvPr id="139" name="物件費該当値テキスト"/>
        <xdr:cNvSpPr txBox="1"/>
      </xdr:nvSpPr>
      <xdr:spPr>
        <a:xfrm>
          <a:off x="4686300" y="983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56165</xdr:rowOff>
    </xdr:from>
    <xdr:to>
      <xdr:col>5</xdr:col>
      <xdr:colOff>409575</xdr:colOff>
      <xdr:row>57</xdr:row>
      <xdr:rowOff>157765</xdr:rowOff>
    </xdr:to>
    <xdr:sp macro="" textlink="">
      <xdr:nvSpPr>
        <xdr:cNvPr id="140" name="円/楕円 139"/>
        <xdr:cNvSpPr/>
      </xdr:nvSpPr>
      <xdr:spPr>
        <a:xfrm>
          <a:off x="3746500" y="9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148892</xdr:rowOff>
    </xdr:from>
    <xdr:ext cx="534377" cy="259045"/>
    <xdr:sp macro="" textlink="">
      <xdr:nvSpPr>
        <xdr:cNvPr id="141" name="テキスト ボックス 140"/>
        <xdr:cNvSpPr txBox="1"/>
      </xdr:nvSpPr>
      <xdr:spPr>
        <a:xfrm>
          <a:off x="3530111" y="992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112629</xdr:rowOff>
    </xdr:from>
    <xdr:to>
      <xdr:col>4</xdr:col>
      <xdr:colOff>206375</xdr:colOff>
      <xdr:row>58</xdr:row>
      <xdr:rowOff>42779</xdr:rowOff>
    </xdr:to>
    <xdr:sp macro="" textlink="">
      <xdr:nvSpPr>
        <xdr:cNvPr id="142" name="円/楕円 141"/>
        <xdr:cNvSpPr/>
      </xdr:nvSpPr>
      <xdr:spPr>
        <a:xfrm>
          <a:off x="2857500" y="9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33906</xdr:rowOff>
    </xdr:from>
    <xdr:ext cx="534377" cy="259045"/>
    <xdr:sp macro="" textlink="">
      <xdr:nvSpPr>
        <xdr:cNvPr id="143" name="テキスト ボックス 142"/>
        <xdr:cNvSpPr txBox="1"/>
      </xdr:nvSpPr>
      <xdr:spPr>
        <a:xfrm>
          <a:off x="2641111" y="99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30835</xdr:rowOff>
    </xdr:from>
    <xdr:to>
      <xdr:col>3</xdr:col>
      <xdr:colOff>3175</xdr:colOff>
      <xdr:row>58</xdr:row>
      <xdr:rowOff>132435</xdr:rowOff>
    </xdr:to>
    <xdr:sp macro="" textlink="">
      <xdr:nvSpPr>
        <xdr:cNvPr id="144" name="円/楕円 143"/>
        <xdr:cNvSpPr/>
      </xdr:nvSpPr>
      <xdr:spPr>
        <a:xfrm>
          <a:off x="1968500" y="99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123562</xdr:rowOff>
    </xdr:from>
    <xdr:ext cx="534377" cy="259045"/>
    <xdr:sp macro="" textlink="">
      <xdr:nvSpPr>
        <xdr:cNvPr id="145" name="テキスト ボックス 144"/>
        <xdr:cNvSpPr txBox="1"/>
      </xdr:nvSpPr>
      <xdr:spPr>
        <a:xfrm>
          <a:off x="1752111" y="1006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81128</xdr:rowOff>
    </xdr:from>
    <xdr:to>
      <xdr:col>1</xdr:col>
      <xdr:colOff>485775</xdr:colOff>
      <xdr:row>59</xdr:row>
      <xdr:rowOff>11278</xdr:rowOff>
    </xdr:to>
    <xdr:sp macro="" textlink="">
      <xdr:nvSpPr>
        <xdr:cNvPr id="146" name="円/楕円 145"/>
        <xdr:cNvSpPr/>
      </xdr:nvSpPr>
      <xdr:spPr>
        <a:xfrm>
          <a:off x="1079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2405</xdr:rowOff>
    </xdr:from>
    <xdr:ext cx="534377" cy="259045"/>
    <xdr:sp macro="" textlink="">
      <xdr:nvSpPr>
        <xdr:cNvPr id="147" name="テキスト ボックス 146"/>
        <xdr:cNvSpPr txBox="1"/>
      </xdr:nvSpPr>
      <xdr:spPr>
        <a:xfrm>
          <a:off x="863111" y="101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3048</xdr:rowOff>
    </xdr:from>
    <xdr:to>
      <xdr:col>6</xdr:col>
      <xdr:colOff>511175</xdr:colOff>
      <xdr:row>77</xdr:row>
      <xdr:rowOff>17018</xdr:rowOff>
    </xdr:to>
    <xdr:cxnSp macro="">
      <xdr:nvCxnSpPr>
        <xdr:cNvPr id="176" name="直線コネクタ 175"/>
        <xdr:cNvCxnSpPr/>
      </xdr:nvCxnSpPr>
      <xdr:spPr>
        <a:xfrm flipV="1">
          <a:off x="3797300" y="13204698"/>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8382</xdr:rowOff>
    </xdr:from>
    <xdr:to>
      <xdr:col>5</xdr:col>
      <xdr:colOff>358775</xdr:colOff>
      <xdr:row>77</xdr:row>
      <xdr:rowOff>17018</xdr:rowOff>
    </xdr:to>
    <xdr:cxnSp macro="">
      <xdr:nvCxnSpPr>
        <xdr:cNvPr id="179" name="直線コネクタ 178"/>
        <xdr:cNvCxnSpPr/>
      </xdr:nvCxnSpPr>
      <xdr:spPr>
        <a:xfrm>
          <a:off x="2908300" y="13210032"/>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8382</xdr:rowOff>
    </xdr:from>
    <xdr:to>
      <xdr:col>4</xdr:col>
      <xdr:colOff>155575</xdr:colOff>
      <xdr:row>77</xdr:row>
      <xdr:rowOff>59182</xdr:rowOff>
    </xdr:to>
    <xdr:cxnSp macro="">
      <xdr:nvCxnSpPr>
        <xdr:cNvPr id="182" name="直線コネクタ 181"/>
        <xdr:cNvCxnSpPr/>
      </xdr:nvCxnSpPr>
      <xdr:spPr>
        <a:xfrm flipV="1">
          <a:off x="2019300" y="13210032"/>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59182</xdr:rowOff>
    </xdr:from>
    <xdr:to>
      <xdr:col>2</xdr:col>
      <xdr:colOff>638175</xdr:colOff>
      <xdr:row>77</xdr:row>
      <xdr:rowOff>63373</xdr:rowOff>
    </xdr:to>
    <xdr:cxnSp macro="">
      <xdr:nvCxnSpPr>
        <xdr:cNvPr id="185" name="直線コネクタ 184"/>
        <xdr:cNvCxnSpPr/>
      </xdr:nvCxnSpPr>
      <xdr:spPr>
        <a:xfrm flipV="1">
          <a:off x="1130300" y="1326083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123698</xdr:rowOff>
    </xdr:from>
    <xdr:to>
      <xdr:col>6</xdr:col>
      <xdr:colOff>561975</xdr:colOff>
      <xdr:row>77</xdr:row>
      <xdr:rowOff>53848</xdr:rowOff>
    </xdr:to>
    <xdr:sp macro="" textlink="">
      <xdr:nvSpPr>
        <xdr:cNvPr id="195" name="円/楕円 194"/>
        <xdr:cNvSpPr/>
      </xdr:nvSpPr>
      <xdr:spPr>
        <a:xfrm>
          <a:off x="4584700" y="131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102125</xdr:rowOff>
    </xdr:from>
    <xdr:ext cx="469744" cy="259045"/>
    <xdr:sp macro="" textlink="">
      <xdr:nvSpPr>
        <xdr:cNvPr id="196" name="維持補修費該当値テキスト"/>
        <xdr:cNvSpPr txBox="1"/>
      </xdr:nvSpPr>
      <xdr:spPr>
        <a:xfrm>
          <a:off x="4686300" y="1313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137668</xdr:rowOff>
    </xdr:from>
    <xdr:to>
      <xdr:col>5</xdr:col>
      <xdr:colOff>409575</xdr:colOff>
      <xdr:row>77</xdr:row>
      <xdr:rowOff>67818</xdr:rowOff>
    </xdr:to>
    <xdr:sp macro="" textlink="">
      <xdr:nvSpPr>
        <xdr:cNvPr id="197" name="円/楕円 196"/>
        <xdr:cNvSpPr/>
      </xdr:nvSpPr>
      <xdr:spPr>
        <a:xfrm>
          <a:off x="3746500" y="131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58945</xdr:rowOff>
    </xdr:from>
    <xdr:ext cx="469744" cy="259045"/>
    <xdr:sp macro="" textlink="">
      <xdr:nvSpPr>
        <xdr:cNvPr id="198" name="テキスト ボックス 197"/>
        <xdr:cNvSpPr txBox="1"/>
      </xdr:nvSpPr>
      <xdr:spPr>
        <a:xfrm>
          <a:off x="3562427" y="1326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129032</xdr:rowOff>
    </xdr:from>
    <xdr:to>
      <xdr:col>4</xdr:col>
      <xdr:colOff>206375</xdr:colOff>
      <xdr:row>77</xdr:row>
      <xdr:rowOff>59182</xdr:rowOff>
    </xdr:to>
    <xdr:sp macro="" textlink="">
      <xdr:nvSpPr>
        <xdr:cNvPr id="199" name="円/楕円 198"/>
        <xdr:cNvSpPr/>
      </xdr:nvSpPr>
      <xdr:spPr>
        <a:xfrm>
          <a:off x="2857500" y="131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50309</xdr:rowOff>
    </xdr:from>
    <xdr:ext cx="469744" cy="259045"/>
    <xdr:sp macro="" textlink="">
      <xdr:nvSpPr>
        <xdr:cNvPr id="200" name="テキスト ボックス 199"/>
        <xdr:cNvSpPr txBox="1"/>
      </xdr:nvSpPr>
      <xdr:spPr>
        <a:xfrm>
          <a:off x="2673427" y="132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8382</xdr:rowOff>
    </xdr:from>
    <xdr:to>
      <xdr:col>3</xdr:col>
      <xdr:colOff>3175</xdr:colOff>
      <xdr:row>77</xdr:row>
      <xdr:rowOff>109982</xdr:rowOff>
    </xdr:to>
    <xdr:sp macro="" textlink="">
      <xdr:nvSpPr>
        <xdr:cNvPr id="201" name="円/楕円 200"/>
        <xdr:cNvSpPr/>
      </xdr:nvSpPr>
      <xdr:spPr>
        <a:xfrm>
          <a:off x="1968500" y="1321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101109</xdr:rowOff>
    </xdr:from>
    <xdr:ext cx="469744" cy="259045"/>
    <xdr:sp macro="" textlink="">
      <xdr:nvSpPr>
        <xdr:cNvPr id="202" name="テキスト ボックス 201"/>
        <xdr:cNvSpPr txBox="1"/>
      </xdr:nvSpPr>
      <xdr:spPr>
        <a:xfrm>
          <a:off x="1784427" y="1330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12573</xdr:rowOff>
    </xdr:from>
    <xdr:to>
      <xdr:col>1</xdr:col>
      <xdr:colOff>485775</xdr:colOff>
      <xdr:row>77</xdr:row>
      <xdr:rowOff>114173</xdr:rowOff>
    </xdr:to>
    <xdr:sp macro="" textlink="">
      <xdr:nvSpPr>
        <xdr:cNvPr id="203" name="円/楕円 202"/>
        <xdr:cNvSpPr/>
      </xdr:nvSpPr>
      <xdr:spPr>
        <a:xfrm>
          <a:off x="1079500" y="132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105300</xdr:rowOff>
    </xdr:from>
    <xdr:ext cx="469744" cy="259045"/>
    <xdr:sp macro="" textlink="">
      <xdr:nvSpPr>
        <xdr:cNvPr id="204" name="テキスト ボックス 203"/>
        <xdr:cNvSpPr txBox="1"/>
      </xdr:nvSpPr>
      <xdr:spPr>
        <a:xfrm>
          <a:off x="895427" y="133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126212</xdr:rowOff>
    </xdr:from>
    <xdr:to>
      <xdr:col>6</xdr:col>
      <xdr:colOff>511175</xdr:colOff>
      <xdr:row>99</xdr:row>
      <xdr:rowOff>25603</xdr:rowOff>
    </xdr:to>
    <xdr:cxnSp macro="">
      <xdr:nvCxnSpPr>
        <xdr:cNvPr id="234" name="直線コネクタ 233"/>
        <xdr:cNvCxnSpPr/>
      </xdr:nvCxnSpPr>
      <xdr:spPr>
        <a:xfrm flipV="1">
          <a:off x="3797300" y="16928312"/>
          <a:ext cx="838200" cy="7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25603</xdr:rowOff>
    </xdr:from>
    <xdr:to>
      <xdr:col>5</xdr:col>
      <xdr:colOff>358775</xdr:colOff>
      <xdr:row>99</xdr:row>
      <xdr:rowOff>59004</xdr:rowOff>
    </xdr:to>
    <xdr:cxnSp macro="">
      <xdr:nvCxnSpPr>
        <xdr:cNvPr id="237" name="直線コネクタ 236"/>
        <xdr:cNvCxnSpPr/>
      </xdr:nvCxnSpPr>
      <xdr:spPr>
        <a:xfrm flipV="1">
          <a:off x="2908300" y="16999153"/>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59004</xdr:rowOff>
    </xdr:from>
    <xdr:to>
      <xdr:col>4</xdr:col>
      <xdr:colOff>155575</xdr:colOff>
      <xdr:row>99</xdr:row>
      <xdr:rowOff>107595</xdr:rowOff>
    </xdr:to>
    <xdr:cxnSp macro="">
      <xdr:nvCxnSpPr>
        <xdr:cNvPr id="240" name="直線コネクタ 239"/>
        <xdr:cNvCxnSpPr/>
      </xdr:nvCxnSpPr>
      <xdr:spPr>
        <a:xfrm flipV="1">
          <a:off x="2019300" y="17032554"/>
          <a:ext cx="889000" cy="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107595</xdr:rowOff>
    </xdr:from>
    <xdr:to>
      <xdr:col>2</xdr:col>
      <xdr:colOff>638175</xdr:colOff>
      <xdr:row>99</xdr:row>
      <xdr:rowOff>111061</xdr:rowOff>
    </xdr:to>
    <xdr:cxnSp macro="">
      <xdr:nvCxnSpPr>
        <xdr:cNvPr id="243" name="直線コネクタ 242"/>
        <xdr:cNvCxnSpPr/>
      </xdr:nvCxnSpPr>
      <xdr:spPr>
        <a:xfrm flipV="1">
          <a:off x="1130300" y="17081145"/>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75412</xdr:rowOff>
    </xdr:from>
    <xdr:to>
      <xdr:col>6</xdr:col>
      <xdr:colOff>561975</xdr:colOff>
      <xdr:row>99</xdr:row>
      <xdr:rowOff>5562</xdr:rowOff>
    </xdr:to>
    <xdr:sp macro="" textlink="">
      <xdr:nvSpPr>
        <xdr:cNvPr id="253" name="円/楕円 252"/>
        <xdr:cNvSpPr/>
      </xdr:nvSpPr>
      <xdr:spPr>
        <a:xfrm>
          <a:off x="4584700" y="168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161789</xdr:rowOff>
    </xdr:from>
    <xdr:ext cx="534377" cy="259045"/>
    <xdr:sp macro="" textlink="">
      <xdr:nvSpPr>
        <xdr:cNvPr id="254" name="扶助費該当値テキスト"/>
        <xdr:cNvSpPr txBox="1"/>
      </xdr:nvSpPr>
      <xdr:spPr>
        <a:xfrm>
          <a:off x="4686300" y="1679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67,062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146253</xdr:rowOff>
    </xdr:from>
    <xdr:to>
      <xdr:col>5</xdr:col>
      <xdr:colOff>409575</xdr:colOff>
      <xdr:row>99</xdr:row>
      <xdr:rowOff>76403</xdr:rowOff>
    </xdr:to>
    <xdr:sp macro="" textlink="">
      <xdr:nvSpPr>
        <xdr:cNvPr id="255" name="円/楕円 254"/>
        <xdr:cNvSpPr/>
      </xdr:nvSpPr>
      <xdr:spPr>
        <a:xfrm>
          <a:off x="3746500" y="169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67530</xdr:rowOff>
    </xdr:from>
    <xdr:ext cx="534377" cy="259045"/>
    <xdr:sp macro="" textlink="">
      <xdr:nvSpPr>
        <xdr:cNvPr id="256" name="テキスト ボックス 255"/>
        <xdr:cNvSpPr txBox="1"/>
      </xdr:nvSpPr>
      <xdr:spPr>
        <a:xfrm>
          <a:off x="3530111" y="170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61,484</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8204</xdr:rowOff>
    </xdr:from>
    <xdr:to>
      <xdr:col>4</xdr:col>
      <xdr:colOff>206375</xdr:colOff>
      <xdr:row>99</xdr:row>
      <xdr:rowOff>109804</xdr:rowOff>
    </xdr:to>
    <xdr:sp macro="" textlink="">
      <xdr:nvSpPr>
        <xdr:cNvPr id="257" name="円/楕円 256"/>
        <xdr:cNvSpPr/>
      </xdr:nvSpPr>
      <xdr:spPr>
        <a:xfrm>
          <a:off x="2857500" y="169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100931</xdr:rowOff>
    </xdr:from>
    <xdr:ext cx="534377" cy="259045"/>
    <xdr:sp macro="" textlink="">
      <xdr:nvSpPr>
        <xdr:cNvPr id="258" name="テキスト ボックス 257"/>
        <xdr:cNvSpPr txBox="1"/>
      </xdr:nvSpPr>
      <xdr:spPr>
        <a:xfrm>
          <a:off x="2641111" y="170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56795</xdr:rowOff>
    </xdr:from>
    <xdr:to>
      <xdr:col>3</xdr:col>
      <xdr:colOff>3175</xdr:colOff>
      <xdr:row>99</xdr:row>
      <xdr:rowOff>158395</xdr:rowOff>
    </xdr:to>
    <xdr:sp macro="" textlink="">
      <xdr:nvSpPr>
        <xdr:cNvPr id="259" name="円/楕円 258"/>
        <xdr:cNvSpPr/>
      </xdr:nvSpPr>
      <xdr:spPr>
        <a:xfrm>
          <a:off x="1968500" y="170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149522</xdr:rowOff>
    </xdr:from>
    <xdr:ext cx="534377" cy="259045"/>
    <xdr:sp macro="" textlink="">
      <xdr:nvSpPr>
        <xdr:cNvPr id="260" name="テキスト ボックス 259"/>
        <xdr:cNvSpPr txBox="1"/>
      </xdr:nvSpPr>
      <xdr:spPr>
        <a:xfrm>
          <a:off x="1752111" y="171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60261</xdr:rowOff>
    </xdr:from>
    <xdr:to>
      <xdr:col>1</xdr:col>
      <xdr:colOff>485775</xdr:colOff>
      <xdr:row>99</xdr:row>
      <xdr:rowOff>161861</xdr:rowOff>
    </xdr:to>
    <xdr:sp macro="" textlink="">
      <xdr:nvSpPr>
        <xdr:cNvPr id="261" name="円/楕円 260"/>
        <xdr:cNvSpPr/>
      </xdr:nvSpPr>
      <xdr:spPr>
        <a:xfrm>
          <a:off x="1079500" y="170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152988</xdr:rowOff>
    </xdr:from>
    <xdr:ext cx="534377" cy="259045"/>
    <xdr:sp macro="" textlink="">
      <xdr:nvSpPr>
        <xdr:cNvPr id="262" name="テキスト ボックス 261"/>
        <xdr:cNvSpPr txBox="1"/>
      </xdr:nvSpPr>
      <xdr:spPr>
        <a:xfrm>
          <a:off x="863111" y="1712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19365</xdr:rowOff>
    </xdr:from>
    <xdr:to>
      <xdr:col>15</xdr:col>
      <xdr:colOff>180975</xdr:colOff>
      <xdr:row>33</xdr:row>
      <xdr:rowOff>61770</xdr:rowOff>
    </xdr:to>
    <xdr:cxnSp macro="">
      <xdr:nvCxnSpPr>
        <xdr:cNvPr id="289" name="直線コネクタ 288"/>
        <xdr:cNvCxnSpPr/>
      </xdr:nvCxnSpPr>
      <xdr:spPr>
        <a:xfrm>
          <a:off x="9639300" y="5677215"/>
          <a:ext cx="8382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0"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19365</xdr:rowOff>
    </xdr:from>
    <xdr:to>
      <xdr:col>14</xdr:col>
      <xdr:colOff>28575</xdr:colOff>
      <xdr:row>33</xdr:row>
      <xdr:rowOff>44534</xdr:rowOff>
    </xdr:to>
    <xdr:cxnSp macro="">
      <xdr:nvCxnSpPr>
        <xdr:cNvPr id="292" name="直線コネクタ 291"/>
        <xdr:cNvCxnSpPr/>
      </xdr:nvCxnSpPr>
      <xdr:spPr>
        <a:xfrm flipV="1">
          <a:off x="8750300" y="5677215"/>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44534</xdr:rowOff>
    </xdr:from>
    <xdr:to>
      <xdr:col>12</xdr:col>
      <xdr:colOff>511175</xdr:colOff>
      <xdr:row>33</xdr:row>
      <xdr:rowOff>75372</xdr:rowOff>
    </xdr:to>
    <xdr:cxnSp macro="">
      <xdr:nvCxnSpPr>
        <xdr:cNvPr id="295" name="直線コネクタ 294"/>
        <xdr:cNvCxnSpPr/>
      </xdr:nvCxnSpPr>
      <xdr:spPr>
        <a:xfrm flipV="1">
          <a:off x="7861300" y="5702384"/>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133850</xdr:rowOff>
    </xdr:from>
    <xdr:ext cx="534377" cy="259045"/>
    <xdr:sp macro="" textlink="">
      <xdr:nvSpPr>
        <xdr:cNvPr id="297" name="テキスト ボックス 296"/>
        <xdr:cNvSpPr txBox="1"/>
      </xdr:nvSpPr>
      <xdr:spPr>
        <a:xfrm>
          <a:off x="8483111" y="59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75372</xdr:rowOff>
    </xdr:from>
    <xdr:to>
      <xdr:col>11</xdr:col>
      <xdr:colOff>307975</xdr:colOff>
      <xdr:row>33</xdr:row>
      <xdr:rowOff>134328</xdr:rowOff>
    </xdr:to>
    <xdr:cxnSp macro="">
      <xdr:nvCxnSpPr>
        <xdr:cNvPr id="298" name="直線コネクタ 297"/>
        <xdr:cNvCxnSpPr/>
      </xdr:nvCxnSpPr>
      <xdr:spPr>
        <a:xfrm flipV="1">
          <a:off x="6972300" y="5733222"/>
          <a:ext cx="8890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131427</xdr:rowOff>
    </xdr:from>
    <xdr:ext cx="534377" cy="259045"/>
    <xdr:sp macro="" textlink="">
      <xdr:nvSpPr>
        <xdr:cNvPr id="300" name="テキスト ボックス 299"/>
        <xdr:cNvSpPr txBox="1"/>
      </xdr:nvSpPr>
      <xdr:spPr>
        <a:xfrm>
          <a:off x="7594111" y="59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17766</xdr:rowOff>
    </xdr:from>
    <xdr:ext cx="534377" cy="259045"/>
    <xdr:sp macro="" textlink="">
      <xdr:nvSpPr>
        <xdr:cNvPr id="302" name="テキスト ボックス 301"/>
        <xdr:cNvSpPr txBox="1"/>
      </xdr:nvSpPr>
      <xdr:spPr>
        <a:xfrm>
          <a:off x="6705111" y="60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10970</xdr:rowOff>
    </xdr:from>
    <xdr:to>
      <xdr:col>15</xdr:col>
      <xdr:colOff>231775</xdr:colOff>
      <xdr:row>33</xdr:row>
      <xdr:rowOff>112570</xdr:rowOff>
    </xdr:to>
    <xdr:sp macro="" textlink="">
      <xdr:nvSpPr>
        <xdr:cNvPr id="308" name="円/楕円 307"/>
        <xdr:cNvSpPr/>
      </xdr:nvSpPr>
      <xdr:spPr>
        <a:xfrm>
          <a:off x="10426700" y="56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33847</xdr:rowOff>
    </xdr:from>
    <xdr:ext cx="534377" cy="259045"/>
    <xdr:sp macro="" textlink="">
      <xdr:nvSpPr>
        <xdr:cNvPr id="309" name="補助費等該当値テキスト"/>
        <xdr:cNvSpPr txBox="1"/>
      </xdr:nvSpPr>
      <xdr:spPr>
        <a:xfrm>
          <a:off x="10528300" y="552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40,909</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140015</xdr:rowOff>
    </xdr:from>
    <xdr:to>
      <xdr:col>14</xdr:col>
      <xdr:colOff>79375</xdr:colOff>
      <xdr:row>33</xdr:row>
      <xdr:rowOff>70165</xdr:rowOff>
    </xdr:to>
    <xdr:sp macro="" textlink="">
      <xdr:nvSpPr>
        <xdr:cNvPr id="310" name="円/楕円 309"/>
        <xdr:cNvSpPr/>
      </xdr:nvSpPr>
      <xdr:spPr>
        <a:xfrm>
          <a:off x="9588500" y="56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86692</xdr:rowOff>
    </xdr:from>
    <xdr:ext cx="534377" cy="259045"/>
    <xdr:sp macro="" textlink="">
      <xdr:nvSpPr>
        <xdr:cNvPr id="311" name="テキスト ボックス 310"/>
        <xdr:cNvSpPr txBox="1"/>
      </xdr:nvSpPr>
      <xdr:spPr>
        <a:xfrm>
          <a:off x="9372111" y="540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165184</xdr:rowOff>
    </xdr:from>
    <xdr:to>
      <xdr:col>12</xdr:col>
      <xdr:colOff>561975</xdr:colOff>
      <xdr:row>33</xdr:row>
      <xdr:rowOff>95334</xdr:rowOff>
    </xdr:to>
    <xdr:sp macro="" textlink="">
      <xdr:nvSpPr>
        <xdr:cNvPr id="312" name="円/楕円 311"/>
        <xdr:cNvSpPr/>
      </xdr:nvSpPr>
      <xdr:spPr>
        <a:xfrm>
          <a:off x="8699500" y="56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111861</xdr:rowOff>
    </xdr:from>
    <xdr:ext cx="534377" cy="259045"/>
    <xdr:sp macro="" textlink="">
      <xdr:nvSpPr>
        <xdr:cNvPr id="313" name="テキスト ボックス 312"/>
        <xdr:cNvSpPr txBox="1"/>
      </xdr:nvSpPr>
      <xdr:spPr>
        <a:xfrm>
          <a:off x="8483111" y="542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24572</xdr:rowOff>
    </xdr:from>
    <xdr:to>
      <xdr:col>11</xdr:col>
      <xdr:colOff>358775</xdr:colOff>
      <xdr:row>33</xdr:row>
      <xdr:rowOff>126172</xdr:rowOff>
    </xdr:to>
    <xdr:sp macro="" textlink="">
      <xdr:nvSpPr>
        <xdr:cNvPr id="314" name="円/楕円 313"/>
        <xdr:cNvSpPr/>
      </xdr:nvSpPr>
      <xdr:spPr>
        <a:xfrm>
          <a:off x="7810500" y="56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142699</xdr:rowOff>
    </xdr:from>
    <xdr:ext cx="534377" cy="259045"/>
    <xdr:sp macro="" textlink="">
      <xdr:nvSpPr>
        <xdr:cNvPr id="315" name="テキスト ボックス 314"/>
        <xdr:cNvSpPr txBox="1"/>
      </xdr:nvSpPr>
      <xdr:spPr>
        <a:xfrm>
          <a:off x="7594111" y="54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83528</xdr:rowOff>
    </xdr:from>
    <xdr:to>
      <xdr:col>10</xdr:col>
      <xdr:colOff>155575</xdr:colOff>
      <xdr:row>34</xdr:row>
      <xdr:rowOff>13678</xdr:rowOff>
    </xdr:to>
    <xdr:sp macro="" textlink="">
      <xdr:nvSpPr>
        <xdr:cNvPr id="316" name="円/楕円 315"/>
        <xdr:cNvSpPr/>
      </xdr:nvSpPr>
      <xdr:spPr>
        <a:xfrm>
          <a:off x="6921500" y="57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30205</xdr:rowOff>
    </xdr:from>
    <xdr:ext cx="534377" cy="259045"/>
    <xdr:sp macro="" textlink="">
      <xdr:nvSpPr>
        <xdr:cNvPr id="317" name="テキスト ボックス 316"/>
        <xdr:cNvSpPr txBox="1"/>
      </xdr:nvSpPr>
      <xdr:spPr>
        <a:xfrm>
          <a:off x="6705111" y="55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167099</xdr:rowOff>
    </xdr:from>
    <xdr:to>
      <xdr:col>15</xdr:col>
      <xdr:colOff>180975</xdr:colOff>
      <xdr:row>58</xdr:row>
      <xdr:rowOff>5621</xdr:rowOff>
    </xdr:to>
    <xdr:cxnSp macro="">
      <xdr:nvCxnSpPr>
        <xdr:cNvPr id="348" name="直線コネクタ 347"/>
        <xdr:cNvCxnSpPr/>
      </xdr:nvCxnSpPr>
      <xdr:spPr>
        <a:xfrm flipV="1">
          <a:off x="9639300" y="9939749"/>
          <a:ext cx="8382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66069</xdr:rowOff>
    </xdr:from>
    <xdr:to>
      <xdr:col>14</xdr:col>
      <xdr:colOff>28575</xdr:colOff>
      <xdr:row>58</xdr:row>
      <xdr:rowOff>5621</xdr:rowOff>
    </xdr:to>
    <xdr:cxnSp macro="">
      <xdr:nvCxnSpPr>
        <xdr:cNvPr id="351" name="直線コネクタ 350"/>
        <xdr:cNvCxnSpPr/>
      </xdr:nvCxnSpPr>
      <xdr:spPr>
        <a:xfrm>
          <a:off x="8750300" y="9495819"/>
          <a:ext cx="889000" cy="45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66069</xdr:rowOff>
    </xdr:from>
    <xdr:to>
      <xdr:col>12</xdr:col>
      <xdr:colOff>511175</xdr:colOff>
      <xdr:row>55</xdr:row>
      <xdr:rowOff>150858</xdr:rowOff>
    </xdr:to>
    <xdr:cxnSp macro="">
      <xdr:nvCxnSpPr>
        <xdr:cNvPr id="354" name="直線コネクタ 353"/>
        <xdr:cNvCxnSpPr/>
      </xdr:nvCxnSpPr>
      <xdr:spPr>
        <a:xfrm flipV="1">
          <a:off x="7861300" y="9495819"/>
          <a:ext cx="889000" cy="8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71627</xdr:rowOff>
    </xdr:from>
    <xdr:ext cx="534377" cy="259045"/>
    <xdr:sp macro="" textlink="">
      <xdr:nvSpPr>
        <xdr:cNvPr id="356" name="テキスト ボックス 355"/>
        <xdr:cNvSpPr txBox="1"/>
      </xdr:nvSpPr>
      <xdr:spPr>
        <a:xfrm>
          <a:off x="8483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66319</xdr:rowOff>
    </xdr:from>
    <xdr:to>
      <xdr:col>11</xdr:col>
      <xdr:colOff>307975</xdr:colOff>
      <xdr:row>55</xdr:row>
      <xdr:rowOff>150858</xdr:rowOff>
    </xdr:to>
    <xdr:cxnSp macro="">
      <xdr:nvCxnSpPr>
        <xdr:cNvPr id="357" name="直線コネクタ 356"/>
        <xdr:cNvCxnSpPr/>
      </xdr:nvCxnSpPr>
      <xdr:spPr>
        <a:xfrm>
          <a:off x="6972300" y="9496069"/>
          <a:ext cx="889000" cy="8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101726</xdr:rowOff>
    </xdr:from>
    <xdr:ext cx="534377" cy="259045"/>
    <xdr:sp macro="" textlink="">
      <xdr:nvSpPr>
        <xdr:cNvPr id="359" name="テキスト ボックス 358"/>
        <xdr:cNvSpPr txBox="1"/>
      </xdr:nvSpPr>
      <xdr:spPr>
        <a:xfrm>
          <a:off x="7594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10253</xdr:rowOff>
    </xdr:from>
    <xdr:ext cx="534377" cy="259045"/>
    <xdr:sp macro="" textlink="">
      <xdr:nvSpPr>
        <xdr:cNvPr id="361" name="テキスト ボックス 360"/>
        <xdr:cNvSpPr txBox="1"/>
      </xdr:nvSpPr>
      <xdr:spPr>
        <a:xfrm>
          <a:off x="6705111" y="97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116299</xdr:rowOff>
    </xdr:from>
    <xdr:to>
      <xdr:col>15</xdr:col>
      <xdr:colOff>231775</xdr:colOff>
      <xdr:row>58</xdr:row>
      <xdr:rowOff>46449</xdr:rowOff>
    </xdr:to>
    <xdr:sp macro="" textlink="">
      <xdr:nvSpPr>
        <xdr:cNvPr id="367" name="円/楕円 366"/>
        <xdr:cNvSpPr/>
      </xdr:nvSpPr>
      <xdr:spPr>
        <a:xfrm>
          <a:off x="10426700" y="98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94726</xdr:rowOff>
    </xdr:from>
    <xdr:ext cx="534377" cy="259045"/>
    <xdr:sp macro="" textlink="">
      <xdr:nvSpPr>
        <xdr:cNvPr id="368" name="普通建設事業費該当値テキスト"/>
        <xdr:cNvSpPr txBox="1"/>
      </xdr:nvSpPr>
      <xdr:spPr>
        <a:xfrm>
          <a:off x="10528300"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126271</xdr:rowOff>
    </xdr:from>
    <xdr:to>
      <xdr:col>14</xdr:col>
      <xdr:colOff>79375</xdr:colOff>
      <xdr:row>58</xdr:row>
      <xdr:rowOff>56421</xdr:rowOff>
    </xdr:to>
    <xdr:sp macro="" textlink="">
      <xdr:nvSpPr>
        <xdr:cNvPr id="369" name="円/楕円 368"/>
        <xdr:cNvSpPr/>
      </xdr:nvSpPr>
      <xdr:spPr>
        <a:xfrm>
          <a:off x="9588500" y="98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47548</xdr:rowOff>
    </xdr:from>
    <xdr:ext cx="534377" cy="259045"/>
    <xdr:sp macro="" textlink="">
      <xdr:nvSpPr>
        <xdr:cNvPr id="370" name="テキスト ボックス 369"/>
        <xdr:cNvSpPr txBox="1"/>
      </xdr:nvSpPr>
      <xdr:spPr>
        <a:xfrm>
          <a:off x="9372111" y="99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15269</xdr:rowOff>
    </xdr:from>
    <xdr:to>
      <xdr:col>12</xdr:col>
      <xdr:colOff>561975</xdr:colOff>
      <xdr:row>55</xdr:row>
      <xdr:rowOff>116869</xdr:rowOff>
    </xdr:to>
    <xdr:sp macro="" textlink="">
      <xdr:nvSpPr>
        <xdr:cNvPr id="371" name="円/楕円 370"/>
        <xdr:cNvSpPr/>
      </xdr:nvSpPr>
      <xdr:spPr>
        <a:xfrm>
          <a:off x="8699500" y="94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133396</xdr:rowOff>
    </xdr:from>
    <xdr:ext cx="534377" cy="259045"/>
    <xdr:sp macro="" textlink="">
      <xdr:nvSpPr>
        <xdr:cNvPr id="372" name="テキスト ボックス 371"/>
        <xdr:cNvSpPr txBox="1"/>
      </xdr:nvSpPr>
      <xdr:spPr>
        <a:xfrm>
          <a:off x="8483111" y="92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100058</xdr:rowOff>
    </xdr:from>
    <xdr:to>
      <xdr:col>11</xdr:col>
      <xdr:colOff>358775</xdr:colOff>
      <xdr:row>56</xdr:row>
      <xdr:rowOff>30208</xdr:rowOff>
    </xdr:to>
    <xdr:sp macro="" textlink="">
      <xdr:nvSpPr>
        <xdr:cNvPr id="373" name="円/楕円 372"/>
        <xdr:cNvSpPr/>
      </xdr:nvSpPr>
      <xdr:spPr>
        <a:xfrm>
          <a:off x="7810500" y="95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46735</xdr:rowOff>
    </xdr:from>
    <xdr:ext cx="534377" cy="259045"/>
    <xdr:sp macro="" textlink="">
      <xdr:nvSpPr>
        <xdr:cNvPr id="374" name="テキスト ボックス 373"/>
        <xdr:cNvSpPr txBox="1"/>
      </xdr:nvSpPr>
      <xdr:spPr>
        <a:xfrm>
          <a:off x="7594111" y="930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15519</xdr:rowOff>
    </xdr:from>
    <xdr:to>
      <xdr:col>10</xdr:col>
      <xdr:colOff>155575</xdr:colOff>
      <xdr:row>55</xdr:row>
      <xdr:rowOff>117119</xdr:rowOff>
    </xdr:to>
    <xdr:sp macro="" textlink="">
      <xdr:nvSpPr>
        <xdr:cNvPr id="375" name="円/楕円 374"/>
        <xdr:cNvSpPr/>
      </xdr:nvSpPr>
      <xdr:spPr>
        <a:xfrm>
          <a:off x="6921500" y="94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133646</xdr:rowOff>
    </xdr:from>
    <xdr:ext cx="534377" cy="259045"/>
    <xdr:sp macro="" textlink="">
      <xdr:nvSpPr>
        <xdr:cNvPr id="376" name="テキスト ボックス 375"/>
        <xdr:cNvSpPr txBox="1"/>
      </xdr:nvSpPr>
      <xdr:spPr>
        <a:xfrm>
          <a:off x="6705111" y="92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16256</xdr:rowOff>
    </xdr:from>
    <xdr:to>
      <xdr:col>15</xdr:col>
      <xdr:colOff>180340</xdr:colOff>
      <xdr:row>79</xdr:row>
      <xdr:rowOff>98879</xdr:rowOff>
    </xdr:to>
    <xdr:cxnSp macro="">
      <xdr:nvCxnSpPr>
        <xdr:cNvPr id="402" name="直線コネクタ 401"/>
        <xdr:cNvCxnSpPr/>
      </xdr:nvCxnSpPr>
      <xdr:spPr>
        <a:xfrm flipV="1">
          <a:off x="10475595" y="12360656"/>
          <a:ext cx="1270" cy="128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134383</xdr:rowOff>
    </xdr:from>
    <xdr:ext cx="534377" cy="259045"/>
    <xdr:sp macro="" textlink="">
      <xdr:nvSpPr>
        <xdr:cNvPr id="405" name="普通建設事業費 （ うち新規整備　）最大値テキスト"/>
        <xdr:cNvSpPr txBox="1"/>
      </xdr:nvSpPr>
      <xdr:spPr>
        <a:xfrm>
          <a:off x="10528300" y="121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72</xdr:row>
      <xdr:rowOff>16256</xdr:rowOff>
    </xdr:from>
    <xdr:to>
      <xdr:col>15</xdr:col>
      <xdr:colOff>269875</xdr:colOff>
      <xdr:row>72</xdr:row>
      <xdr:rowOff>16256</xdr:rowOff>
    </xdr:to>
    <xdr:cxnSp macro="">
      <xdr:nvCxnSpPr>
        <xdr:cNvPr id="406" name="直線コネクタ 405"/>
        <xdr:cNvCxnSpPr/>
      </xdr:nvCxnSpPr>
      <xdr:spPr>
        <a:xfrm>
          <a:off x="10388600" y="1236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78761</xdr:rowOff>
    </xdr:from>
    <xdr:to>
      <xdr:col>15</xdr:col>
      <xdr:colOff>180975</xdr:colOff>
      <xdr:row>79</xdr:row>
      <xdr:rowOff>18641</xdr:rowOff>
    </xdr:to>
    <xdr:cxnSp macro="">
      <xdr:nvCxnSpPr>
        <xdr:cNvPr id="407" name="直線コネクタ 406"/>
        <xdr:cNvCxnSpPr/>
      </xdr:nvCxnSpPr>
      <xdr:spPr>
        <a:xfrm>
          <a:off x="9639300" y="13280411"/>
          <a:ext cx="838200" cy="28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98420</xdr:rowOff>
    </xdr:from>
    <xdr:ext cx="469744" cy="259045"/>
    <xdr:sp macro="" textlink="">
      <xdr:nvSpPr>
        <xdr:cNvPr id="408" name="普通建設事業費 （ うち新規整備　）平均値テキスト"/>
        <xdr:cNvSpPr txBox="1"/>
      </xdr:nvSpPr>
      <xdr:spPr>
        <a:xfrm>
          <a:off x="10528300" y="1312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75543</xdr:rowOff>
    </xdr:from>
    <xdr:to>
      <xdr:col>15</xdr:col>
      <xdr:colOff>231775</xdr:colOff>
      <xdr:row>78</xdr:row>
      <xdr:rowOff>5693</xdr:rowOff>
    </xdr:to>
    <xdr:sp macro="" textlink="">
      <xdr:nvSpPr>
        <xdr:cNvPr id="409" name="フローチャート : 判断 408"/>
        <xdr:cNvSpPr/>
      </xdr:nvSpPr>
      <xdr:spPr>
        <a:xfrm>
          <a:off x="104267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28601</xdr:rowOff>
    </xdr:from>
    <xdr:to>
      <xdr:col>14</xdr:col>
      <xdr:colOff>28575</xdr:colOff>
      <xdr:row>77</xdr:row>
      <xdr:rowOff>78761</xdr:rowOff>
    </xdr:to>
    <xdr:cxnSp macro="">
      <xdr:nvCxnSpPr>
        <xdr:cNvPr id="410" name="直線コネクタ 409"/>
        <xdr:cNvCxnSpPr/>
      </xdr:nvCxnSpPr>
      <xdr:spPr>
        <a:xfrm>
          <a:off x="8750300" y="12201551"/>
          <a:ext cx="889000" cy="107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152419</xdr:rowOff>
    </xdr:from>
    <xdr:to>
      <xdr:col>14</xdr:col>
      <xdr:colOff>79375</xdr:colOff>
      <xdr:row>76</xdr:row>
      <xdr:rowOff>82569</xdr:rowOff>
    </xdr:to>
    <xdr:sp macro="" textlink="">
      <xdr:nvSpPr>
        <xdr:cNvPr id="411" name="フローチャート : 判断 410"/>
        <xdr:cNvSpPr/>
      </xdr:nvSpPr>
      <xdr:spPr>
        <a:xfrm>
          <a:off x="9588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99095</xdr:rowOff>
    </xdr:from>
    <xdr:ext cx="534377" cy="259045"/>
    <xdr:sp macro="" textlink="">
      <xdr:nvSpPr>
        <xdr:cNvPr id="412" name="テキスト ボックス 411"/>
        <xdr:cNvSpPr txBox="1"/>
      </xdr:nvSpPr>
      <xdr:spPr>
        <a:xfrm>
          <a:off x="9372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39588</xdr:rowOff>
    </xdr:from>
    <xdr:to>
      <xdr:col>12</xdr:col>
      <xdr:colOff>561975</xdr:colOff>
      <xdr:row>75</xdr:row>
      <xdr:rowOff>141188</xdr:rowOff>
    </xdr:to>
    <xdr:sp macro="" textlink="">
      <xdr:nvSpPr>
        <xdr:cNvPr id="413" name="フローチャート : 判断 412"/>
        <xdr:cNvSpPr/>
      </xdr:nvSpPr>
      <xdr:spPr>
        <a:xfrm>
          <a:off x="8699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132315</xdr:rowOff>
    </xdr:from>
    <xdr:ext cx="534377" cy="259045"/>
    <xdr:sp macro="" textlink="">
      <xdr:nvSpPr>
        <xdr:cNvPr id="414" name="テキスト ボックス 413"/>
        <xdr:cNvSpPr txBox="1"/>
      </xdr:nvSpPr>
      <xdr:spPr>
        <a:xfrm>
          <a:off x="8483111" y="129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139291</xdr:rowOff>
    </xdr:from>
    <xdr:to>
      <xdr:col>15</xdr:col>
      <xdr:colOff>231775</xdr:colOff>
      <xdr:row>79</xdr:row>
      <xdr:rowOff>69441</xdr:rowOff>
    </xdr:to>
    <xdr:sp macro="" textlink="">
      <xdr:nvSpPr>
        <xdr:cNvPr id="420" name="円/楕円 419"/>
        <xdr:cNvSpPr/>
      </xdr:nvSpPr>
      <xdr:spPr>
        <a:xfrm>
          <a:off x="10426700" y="135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54218</xdr:rowOff>
    </xdr:from>
    <xdr:ext cx="469744" cy="259045"/>
    <xdr:sp macro="" textlink="">
      <xdr:nvSpPr>
        <xdr:cNvPr id="421" name="普通建設事業費 （ うち新規整備　）該当値テキスト"/>
        <xdr:cNvSpPr txBox="1"/>
      </xdr:nvSpPr>
      <xdr:spPr>
        <a:xfrm>
          <a:off x="10528300" y="1342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27961</xdr:rowOff>
    </xdr:from>
    <xdr:to>
      <xdr:col>14</xdr:col>
      <xdr:colOff>79375</xdr:colOff>
      <xdr:row>77</xdr:row>
      <xdr:rowOff>129561</xdr:rowOff>
    </xdr:to>
    <xdr:sp macro="" textlink="">
      <xdr:nvSpPr>
        <xdr:cNvPr id="422" name="円/楕円 421"/>
        <xdr:cNvSpPr/>
      </xdr:nvSpPr>
      <xdr:spPr>
        <a:xfrm>
          <a:off x="9588500" y="132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120688</xdr:rowOff>
    </xdr:from>
    <xdr:ext cx="534377" cy="259045"/>
    <xdr:sp macro="" textlink="">
      <xdr:nvSpPr>
        <xdr:cNvPr id="423" name="テキスト ボックス 422"/>
        <xdr:cNvSpPr txBox="1"/>
      </xdr:nvSpPr>
      <xdr:spPr>
        <a:xfrm>
          <a:off x="9372111" y="1332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11,116</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149251</xdr:rowOff>
    </xdr:from>
    <xdr:to>
      <xdr:col>12</xdr:col>
      <xdr:colOff>561975</xdr:colOff>
      <xdr:row>71</xdr:row>
      <xdr:rowOff>79401</xdr:rowOff>
    </xdr:to>
    <xdr:sp macro="" textlink="">
      <xdr:nvSpPr>
        <xdr:cNvPr id="424" name="円/楕円 423"/>
        <xdr:cNvSpPr/>
      </xdr:nvSpPr>
      <xdr:spPr>
        <a:xfrm>
          <a:off x="8699500" y="121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95928</xdr:rowOff>
    </xdr:from>
    <xdr:ext cx="534377" cy="259045"/>
    <xdr:sp macro="" textlink="">
      <xdr:nvSpPr>
        <xdr:cNvPr id="425" name="テキスト ボックス 424"/>
        <xdr:cNvSpPr txBox="1"/>
      </xdr:nvSpPr>
      <xdr:spPr>
        <a:xfrm>
          <a:off x="8483111" y="1192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9" name="直線コネクタ 448"/>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50"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51" name="直線コネクタ 450"/>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2"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3" name="直線コネクタ 452"/>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14732</xdr:rowOff>
    </xdr:from>
    <xdr:to>
      <xdr:col>15</xdr:col>
      <xdr:colOff>180975</xdr:colOff>
      <xdr:row>98</xdr:row>
      <xdr:rowOff>100088</xdr:rowOff>
    </xdr:to>
    <xdr:cxnSp macro="">
      <xdr:nvCxnSpPr>
        <xdr:cNvPr id="454" name="直線コネクタ 453"/>
        <xdr:cNvCxnSpPr/>
      </xdr:nvCxnSpPr>
      <xdr:spPr>
        <a:xfrm flipV="1">
          <a:off x="9639300" y="16816832"/>
          <a:ext cx="838200" cy="8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5"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6" name="フローチャート : 判断 455"/>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48058</xdr:rowOff>
    </xdr:from>
    <xdr:to>
      <xdr:col>14</xdr:col>
      <xdr:colOff>28575</xdr:colOff>
      <xdr:row>98</xdr:row>
      <xdr:rowOff>100088</xdr:rowOff>
    </xdr:to>
    <xdr:cxnSp macro="">
      <xdr:nvCxnSpPr>
        <xdr:cNvPr id="457" name="直線コネクタ 456"/>
        <xdr:cNvCxnSpPr/>
      </xdr:nvCxnSpPr>
      <xdr:spPr>
        <a:xfrm>
          <a:off x="8750300" y="16850158"/>
          <a:ext cx="889000" cy="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8" name="フローチャート : 判断 457"/>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9" name="テキスト ボックス 458"/>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60" name="フローチャート : 判断 459"/>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61" name="テキスト ボックス 460"/>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135382</xdr:rowOff>
    </xdr:from>
    <xdr:to>
      <xdr:col>15</xdr:col>
      <xdr:colOff>231775</xdr:colOff>
      <xdr:row>98</xdr:row>
      <xdr:rowOff>65532</xdr:rowOff>
    </xdr:to>
    <xdr:sp macro="" textlink="">
      <xdr:nvSpPr>
        <xdr:cNvPr id="467" name="円/楕円 466"/>
        <xdr:cNvSpPr/>
      </xdr:nvSpPr>
      <xdr:spPr>
        <a:xfrm>
          <a:off x="10426700" y="16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113809</xdr:rowOff>
    </xdr:from>
    <xdr:ext cx="534377" cy="259045"/>
    <xdr:sp macro="" textlink="">
      <xdr:nvSpPr>
        <xdr:cNvPr id="468" name="普通建設事業費 （ うち更新整備　）該当値テキスト"/>
        <xdr:cNvSpPr txBox="1"/>
      </xdr:nvSpPr>
      <xdr:spPr>
        <a:xfrm>
          <a:off x="10528300" y="167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49288</xdr:rowOff>
    </xdr:from>
    <xdr:to>
      <xdr:col>14</xdr:col>
      <xdr:colOff>79375</xdr:colOff>
      <xdr:row>98</xdr:row>
      <xdr:rowOff>150888</xdr:rowOff>
    </xdr:to>
    <xdr:sp macro="" textlink="">
      <xdr:nvSpPr>
        <xdr:cNvPr id="469" name="円/楕円 468"/>
        <xdr:cNvSpPr/>
      </xdr:nvSpPr>
      <xdr:spPr>
        <a:xfrm>
          <a:off x="9588500" y="168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142015</xdr:rowOff>
    </xdr:from>
    <xdr:ext cx="469744" cy="259045"/>
    <xdr:sp macro="" textlink="">
      <xdr:nvSpPr>
        <xdr:cNvPr id="470" name="テキスト ボックス 469"/>
        <xdr:cNvSpPr txBox="1"/>
      </xdr:nvSpPr>
      <xdr:spPr>
        <a:xfrm>
          <a:off x="9404427" y="1694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168708</xdr:rowOff>
    </xdr:from>
    <xdr:to>
      <xdr:col>12</xdr:col>
      <xdr:colOff>561975</xdr:colOff>
      <xdr:row>98</xdr:row>
      <xdr:rowOff>98858</xdr:rowOff>
    </xdr:to>
    <xdr:sp macro="" textlink="">
      <xdr:nvSpPr>
        <xdr:cNvPr id="471" name="円/楕円 470"/>
        <xdr:cNvSpPr/>
      </xdr:nvSpPr>
      <xdr:spPr>
        <a:xfrm>
          <a:off x="8699500" y="167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89985</xdr:rowOff>
    </xdr:from>
    <xdr:ext cx="534377" cy="259045"/>
    <xdr:sp macro="" textlink="">
      <xdr:nvSpPr>
        <xdr:cNvPr id="472" name="テキスト ボックス 471"/>
        <xdr:cNvSpPr txBox="1"/>
      </xdr:nvSpPr>
      <xdr:spPr>
        <a:xfrm>
          <a:off x="8483111" y="168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6" name="テキスト ボックス 48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8" name="テキスト ボックス 487"/>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0" name="テキスト ボックス 489"/>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2" name="テキスト ボックス 491"/>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4" name="テキスト ボックス 49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8" name="直線コネクタ 497"/>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501"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2" name="直線コネクタ 501"/>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3" name="直線コネクタ 50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4"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5" name="フローチャート : 判断 504"/>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6" name="直線コネクタ 50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7" name="フローチャート : 判断 506"/>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8" name="テキスト ボックス 507"/>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9" name="直線コネクタ 50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10" name="フローチャート : 判断 509"/>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11" name="テキスト ボックス 510"/>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91205</xdr:rowOff>
    </xdr:from>
    <xdr:to>
      <xdr:col>19</xdr:col>
      <xdr:colOff>644525</xdr:colOff>
      <xdr:row>39</xdr:row>
      <xdr:rowOff>98878</xdr:rowOff>
    </xdr:to>
    <xdr:cxnSp macro="">
      <xdr:nvCxnSpPr>
        <xdr:cNvPr id="512" name="直線コネクタ 511"/>
        <xdr:cNvCxnSpPr/>
      </xdr:nvCxnSpPr>
      <xdr:spPr>
        <a:xfrm>
          <a:off x="12814300" y="6777755"/>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3" name="フローチャート : 判断 512"/>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4" name="テキスト ボックス 513"/>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5" name="フローチャート : 判断 514"/>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6" name="テキスト ボックス 515"/>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2" name="円/楕円 52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4" name="円/楕円 52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5" name="テキスト ボックス 524"/>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6" name="円/楕円 52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7" name="テキスト ボックス 526"/>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8" name="円/楕円 52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9" name="テキスト ボックス 528"/>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40405</xdr:rowOff>
    </xdr:from>
    <xdr:to>
      <xdr:col>18</xdr:col>
      <xdr:colOff>492125</xdr:colOff>
      <xdr:row>39</xdr:row>
      <xdr:rowOff>142005</xdr:rowOff>
    </xdr:to>
    <xdr:sp macro="" textlink="">
      <xdr:nvSpPr>
        <xdr:cNvPr id="530" name="円/楕円 529"/>
        <xdr:cNvSpPr/>
      </xdr:nvSpPr>
      <xdr:spPr>
        <a:xfrm>
          <a:off x="12763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133132</xdr:rowOff>
    </xdr:from>
    <xdr:ext cx="313932" cy="259045"/>
    <xdr:sp macro="" textlink="">
      <xdr:nvSpPr>
        <xdr:cNvPr id="531" name="テキスト ボックス 530"/>
        <xdr:cNvSpPr txBox="1"/>
      </xdr:nvSpPr>
      <xdr:spPr>
        <a:xfrm>
          <a:off x="12657333" y="681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6" name="テキスト ボックス 59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8" name="テキスト ボックス 59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4" name="直線コネクタ 603"/>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5"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6" name="直線コネクタ 605"/>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7"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8" name="直線コネクタ 607"/>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107955</xdr:rowOff>
    </xdr:from>
    <xdr:to>
      <xdr:col>23</xdr:col>
      <xdr:colOff>517525</xdr:colOff>
      <xdr:row>77</xdr:row>
      <xdr:rowOff>131913</xdr:rowOff>
    </xdr:to>
    <xdr:cxnSp macro="">
      <xdr:nvCxnSpPr>
        <xdr:cNvPr id="609" name="直線コネクタ 608"/>
        <xdr:cNvCxnSpPr/>
      </xdr:nvCxnSpPr>
      <xdr:spPr>
        <a:xfrm flipV="1">
          <a:off x="15481300" y="13309605"/>
          <a:ext cx="8382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10"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11" name="フローチャート : 判断 610"/>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109303</xdr:rowOff>
    </xdr:from>
    <xdr:to>
      <xdr:col>22</xdr:col>
      <xdr:colOff>365125</xdr:colOff>
      <xdr:row>77</xdr:row>
      <xdr:rowOff>131913</xdr:rowOff>
    </xdr:to>
    <xdr:cxnSp macro="">
      <xdr:nvCxnSpPr>
        <xdr:cNvPr id="612" name="直線コネクタ 611"/>
        <xdr:cNvCxnSpPr/>
      </xdr:nvCxnSpPr>
      <xdr:spPr>
        <a:xfrm>
          <a:off x="14592300" y="13310953"/>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3" name="フローチャート : 判断 612"/>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4" name="テキスト ボックス 613"/>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109303</xdr:rowOff>
    </xdr:from>
    <xdr:to>
      <xdr:col>21</xdr:col>
      <xdr:colOff>161925</xdr:colOff>
      <xdr:row>77</xdr:row>
      <xdr:rowOff>144188</xdr:rowOff>
    </xdr:to>
    <xdr:cxnSp macro="">
      <xdr:nvCxnSpPr>
        <xdr:cNvPr id="615" name="直線コネクタ 614"/>
        <xdr:cNvCxnSpPr/>
      </xdr:nvCxnSpPr>
      <xdr:spPr>
        <a:xfrm flipV="1">
          <a:off x="13703300" y="13310953"/>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6" name="フローチャート : 判断 615"/>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7" name="テキスト ボックス 616"/>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144188</xdr:rowOff>
    </xdr:from>
    <xdr:to>
      <xdr:col>19</xdr:col>
      <xdr:colOff>644525</xdr:colOff>
      <xdr:row>77</xdr:row>
      <xdr:rowOff>159634</xdr:rowOff>
    </xdr:to>
    <xdr:cxnSp macro="">
      <xdr:nvCxnSpPr>
        <xdr:cNvPr id="618" name="直線コネクタ 617"/>
        <xdr:cNvCxnSpPr/>
      </xdr:nvCxnSpPr>
      <xdr:spPr>
        <a:xfrm flipV="1">
          <a:off x="12814300" y="13345838"/>
          <a:ext cx="8890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9" name="フローチャート : 判断 618"/>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20" name="テキスト ボックス 619"/>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21" name="フローチャート : 判断 620"/>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2" name="テキスト ボックス 621"/>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57155</xdr:rowOff>
    </xdr:from>
    <xdr:to>
      <xdr:col>23</xdr:col>
      <xdr:colOff>568325</xdr:colOff>
      <xdr:row>77</xdr:row>
      <xdr:rowOff>158755</xdr:rowOff>
    </xdr:to>
    <xdr:sp macro="" textlink="">
      <xdr:nvSpPr>
        <xdr:cNvPr id="628" name="円/楕円 627"/>
        <xdr:cNvSpPr/>
      </xdr:nvSpPr>
      <xdr:spPr>
        <a:xfrm>
          <a:off x="16268700" y="132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80032</xdr:rowOff>
    </xdr:from>
    <xdr:ext cx="534377" cy="259045"/>
    <xdr:sp macro="" textlink="">
      <xdr:nvSpPr>
        <xdr:cNvPr id="629" name="公債費該当値テキスト"/>
        <xdr:cNvSpPr txBox="1"/>
      </xdr:nvSpPr>
      <xdr:spPr>
        <a:xfrm>
          <a:off x="16370300" y="131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36,666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81113</xdr:rowOff>
    </xdr:from>
    <xdr:to>
      <xdr:col>22</xdr:col>
      <xdr:colOff>415925</xdr:colOff>
      <xdr:row>78</xdr:row>
      <xdr:rowOff>11263</xdr:rowOff>
    </xdr:to>
    <xdr:sp macro="" textlink="">
      <xdr:nvSpPr>
        <xdr:cNvPr id="630" name="円/楕円 629"/>
        <xdr:cNvSpPr/>
      </xdr:nvSpPr>
      <xdr:spPr>
        <a:xfrm>
          <a:off x="15430500" y="1328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27790</xdr:rowOff>
    </xdr:from>
    <xdr:ext cx="534377" cy="259045"/>
    <xdr:sp macro="" textlink="">
      <xdr:nvSpPr>
        <xdr:cNvPr id="631" name="テキスト ボックス 630"/>
        <xdr:cNvSpPr txBox="1"/>
      </xdr:nvSpPr>
      <xdr:spPr>
        <a:xfrm>
          <a:off x="15214111" y="130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58503</xdr:rowOff>
    </xdr:from>
    <xdr:to>
      <xdr:col>21</xdr:col>
      <xdr:colOff>212725</xdr:colOff>
      <xdr:row>77</xdr:row>
      <xdr:rowOff>160103</xdr:rowOff>
    </xdr:to>
    <xdr:sp macro="" textlink="">
      <xdr:nvSpPr>
        <xdr:cNvPr id="632" name="円/楕円 631"/>
        <xdr:cNvSpPr/>
      </xdr:nvSpPr>
      <xdr:spPr>
        <a:xfrm>
          <a:off x="14541500" y="132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151230</xdr:rowOff>
    </xdr:from>
    <xdr:ext cx="534377" cy="259045"/>
    <xdr:sp macro="" textlink="">
      <xdr:nvSpPr>
        <xdr:cNvPr id="633" name="テキスト ボックス 632"/>
        <xdr:cNvSpPr txBox="1"/>
      </xdr:nvSpPr>
      <xdr:spPr>
        <a:xfrm>
          <a:off x="14325111" y="133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93388</xdr:rowOff>
    </xdr:from>
    <xdr:to>
      <xdr:col>20</xdr:col>
      <xdr:colOff>9525</xdr:colOff>
      <xdr:row>78</xdr:row>
      <xdr:rowOff>23538</xdr:rowOff>
    </xdr:to>
    <xdr:sp macro="" textlink="">
      <xdr:nvSpPr>
        <xdr:cNvPr id="634" name="円/楕円 633"/>
        <xdr:cNvSpPr/>
      </xdr:nvSpPr>
      <xdr:spPr>
        <a:xfrm>
          <a:off x="13652500" y="1329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14665</xdr:rowOff>
    </xdr:from>
    <xdr:ext cx="534377" cy="259045"/>
    <xdr:sp macro="" textlink="">
      <xdr:nvSpPr>
        <xdr:cNvPr id="635" name="テキスト ボックス 634"/>
        <xdr:cNvSpPr txBox="1"/>
      </xdr:nvSpPr>
      <xdr:spPr>
        <a:xfrm>
          <a:off x="13436111" y="1338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108834</xdr:rowOff>
    </xdr:from>
    <xdr:to>
      <xdr:col>18</xdr:col>
      <xdr:colOff>492125</xdr:colOff>
      <xdr:row>78</xdr:row>
      <xdr:rowOff>38984</xdr:rowOff>
    </xdr:to>
    <xdr:sp macro="" textlink="">
      <xdr:nvSpPr>
        <xdr:cNvPr id="636" name="円/楕円 635"/>
        <xdr:cNvSpPr/>
      </xdr:nvSpPr>
      <xdr:spPr>
        <a:xfrm>
          <a:off x="12763500" y="133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30111</xdr:rowOff>
    </xdr:from>
    <xdr:ext cx="534377" cy="259045"/>
    <xdr:sp macro="" textlink="">
      <xdr:nvSpPr>
        <xdr:cNvPr id="637" name="テキスト ボックス 636"/>
        <xdr:cNvSpPr txBox="1"/>
      </xdr:nvSpPr>
      <xdr:spPr>
        <a:xfrm>
          <a:off x="12547111" y="1340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7" name="テキスト ボックス 65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61" name="直線コネクタ 660"/>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2"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3" name="直線コネクタ 662"/>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4"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5" name="直線コネクタ 664"/>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109982</xdr:rowOff>
    </xdr:from>
    <xdr:to>
      <xdr:col>23</xdr:col>
      <xdr:colOff>517525</xdr:colOff>
      <xdr:row>97</xdr:row>
      <xdr:rowOff>29629</xdr:rowOff>
    </xdr:to>
    <xdr:cxnSp macro="">
      <xdr:nvCxnSpPr>
        <xdr:cNvPr id="666" name="直線コネクタ 665"/>
        <xdr:cNvCxnSpPr/>
      </xdr:nvCxnSpPr>
      <xdr:spPr>
        <a:xfrm>
          <a:off x="15481300" y="16569182"/>
          <a:ext cx="8382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7"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8" name="フローチャート : 判断 667"/>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109982</xdr:rowOff>
    </xdr:from>
    <xdr:to>
      <xdr:col>22</xdr:col>
      <xdr:colOff>365125</xdr:colOff>
      <xdr:row>97</xdr:row>
      <xdr:rowOff>95504</xdr:rowOff>
    </xdr:to>
    <xdr:cxnSp macro="">
      <xdr:nvCxnSpPr>
        <xdr:cNvPr id="669" name="直線コネクタ 668"/>
        <xdr:cNvCxnSpPr/>
      </xdr:nvCxnSpPr>
      <xdr:spPr>
        <a:xfrm flipV="1">
          <a:off x="14592300" y="16569182"/>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70" name="フローチャート : 判断 669"/>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153967</xdr:rowOff>
    </xdr:from>
    <xdr:ext cx="534377" cy="259045"/>
    <xdr:sp macro="" textlink="">
      <xdr:nvSpPr>
        <xdr:cNvPr id="671" name="テキスト ボックス 670"/>
        <xdr:cNvSpPr txBox="1"/>
      </xdr:nvSpPr>
      <xdr:spPr>
        <a:xfrm>
          <a:off x="15214111" y="166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95504</xdr:rowOff>
    </xdr:from>
    <xdr:to>
      <xdr:col>21</xdr:col>
      <xdr:colOff>161925</xdr:colOff>
      <xdr:row>97</xdr:row>
      <xdr:rowOff>120422</xdr:rowOff>
    </xdr:to>
    <xdr:cxnSp macro="">
      <xdr:nvCxnSpPr>
        <xdr:cNvPr id="672" name="直線コネクタ 671"/>
        <xdr:cNvCxnSpPr/>
      </xdr:nvCxnSpPr>
      <xdr:spPr>
        <a:xfrm flipV="1">
          <a:off x="13703300" y="16726154"/>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3" name="フローチャート : 判断 672"/>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4" name="テキスト ボックス 673"/>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120422</xdr:rowOff>
    </xdr:from>
    <xdr:to>
      <xdr:col>19</xdr:col>
      <xdr:colOff>644525</xdr:colOff>
      <xdr:row>98</xdr:row>
      <xdr:rowOff>31953</xdr:rowOff>
    </xdr:to>
    <xdr:cxnSp macro="">
      <xdr:nvCxnSpPr>
        <xdr:cNvPr id="675" name="直線コネクタ 674"/>
        <xdr:cNvCxnSpPr/>
      </xdr:nvCxnSpPr>
      <xdr:spPr>
        <a:xfrm flipV="1">
          <a:off x="12814300" y="16751072"/>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6" name="フローチャート : 判断 675"/>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7" name="テキスト ボックス 676"/>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8" name="フローチャート : 判断 677"/>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9" name="テキスト ボックス 678"/>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150279</xdr:rowOff>
    </xdr:from>
    <xdr:to>
      <xdr:col>23</xdr:col>
      <xdr:colOff>568325</xdr:colOff>
      <xdr:row>97</xdr:row>
      <xdr:rowOff>80429</xdr:rowOff>
    </xdr:to>
    <xdr:sp macro="" textlink="">
      <xdr:nvSpPr>
        <xdr:cNvPr id="685" name="円/楕円 684"/>
        <xdr:cNvSpPr/>
      </xdr:nvSpPr>
      <xdr:spPr>
        <a:xfrm>
          <a:off x="16268700" y="1660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128706</xdr:rowOff>
    </xdr:from>
    <xdr:ext cx="469744" cy="259045"/>
    <xdr:sp macro="" textlink="">
      <xdr:nvSpPr>
        <xdr:cNvPr id="686" name="積立金該当値テキスト"/>
        <xdr:cNvSpPr txBox="1"/>
      </xdr:nvSpPr>
      <xdr:spPr>
        <a:xfrm>
          <a:off x="16370300" y="1658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59182</xdr:rowOff>
    </xdr:from>
    <xdr:to>
      <xdr:col>22</xdr:col>
      <xdr:colOff>415925</xdr:colOff>
      <xdr:row>96</xdr:row>
      <xdr:rowOff>160782</xdr:rowOff>
    </xdr:to>
    <xdr:sp macro="" textlink="">
      <xdr:nvSpPr>
        <xdr:cNvPr id="687" name="円/楕円 686"/>
        <xdr:cNvSpPr/>
      </xdr:nvSpPr>
      <xdr:spPr>
        <a:xfrm>
          <a:off x="15430500" y="165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5859</xdr:rowOff>
    </xdr:from>
    <xdr:ext cx="534377" cy="259045"/>
    <xdr:sp macro="" textlink="">
      <xdr:nvSpPr>
        <xdr:cNvPr id="688" name="テキスト ボックス 687"/>
        <xdr:cNvSpPr txBox="1"/>
      </xdr:nvSpPr>
      <xdr:spPr>
        <a:xfrm>
          <a:off x="15214111" y="162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44704</xdr:rowOff>
    </xdr:from>
    <xdr:to>
      <xdr:col>21</xdr:col>
      <xdr:colOff>212725</xdr:colOff>
      <xdr:row>97</xdr:row>
      <xdr:rowOff>146304</xdr:rowOff>
    </xdr:to>
    <xdr:sp macro="" textlink="">
      <xdr:nvSpPr>
        <xdr:cNvPr id="689" name="円/楕円 688"/>
        <xdr:cNvSpPr/>
      </xdr:nvSpPr>
      <xdr:spPr>
        <a:xfrm>
          <a:off x="14541500" y="166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137431</xdr:rowOff>
    </xdr:from>
    <xdr:ext cx="469744" cy="259045"/>
    <xdr:sp macro="" textlink="">
      <xdr:nvSpPr>
        <xdr:cNvPr id="690" name="テキスト ボックス 689"/>
        <xdr:cNvSpPr txBox="1"/>
      </xdr:nvSpPr>
      <xdr:spPr>
        <a:xfrm>
          <a:off x="14357427" y="1676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69622</xdr:rowOff>
    </xdr:from>
    <xdr:to>
      <xdr:col>20</xdr:col>
      <xdr:colOff>9525</xdr:colOff>
      <xdr:row>97</xdr:row>
      <xdr:rowOff>171222</xdr:rowOff>
    </xdr:to>
    <xdr:sp macro="" textlink="">
      <xdr:nvSpPr>
        <xdr:cNvPr id="691" name="円/楕円 690"/>
        <xdr:cNvSpPr/>
      </xdr:nvSpPr>
      <xdr:spPr>
        <a:xfrm>
          <a:off x="13652500" y="167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162349</xdr:rowOff>
    </xdr:from>
    <xdr:ext cx="469744" cy="259045"/>
    <xdr:sp macro="" textlink="">
      <xdr:nvSpPr>
        <xdr:cNvPr id="692" name="テキスト ボックス 691"/>
        <xdr:cNvSpPr txBox="1"/>
      </xdr:nvSpPr>
      <xdr:spPr>
        <a:xfrm>
          <a:off x="13468427" y="1679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152603</xdr:rowOff>
    </xdr:from>
    <xdr:to>
      <xdr:col>18</xdr:col>
      <xdr:colOff>492125</xdr:colOff>
      <xdr:row>98</xdr:row>
      <xdr:rowOff>82753</xdr:rowOff>
    </xdr:to>
    <xdr:sp macro="" textlink="">
      <xdr:nvSpPr>
        <xdr:cNvPr id="693" name="円/楕円 692"/>
        <xdr:cNvSpPr/>
      </xdr:nvSpPr>
      <xdr:spPr>
        <a:xfrm>
          <a:off x="12763500" y="167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73880</xdr:rowOff>
    </xdr:from>
    <xdr:ext cx="469744" cy="259045"/>
    <xdr:sp macro="" textlink="">
      <xdr:nvSpPr>
        <xdr:cNvPr id="694" name="テキスト ボックス 693"/>
        <xdr:cNvSpPr txBox="1"/>
      </xdr:nvSpPr>
      <xdr:spPr>
        <a:xfrm>
          <a:off x="12579427" y="1687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6" name="直線コネクタ 715"/>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9"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20" name="直線コネクタ 719"/>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2"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3" name="フローチャート : 判断 722"/>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5" name="フローチャート : 判断 724"/>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6" name="テキスト ボックス 725"/>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8" name="フローチャート : 判断 727"/>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9" name="テキスト ボックス 728"/>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126670</xdr:rowOff>
    </xdr:from>
    <xdr:to>
      <xdr:col>28</xdr:col>
      <xdr:colOff>314325</xdr:colOff>
      <xdr:row>38</xdr:row>
      <xdr:rowOff>139700</xdr:rowOff>
    </xdr:to>
    <xdr:cxnSp macro="">
      <xdr:nvCxnSpPr>
        <xdr:cNvPr id="730" name="直線コネクタ 729"/>
        <xdr:cNvCxnSpPr/>
      </xdr:nvCxnSpPr>
      <xdr:spPr>
        <a:xfrm>
          <a:off x="18656300" y="5441620"/>
          <a:ext cx="889000" cy="12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31" name="フローチャート : 判断 730"/>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2" name="テキスト ボックス 731"/>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3" name="フローチャート : 判断 732"/>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69156</xdr:rowOff>
    </xdr:from>
    <xdr:ext cx="469744" cy="259045"/>
    <xdr:sp macro="" textlink="">
      <xdr:nvSpPr>
        <xdr:cNvPr id="734" name="テキスト ボックス 733"/>
        <xdr:cNvSpPr txBox="1"/>
      </xdr:nvSpPr>
      <xdr:spPr>
        <a:xfrm>
          <a:off x="18421427" y="6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75870</xdr:rowOff>
    </xdr:from>
    <xdr:to>
      <xdr:col>27</xdr:col>
      <xdr:colOff>161925</xdr:colOff>
      <xdr:row>32</xdr:row>
      <xdr:rowOff>6020</xdr:rowOff>
    </xdr:to>
    <xdr:sp macro="" textlink="">
      <xdr:nvSpPr>
        <xdr:cNvPr id="748" name="円/楕円 747"/>
        <xdr:cNvSpPr/>
      </xdr:nvSpPr>
      <xdr:spPr>
        <a:xfrm>
          <a:off x="18605500" y="53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22547</xdr:rowOff>
    </xdr:from>
    <xdr:ext cx="469744" cy="259045"/>
    <xdr:sp macro="" textlink="">
      <xdr:nvSpPr>
        <xdr:cNvPr id="749" name="テキスト ボックス 748"/>
        <xdr:cNvSpPr txBox="1"/>
      </xdr:nvSpPr>
      <xdr:spPr>
        <a:xfrm>
          <a:off x="18421427" y="51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5" name="直線コネクタ 774"/>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8"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9" name="直線コネクタ 778"/>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79904</xdr:rowOff>
    </xdr:from>
    <xdr:to>
      <xdr:col>32</xdr:col>
      <xdr:colOff>187325</xdr:colOff>
      <xdr:row>59</xdr:row>
      <xdr:rowOff>80460</xdr:rowOff>
    </xdr:to>
    <xdr:cxnSp macro="">
      <xdr:nvCxnSpPr>
        <xdr:cNvPr id="780" name="直線コネクタ 779"/>
        <xdr:cNvCxnSpPr/>
      </xdr:nvCxnSpPr>
      <xdr:spPr>
        <a:xfrm flipV="1">
          <a:off x="21323300" y="10195454"/>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81"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2" name="フローチャート : 判断 781"/>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80133</xdr:rowOff>
    </xdr:from>
    <xdr:to>
      <xdr:col>31</xdr:col>
      <xdr:colOff>34925</xdr:colOff>
      <xdr:row>59</xdr:row>
      <xdr:rowOff>80460</xdr:rowOff>
    </xdr:to>
    <xdr:cxnSp macro="">
      <xdr:nvCxnSpPr>
        <xdr:cNvPr id="783" name="直線コネクタ 782"/>
        <xdr:cNvCxnSpPr/>
      </xdr:nvCxnSpPr>
      <xdr:spPr>
        <a:xfrm>
          <a:off x="20434300" y="1019568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4" name="フローチャート : 判断 783"/>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5" name="テキスト ボックス 784"/>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72165</xdr:rowOff>
    </xdr:from>
    <xdr:to>
      <xdr:col>29</xdr:col>
      <xdr:colOff>517525</xdr:colOff>
      <xdr:row>59</xdr:row>
      <xdr:rowOff>80133</xdr:rowOff>
    </xdr:to>
    <xdr:cxnSp macro="">
      <xdr:nvCxnSpPr>
        <xdr:cNvPr id="786" name="直線コネクタ 785"/>
        <xdr:cNvCxnSpPr/>
      </xdr:nvCxnSpPr>
      <xdr:spPr>
        <a:xfrm>
          <a:off x="19545300" y="10187715"/>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7" name="フローチャート : 判断 786"/>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8" name="テキスト ボックス 787"/>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72165</xdr:rowOff>
    </xdr:from>
    <xdr:to>
      <xdr:col>28</xdr:col>
      <xdr:colOff>314325</xdr:colOff>
      <xdr:row>59</xdr:row>
      <xdr:rowOff>72165</xdr:rowOff>
    </xdr:to>
    <xdr:cxnSp macro="">
      <xdr:nvCxnSpPr>
        <xdr:cNvPr id="789" name="直線コネクタ 788"/>
        <xdr:cNvCxnSpPr/>
      </xdr:nvCxnSpPr>
      <xdr:spPr>
        <a:xfrm>
          <a:off x="18656300" y="1018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90" name="フローチャート : 判断 789"/>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91" name="テキスト ボックス 790"/>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2" name="フローチャート : 判断 791"/>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3" name="テキスト ボックス 792"/>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29104</xdr:rowOff>
    </xdr:from>
    <xdr:to>
      <xdr:col>32</xdr:col>
      <xdr:colOff>238125</xdr:colOff>
      <xdr:row>59</xdr:row>
      <xdr:rowOff>130704</xdr:rowOff>
    </xdr:to>
    <xdr:sp macro="" textlink="">
      <xdr:nvSpPr>
        <xdr:cNvPr id="799" name="円/楕円 798"/>
        <xdr:cNvSpPr/>
      </xdr:nvSpPr>
      <xdr:spPr>
        <a:xfrm>
          <a:off x="221107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115481</xdr:rowOff>
    </xdr:from>
    <xdr:ext cx="378565" cy="259045"/>
    <xdr:sp macro="" textlink="">
      <xdr:nvSpPr>
        <xdr:cNvPr id="800" name="貸付金該当値テキスト"/>
        <xdr:cNvSpPr txBox="1"/>
      </xdr:nvSpPr>
      <xdr:spPr>
        <a:xfrm>
          <a:off x="22212300" y="1005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29660</xdr:rowOff>
    </xdr:from>
    <xdr:to>
      <xdr:col>31</xdr:col>
      <xdr:colOff>85725</xdr:colOff>
      <xdr:row>59</xdr:row>
      <xdr:rowOff>131260</xdr:rowOff>
    </xdr:to>
    <xdr:sp macro="" textlink="">
      <xdr:nvSpPr>
        <xdr:cNvPr id="801" name="円/楕円 800"/>
        <xdr:cNvSpPr/>
      </xdr:nvSpPr>
      <xdr:spPr>
        <a:xfrm>
          <a:off x="21272500" y="101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122387</xdr:rowOff>
    </xdr:from>
    <xdr:ext cx="378565" cy="259045"/>
    <xdr:sp macro="" textlink="">
      <xdr:nvSpPr>
        <xdr:cNvPr id="802" name="テキスト ボックス 801"/>
        <xdr:cNvSpPr txBox="1"/>
      </xdr:nvSpPr>
      <xdr:spPr>
        <a:xfrm>
          <a:off x="21134017" y="1023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29333</xdr:rowOff>
    </xdr:from>
    <xdr:to>
      <xdr:col>29</xdr:col>
      <xdr:colOff>568325</xdr:colOff>
      <xdr:row>59</xdr:row>
      <xdr:rowOff>130933</xdr:rowOff>
    </xdr:to>
    <xdr:sp macro="" textlink="">
      <xdr:nvSpPr>
        <xdr:cNvPr id="803" name="円/楕円 802"/>
        <xdr:cNvSpPr/>
      </xdr:nvSpPr>
      <xdr:spPr>
        <a:xfrm>
          <a:off x="20383500" y="10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122060</xdr:rowOff>
    </xdr:from>
    <xdr:ext cx="378565" cy="259045"/>
    <xdr:sp macro="" textlink="">
      <xdr:nvSpPr>
        <xdr:cNvPr id="804" name="テキスト ボックス 803"/>
        <xdr:cNvSpPr txBox="1"/>
      </xdr:nvSpPr>
      <xdr:spPr>
        <a:xfrm>
          <a:off x="20245017" y="10237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21365</xdr:rowOff>
    </xdr:from>
    <xdr:to>
      <xdr:col>28</xdr:col>
      <xdr:colOff>365125</xdr:colOff>
      <xdr:row>59</xdr:row>
      <xdr:rowOff>122965</xdr:rowOff>
    </xdr:to>
    <xdr:sp macro="" textlink="">
      <xdr:nvSpPr>
        <xdr:cNvPr id="805" name="円/楕円 804"/>
        <xdr:cNvSpPr/>
      </xdr:nvSpPr>
      <xdr:spPr>
        <a:xfrm>
          <a:off x="19494500" y="101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114092</xdr:rowOff>
    </xdr:from>
    <xdr:ext cx="378565" cy="259045"/>
    <xdr:sp macro="" textlink="">
      <xdr:nvSpPr>
        <xdr:cNvPr id="806" name="テキスト ボックス 805"/>
        <xdr:cNvSpPr txBox="1"/>
      </xdr:nvSpPr>
      <xdr:spPr>
        <a:xfrm>
          <a:off x="19356017" y="10229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21365</xdr:rowOff>
    </xdr:from>
    <xdr:to>
      <xdr:col>27</xdr:col>
      <xdr:colOff>161925</xdr:colOff>
      <xdr:row>59</xdr:row>
      <xdr:rowOff>122965</xdr:rowOff>
    </xdr:to>
    <xdr:sp macro="" textlink="">
      <xdr:nvSpPr>
        <xdr:cNvPr id="807" name="円/楕円 806"/>
        <xdr:cNvSpPr/>
      </xdr:nvSpPr>
      <xdr:spPr>
        <a:xfrm>
          <a:off x="18605500" y="101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114092</xdr:rowOff>
    </xdr:from>
    <xdr:ext cx="378565" cy="259045"/>
    <xdr:sp macro="" textlink="">
      <xdr:nvSpPr>
        <xdr:cNvPr id="808" name="テキスト ボックス 807"/>
        <xdr:cNvSpPr txBox="1"/>
      </xdr:nvSpPr>
      <xdr:spPr>
        <a:xfrm>
          <a:off x="18467017" y="10229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9" name="テキスト ボックス 81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9" name="テキスト ボックス 82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1" name="テキスト ボックス 83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5" name="直線コネクタ 834"/>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6"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7" name="直線コネクタ 836"/>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8"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9" name="直線コネクタ 838"/>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71055</xdr:rowOff>
    </xdr:from>
    <xdr:to>
      <xdr:col>32</xdr:col>
      <xdr:colOff>187325</xdr:colOff>
      <xdr:row>78</xdr:row>
      <xdr:rowOff>152240</xdr:rowOff>
    </xdr:to>
    <xdr:cxnSp macro="">
      <xdr:nvCxnSpPr>
        <xdr:cNvPr id="840" name="直線コネクタ 839"/>
        <xdr:cNvCxnSpPr/>
      </xdr:nvCxnSpPr>
      <xdr:spPr>
        <a:xfrm>
          <a:off x="21323300" y="13444155"/>
          <a:ext cx="838200" cy="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41"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2" name="フローチャート : 判断 841"/>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71055</xdr:rowOff>
    </xdr:from>
    <xdr:to>
      <xdr:col>31</xdr:col>
      <xdr:colOff>34925</xdr:colOff>
      <xdr:row>79</xdr:row>
      <xdr:rowOff>7569</xdr:rowOff>
    </xdr:to>
    <xdr:cxnSp macro="">
      <xdr:nvCxnSpPr>
        <xdr:cNvPr id="843" name="直線コネクタ 842"/>
        <xdr:cNvCxnSpPr/>
      </xdr:nvCxnSpPr>
      <xdr:spPr>
        <a:xfrm flipV="1">
          <a:off x="20434300" y="13444155"/>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4" name="フローチャート : 判断 843"/>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5" name="テキスト ボックス 844"/>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154592</xdr:rowOff>
    </xdr:from>
    <xdr:to>
      <xdr:col>29</xdr:col>
      <xdr:colOff>517525</xdr:colOff>
      <xdr:row>79</xdr:row>
      <xdr:rowOff>7569</xdr:rowOff>
    </xdr:to>
    <xdr:cxnSp macro="">
      <xdr:nvCxnSpPr>
        <xdr:cNvPr id="846" name="直線コネクタ 845"/>
        <xdr:cNvCxnSpPr/>
      </xdr:nvCxnSpPr>
      <xdr:spPr>
        <a:xfrm>
          <a:off x="19545300" y="13527692"/>
          <a:ext cx="889000" cy="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7" name="フローチャート : 判断 846"/>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8" name="テキスト ボックス 847"/>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132189</xdr:rowOff>
    </xdr:from>
    <xdr:to>
      <xdr:col>28</xdr:col>
      <xdr:colOff>314325</xdr:colOff>
      <xdr:row>78</xdr:row>
      <xdr:rowOff>154592</xdr:rowOff>
    </xdr:to>
    <xdr:cxnSp macro="">
      <xdr:nvCxnSpPr>
        <xdr:cNvPr id="849" name="直線コネクタ 848"/>
        <xdr:cNvCxnSpPr/>
      </xdr:nvCxnSpPr>
      <xdr:spPr>
        <a:xfrm>
          <a:off x="18656300" y="1350528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50" name="フローチャート : 判断 849"/>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51" name="テキスト ボックス 850"/>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2" name="フローチャート : 判断 851"/>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3" name="テキスト ボックス 852"/>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101440</xdr:rowOff>
    </xdr:from>
    <xdr:to>
      <xdr:col>32</xdr:col>
      <xdr:colOff>238125</xdr:colOff>
      <xdr:row>79</xdr:row>
      <xdr:rowOff>31590</xdr:rowOff>
    </xdr:to>
    <xdr:sp macro="" textlink="">
      <xdr:nvSpPr>
        <xdr:cNvPr id="859" name="円/楕円 858"/>
        <xdr:cNvSpPr/>
      </xdr:nvSpPr>
      <xdr:spPr>
        <a:xfrm>
          <a:off x="22110700" y="134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16367</xdr:rowOff>
    </xdr:from>
    <xdr:ext cx="534377" cy="259045"/>
    <xdr:sp macro="" textlink="">
      <xdr:nvSpPr>
        <xdr:cNvPr id="860" name="繰出金該当値テキスト"/>
        <xdr:cNvSpPr txBox="1"/>
      </xdr:nvSpPr>
      <xdr:spPr>
        <a:xfrm>
          <a:off x="22212300" y="1338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23,616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20255</xdr:rowOff>
    </xdr:from>
    <xdr:to>
      <xdr:col>31</xdr:col>
      <xdr:colOff>85725</xdr:colOff>
      <xdr:row>78</xdr:row>
      <xdr:rowOff>121855</xdr:rowOff>
    </xdr:to>
    <xdr:sp macro="" textlink="">
      <xdr:nvSpPr>
        <xdr:cNvPr id="861" name="円/楕円 860"/>
        <xdr:cNvSpPr/>
      </xdr:nvSpPr>
      <xdr:spPr>
        <a:xfrm>
          <a:off x="21272500" y="1339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112982</xdr:rowOff>
    </xdr:from>
    <xdr:ext cx="534377" cy="259045"/>
    <xdr:sp macro="" textlink="">
      <xdr:nvSpPr>
        <xdr:cNvPr id="862" name="テキスト ボックス 861"/>
        <xdr:cNvSpPr txBox="1"/>
      </xdr:nvSpPr>
      <xdr:spPr>
        <a:xfrm>
          <a:off x="21056111" y="134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128219</xdr:rowOff>
    </xdr:from>
    <xdr:to>
      <xdr:col>29</xdr:col>
      <xdr:colOff>568325</xdr:colOff>
      <xdr:row>79</xdr:row>
      <xdr:rowOff>58369</xdr:rowOff>
    </xdr:to>
    <xdr:sp macro="" textlink="">
      <xdr:nvSpPr>
        <xdr:cNvPr id="863" name="円/楕円 862"/>
        <xdr:cNvSpPr/>
      </xdr:nvSpPr>
      <xdr:spPr>
        <a:xfrm>
          <a:off x="20383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49496</xdr:rowOff>
    </xdr:from>
    <xdr:ext cx="534377" cy="259045"/>
    <xdr:sp macro="" textlink="">
      <xdr:nvSpPr>
        <xdr:cNvPr id="864" name="テキスト ボックス 863"/>
        <xdr:cNvSpPr txBox="1"/>
      </xdr:nvSpPr>
      <xdr:spPr>
        <a:xfrm>
          <a:off x="20167111" y="135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103792</xdr:rowOff>
    </xdr:from>
    <xdr:to>
      <xdr:col>28</xdr:col>
      <xdr:colOff>365125</xdr:colOff>
      <xdr:row>79</xdr:row>
      <xdr:rowOff>33942</xdr:rowOff>
    </xdr:to>
    <xdr:sp macro="" textlink="">
      <xdr:nvSpPr>
        <xdr:cNvPr id="865" name="円/楕円 864"/>
        <xdr:cNvSpPr/>
      </xdr:nvSpPr>
      <xdr:spPr>
        <a:xfrm>
          <a:off x="19494500" y="134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25069</xdr:rowOff>
    </xdr:from>
    <xdr:ext cx="534377" cy="259045"/>
    <xdr:sp macro="" textlink="">
      <xdr:nvSpPr>
        <xdr:cNvPr id="866" name="テキスト ボックス 865"/>
        <xdr:cNvSpPr txBox="1"/>
      </xdr:nvSpPr>
      <xdr:spPr>
        <a:xfrm>
          <a:off x="19278111" y="135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81389</xdr:rowOff>
    </xdr:from>
    <xdr:to>
      <xdr:col>27</xdr:col>
      <xdr:colOff>161925</xdr:colOff>
      <xdr:row>79</xdr:row>
      <xdr:rowOff>11539</xdr:rowOff>
    </xdr:to>
    <xdr:sp macro="" textlink="">
      <xdr:nvSpPr>
        <xdr:cNvPr id="867" name="円/楕円 866"/>
        <xdr:cNvSpPr/>
      </xdr:nvSpPr>
      <xdr:spPr>
        <a:xfrm>
          <a:off x="18605500" y="134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2666</xdr:rowOff>
    </xdr:from>
    <xdr:ext cx="534377" cy="259045"/>
    <xdr:sp macro="" textlink="">
      <xdr:nvSpPr>
        <xdr:cNvPr id="868" name="テキスト ボックス 867"/>
        <xdr:cNvSpPr txBox="1"/>
      </xdr:nvSpPr>
      <xdr:spPr>
        <a:xfrm>
          <a:off x="18389111" y="135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9" name="フローチャート :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1" name="フローチャート :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2" name="テキスト ボックス 90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4" name="フローチャート :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5" name="テキスト ボックス 90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7" name="フローチャート : 判断 90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8" name="テキスト ボックス 90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9" name="フローチャート : 判断 90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10" name="テキスト ボックス 90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6" name="円/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8" name="円/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9" name="テキスト ボックス 91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0" name="円/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1" name="テキスト ボックス 92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2" name="円/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3" name="テキスト ボックス 92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4" name="円/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5" name="テキスト ボックス 92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から１０年が経過し、普通建設事業の量は減少傾向にあるが、一方で、合併以来の積極的な事業展開に伴った合併特例事業債等の発行により公債費は増えていく見込みである。また、新たなごみ処理施設建設に備え、ごみ処理施設等整備基金を設けており、将来負担の軽減を図るため、今後も継続的に積み立てていくことが求められている。</a:t>
          </a:r>
          <a:endParaRPr kumimoji="1" lang="en-US" altLang="ja-JP" sz="1300">
            <a:latin typeface="ＭＳ Ｐゴシック"/>
          </a:endParaRPr>
        </a:p>
        <a:p>
          <a:r>
            <a:rPr kumimoji="1" lang="ja-JP" altLang="en-US" sz="1300">
              <a:latin typeface="ＭＳ Ｐゴシック"/>
            </a:rPr>
            <a:t>また、普通建設事業費のうち更新整備について、前年度数値を上回っている。老朽化した公共施設については、公共施設等総合管理計画に基づき更新時期の見直しを行い、平準化し、普通建設事業費を抑えていくことが今後の課題となる。</a:t>
          </a:r>
        </a:p>
        <a:p>
          <a:r>
            <a:rPr kumimoji="1" lang="ja-JP" altLang="en-US" sz="1300">
              <a:latin typeface="ＭＳ Ｐゴシック"/>
            </a:rPr>
            <a:t>このような将来への財政事情を踏まえ、物件費（特に、備品購入費、委託料）、補助費等（各種団体への交付金）の見直しを進めていくとともに、義務的経費においても、職員７００人体制の維持による人件費の抑制や、過去に借入を行った高利の地方債についての利率見直しに取り組み、健全財政の維持に一層、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119,041
117,635
67.44
37,673,690
35,986,120
1,642,895
23,929,338
51,181,941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51308</xdr:rowOff>
    </xdr:from>
    <xdr:to>
      <xdr:col>6</xdr:col>
      <xdr:colOff>511175</xdr:colOff>
      <xdr:row>36</xdr:row>
      <xdr:rowOff>161798</xdr:rowOff>
    </xdr:to>
    <xdr:cxnSp macro="">
      <xdr:nvCxnSpPr>
        <xdr:cNvPr id="61" name="直線コネクタ 60"/>
        <xdr:cNvCxnSpPr/>
      </xdr:nvCxnSpPr>
      <xdr:spPr>
        <a:xfrm>
          <a:off x="3797300" y="6223508"/>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51308</xdr:rowOff>
    </xdr:from>
    <xdr:to>
      <xdr:col>5</xdr:col>
      <xdr:colOff>358775</xdr:colOff>
      <xdr:row>36</xdr:row>
      <xdr:rowOff>146558</xdr:rowOff>
    </xdr:to>
    <xdr:cxnSp macro="">
      <xdr:nvCxnSpPr>
        <xdr:cNvPr id="64" name="直線コネクタ 63"/>
        <xdr:cNvCxnSpPr/>
      </xdr:nvCxnSpPr>
      <xdr:spPr>
        <a:xfrm flipV="1">
          <a:off x="2908300" y="622350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146558</xdr:rowOff>
    </xdr:from>
    <xdr:to>
      <xdr:col>4</xdr:col>
      <xdr:colOff>155575</xdr:colOff>
      <xdr:row>37</xdr:row>
      <xdr:rowOff>24638</xdr:rowOff>
    </xdr:to>
    <xdr:cxnSp macro="">
      <xdr:nvCxnSpPr>
        <xdr:cNvPr id="67" name="直線コネクタ 66"/>
        <xdr:cNvCxnSpPr/>
      </xdr:nvCxnSpPr>
      <xdr:spPr>
        <a:xfrm flipV="1">
          <a:off x="2019300" y="6318758"/>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132080</xdr:rowOff>
    </xdr:from>
    <xdr:to>
      <xdr:col>2</xdr:col>
      <xdr:colOff>638175</xdr:colOff>
      <xdr:row>37</xdr:row>
      <xdr:rowOff>24638</xdr:rowOff>
    </xdr:to>
    <xdr:cxnSp macro="">
      <xdr:nvCxnSpPr>
        <xdr:cNvPr id="70" name="直線コネクタ 69"/>
        <xdr:cNvCxnSpPr/>
      </xdr:nvCxnSpPr>
      <xdr:spPr>
        <a:xfrm>
          <a:off x="1130300" y="63042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110998</xdr:rowOff>
    </xdr:from>
    <xdr:to>
      <xdr:col>6</xdr:col>
      <xdr:colOff>561975</xdr:colOff>
      <xdr:row>37</xdr:row>
      <xdr:rowOff>41148</xdr:rowOff>
    </xdr:to>
    <xdr:sp macro="" textlink="">
      <xdr:nvSpPr>
        <xdr:cNvPr id="80" name="円/楕円 79"/>
        <xdr:cNvSpPr/>
      </xdr:nvSpPr>
      <xdr:spPr>
        <a:xfrm>
          <a:off x="45847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89425</xdr:rowOff>
    </xdr:from>
    <xdr:ext cx="469744" cy="259045"/>
    <xdr:sp macro="" textlink="">
      <xdr:nvSpPr>
        <xdr:cNvPr id="81" name="議会費該当値テキスト"/>
        <xdr:cNvSpPr txBox="1"/>
      </xdr:nvSpPr>
      <xdr:spPr>
        <a:xfrm>
          <a:off x="4686300"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508</xdr:rowOff>
    </xdr:from>
    <xdr:to>
      <xdr:col>5</xdr:col>
      <xdr:colOff>409575</xdr:colOff>
      <xdr:row>36</xdr:row>
      <xdr:rowOff>102108</xdr:rowOff>
    </xdr:to>
    <xdr:sp macro="" textlink="">
      <xdr:nvSpPr>
        <xdr:cNvPr id="82" name="円/楕円 81"/>
        <xdr:cNvSpPr/>
      </xdr:nvSpPr>
      <xdr:spPr>
        <a:xfrm>
          <a:off x="3746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93235</xdr:rowOff>
    </xdr:from>
    <xdr:ext cx="469744" cy="259045"/>
    <xdr:sp macro="" textlink="">
      <xdr:nvSpPr>
        <xdr:cNvPr id="83" name="テキスト ボックス 82"/>
        <xdr:cNvSpPr txBox="1"/>
      </xdr:nvSpPr>
      <xdr:spPr>
        <a:xfrm>
          <a:off x="3562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95758</xdr:rowOff>
    </xdr:from>
    <xdr:to>
      <xdr:col>4</xdr:col>
      <xdr:colOff>206375</xdr:colOff>
      <xdr:row>37</xdr:row>
      <xdr:rowOff>25908</xdr:rowOff>
    </xdr:to>
    <xdr:sp macro="" textlink="">
      <xdr:nvSpPr>
        <xdr:cNvPr id="84" name="円/楕円 83"/>
        <xdr:cNvSpPr/>
      </xdr:nvSpPr>
      <xdr:spPr>
        <a:xfrm>
          <a:off x="2857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17035</xdr:rowOff>
    </xdr:from>
    <xdr:ext cx="469744" cy="259045"/>
    <xdr:sp macro="" textlink="">
      <xdr:nvSpPr>
        <xdr:cNvPr id="85" name="テキスト ボックス 84"/>
        <xdr:cNvSpPr txBox="1"/>
      </xdr:nvSpPr>
      <xdr:spPr>
        <a:xfrm>
          <a:off x="2673427"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145288</xdr:rowOff>
    </xdr:from>
    <xdr:to>
      <xdr:col>3</xdr:col>
      <xdr:colOff>3175</xdr:colOff>
      <xdr:row>37</xdr:row>
      <xdr:rowOff>75438</xdr:rowOff>
    </xdr:to>
    <xdr:sp macro="" textlink="">
      <xdr:nvSpPr>
        <xdr:cNvPr id="86" name="円/楕円 85"/>
        <xdr:cNvSpPr/>
      </xdr:nvSpPr>
      <xdr:spPr>
        <a:xfrm>
          <a:off x="1968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66565</xdr:rowOff>
    </xdr:from>
    <xdr:ext cx="469744" cy="259045"/>
    <xdr:sp macro="" textlink="">
      <xdr:nvSpPr>
        <xdr:cNvPr id="87" name="テキスト ボックス 86"/>
        <xdr:cNvSpPr txBox="1"/>
      </xdr:nvSpPr>
      <xdr:spPr>
        <a:xfrm>
          <a:off x="1784427"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81280</xdr:rowOff>
    </xdr:from>
    <xdr:to>
      <xdr:col>1</xdr:col>
      <xdr:colOff>485775</xdr:colOff>
      <xdr:row>37</xdr:row>
      <xdr:rowOff>11430</xdr:rowOff>
    </xdr:to>
    <xdr:sp macro="" textlink="">
      <xdr:nvSpPr>
        <xdr:cNvPr id="88" name="円/楕円 87"/>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2557</xdr:rowOff>
    </xdr:from>
    <xdr:ext cx="469744" cy="259045"/>
    <xdr:sp macro="" textlink="">
      <xdr:nvSpPr>
        <xdr:cNvPr id="89" name="テキスト ボックス 88"/>
        <xdr:cNvSpPr txBox="1"/>
      </xdr:nvSpPr>
      <xdr:spPr>
        <a:xfrm>
          <a:off x="895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142310</xdr:rowOff>
    </xdr:from>
    <xdr:to>
      <xdr:col>6</xdr:col>
      <xdr:colOff>511175</xdr:colOff>
      <xdr:row>56</xdr:row>
      <xdr:rowOff>148520</xdr:rowOff>
    </xdr:to>
    <xdr:cxnSp macro="">
      <xdr:nvCxnSpPr>
        <xdr:cNvPr id="119" name="直線コネクタ 118"/>
        <xdr:cNvCxnSpPr/>
      </xdr:nvCxnSpPr>
      <xdr:spPr>
        <a:xfrm>
          <a:off x="3797300" y="9743510"/>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109448</xdr:rowOff>
    </xdr:from>
    <xdr:to>
      <xdr:col>5</xdr:col>
      <xdr:colOff>358775</xdr:colOff>
      <xdr:row>56</xdr:row>
      <xdr:rowOff>142310</xdr:rowOff>
    </xdr:to>
    <xdr:cxnSp macro="">
      <xdr:nvCxnSpPr>
        <xdr:cNvPr id="122" name="直線コネクタ 121"/>
        <xdr:cNvCxnSpPr/>
      </xdr:nvCxnSpPr>
      <xdr:spPr>
        <a:xfrm>
          <a:off x="2908300" y="9539198"/>
          <a:ext cx="889000" cy="20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109448</xdr:rowOff>
    </xdr:from>
    <xdr:to>
      <xdr:col>4</xdr:col>
      <xdr:colOff>155575</xdr:colOff>
      <xdr:row>57</xdr:row>
      <xdr:rowOff>32639</xdr:rowOff>
    </xdr:to>
    <xdr:cxnSp macro="">
      <xdr:nvCxnSpPr>
        <xdr:cNvPr id="125" name="直線コネクタ 124"/>
        <xdr:cNvCxnSpPr/>
      </xdr:nvCxnSpPr>
      <xdr:spPr>
        <a:xfrm flipV="1">
          <a:off x="2019300" y="9539198"/>
          <a:ext cx="889000" cy="26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32639</xdr:rowOff>
    </xdr:from>
    <xdr:to>
      <xdr:col>2</xdr:col>
      <xdr:colOff>638175</xdr:colOff>
      <xdr:row>57</xdr:row>
      <xdr:rowOff>85255</xdr:rowOff>
    </xdr:to>
    <xdr:cxnSp macro="">
      <xdr:nvCxnSpPr>
        <xdr:cNvPr id="128" name="直線コネクタ 127"/>
        <xdr:cNvCxnSpPr/>
      </xdr:nvCxnSpPr>
      <xdr:spPr>
        <a:xfrm flipV="1">
          <a:off x="1130300" y="9805289"/>
          <a:ext cx="8890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97720</xdr:rowOff>
    </xdr:from>
    <xdr:to>
      <xdr:col>6</xdr:col>
      <xdr:colOff>561975</xdr:colOff>
      <xdr:row>57</xdr:row>
      <xdr:rowOff>27870</xdr:rowOff>
    </xdr:to>
    <xdr:sp macro="" textlink="">
      <xdr:nvSpPr>
        <xdr:cNvPr id="138" name="円/楕円 137"/>
        <xdr:cNvSpPr/>
      </xdr:nvSpPr>
      <xdr:spPr>
        <a:xfrm>
          <a:off x="4584700" y="96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76147</xdr:rowOff>
    </xdr:from>
    <xdr:ext cx="534377" cy="259045"/>
    <xdr:sp macro="" textlink="">
      <xdr:nvSpPr>
        <xdr:cNvPr id="139" name="総務費該当値テキスト"/>
        <xdr:cNvSpPr txBox="1"/>
      </xdr:nvSpPr>
      <xdr:spPr>
        <a:xfrm>
          <a:off x="4686300" y="96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91510</xdr:rowOff>
    </xdr:from>
    <xdr:to>
      <xdr:col>5</xdr:col>
      <xdr:colOff>409575</xdr:colOff>
      <xdr:row>57</xdr:row>
      <xdr:rowOff>21660</xdr:rowOff>
    </xdr:to>
    <xdr:sp macro="" textlink="">
      <xdr:nvSpPr>
        <xdr:cNvPr id="140" name="円/楕円 139"/>
        <xdr:cNvSpPr/>
      </xdr:nvSpPr>
      <xdr:spPr>
        <a:xfrm>
          <a:off x="3746500" y="96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12787</xdr:rowOff>
    </xdr:from>
    <xdr:ext cx="534377" cy="259045"/>
    <xdr:sp macro="" textlink="">
      <xdr:nvSpPr>
        <xdr:cNvPr id="141" name="テキスト ボックス 140"/>
        <xdr:cNvSpPr txBox="1"/>
      </xdr:nvSpPr>
      <xdr:spPr>
        <a:xfrm>
          <a:off x="3530111" y="97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58648</xdr:rowOff>
    </xdr:from>
    <xdr:to>
      <xdr:col>4</xdr:col>
      <xdr:colOff>206375</xdr:colOff>
      <xdr:row>55</xdr:row>
      <xdr:rowOff>160248</xdr:rowOff>
    </xdr:to>
    <xdr:sp macro="" textlink="">
      <xdr:nvSpPr>
        <xdr:cNvPr id="142" name="円/楕円 141"/>
        <xdr:cNvSpPr/>
      </xdr:nvSpPr>
      <xdr:spPr>
        <a:xfrm>
          <a:off x="2857500" y="94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5325</xdr:rowOff>
    </xdr:from>
    <xdr:ext cx="534377" cy="259045"/>
    <xdr:sp macro="" textlink="">
      <xdr:nvSpPr>
        <xdr:cNvPr id="143" name="テキスト ボックス 142"/>
        <xdr:cNvSpPr txBox="1"/>
      </xdr:nvSpPr>
      <xdr:spPr>
        <a:xfrm>
          <a:off x="2641111" y="926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153289</xdr:rowOff>
    </xdr:from>
    <xdr:to>
      <xdr:col>3</xdr:col>
      <xdr:colOff>3175</xdr:colOff>
      <xdr:row>57</xdr:row>
      <xdr:rowOff>83439</xdr:rowOff>
    </xdr:to>
    <xdr:sp macro="" textlink="">
      <xdr:nvSpPr>
        <xdr:cNvPr id="144" name="円/楕円 143"/>
        <xdr:cNvSpPr/>
      </xdr:nvSpPr>
      <xdr:spPr>
        <a:xfrm>
          <a:off x="1968500" y="97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74566</xdr:rowOff>
    </xdr:from>
    <xdr:ext cx="534377" cy="259045"/>
    <xdr:sp macro="" textlink="">
      <xdr:nvSpPr>
        <xdr:cNvPr id="145" name="テキスト ボックス 144"/>
        <xdr:cNvSpPr txBox="1"/>
      </xdr:nvSpPr>
      <xdr:spPr>
        <a:xfrm>
          <a:off x="1752111" y="98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34455</xdr:rowOff>
    </xdr:from>
    <xdr:to>
      <xdr:col>1</xdr:col>
      <xdr:colOff>485775</xdr:colOff>
      <xdr:row>57</xdr:row>
      <xdr:rowOff>136055</xdr:rowOff>
    </xdr:to>
    <xdr:sp macro="" textlink="">
      <xdr:nvSpPr>
        <xdr:cNvPr id="146" name="円/楕円 145"/>
        <xdr:cNvSpPr/>
      </xdr:nvSpPr>
      <xdr:spPr>
        <a:xfrm>
          <a:off x="1079500" y="98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127182</xdr:rowOff>
    </xdr:from>
    <xdr:ext cx="534377" cy="259045"/>
    <xdr:sp macro="" textlink="">
      <xdr:nvSpPr>
        <xdr:cNvPr id="147" name="テキスト ボックス 146"/>
        <xdr:cNvSpPr txBox="1"/>
      </xdr:nvSpPr>
      <xdr:spPr>
        <a:xfrm>
          <a:off x="863111" y="98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37134</xdr:rowOff>
    </xdr:from>
    <xdr:to>
      <xdr:col>6</xdr:col>
      <xdr:colOff>511175</xdr:colOff>
      <xdr:row>78</xdr:row>
      <xdr:rowOff>69858</xdr:rowOff>
    </xdr:to>
    <xdr:cxnSp macro="">
      <xdr:nvCxnSpPr>
        <xdr:cNvPr id="179" name="直線コネクタ 178"/>
        <xdr:cNvCxnSpPr/>
      </xdr:nvCxnSpPr>
      <xdr:spPr>
        <a:xfrm flipV="1">
          <a:off x="3797300" y="13410234"/>
          <a:ext cx="8382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69858</xdr:rowOff>
    </xdr:from>
    <xdr:to>
      <xdr:col>5</xdr:col>
      <xdr:colOff>358775</xdr:colOff>
      <xdr:row>78</xdr:row>
      <xdr:rowOff>152262</xdr:rowOff>
    </xdr:to>
    <xdr:cxnSp macro="">
      <xdr:nvCxnSpPr>
        <xdr:cNvPr id="182" name="直線コネクタ 181"/>
        <xdr:cNvCxnSpPr/>
      </xdr:nvCxnSpPr>
      <xdr:spPr>
        <a:xfrm flipV="1">
          <a:off x="2908300" y="13442958"/>
          <a:ext cx="889000" cy="8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152262</xdr:rowOff>
    </xdr:from>
    <xdr:to>
      <xdr:col>4</xdr:col>
      <xdr:colOff>155575</xdr:colOff>
      <xdr:row>79</xdr:row>
      <xdr:rowOff>21275</xdr:rowOff>
    </xdr:to>
    <xdr:cxnSp macro="">
      <xdr:nvCxnSpPr>
        <xdr:cNvPr id="185" name="直線コネクタ 184"/>
        <xdr:cNvCxnSpPr/>
      </xdr:nvCxnSpPr>
      <xdr:spPr>
        <a:xfrm flipV="1">
          <a:off x="2019300" y="13525362"/>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15320</xdr:rowOff>
    </xdr:from>
    <xdr:to>
      <xdr:col>2</xdr:col>
      <xdr:colOff>638175</xdr:colOff>
      <xdr:row>79</xdr:row>
      <xdr:rowOff>21275</xdr:rowOff>
    </xdr:to>
    <xdr:cxnSp macro="">
      <xdr:nvCxnSpPr>
        <xdr:cNvPr id="188" name="直線コネクタ 187"/>
        <xdr:cNvCxnSpPr/>
      </xdr:nvCxnSpPr>
      <xdr:spPr>
        <a:xfrm>
          <a:off x="1130300" y="13559870"/>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157784</xdr:rowOff>
    </xdr:from>
    <xdr:to>
      <xdr:col>6</xdr:col>
      <xdr:colOff>561975</xdr:colOff>
      <xdr:row>78</xdr:row>
      <xdr:rowOff>87934</xdr:rowOff>
    </xdr:to>
    <xdr:sp macro="" textlink="">
      <xdr:nvSpPr>
        <xdr:cNvPr id="198" name="円/楕円 197"/>
        <xdr:cNvSpPr/>
      </xdr:nvSpPr>
      <xdr:spPr>
        <a:xfrm>
          <a:off x="45847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72711</xdr:rowOff>
    </xdr:from>
    <xdr:ext cx="599010" cy="259045"/>
    <xdr:sp macro="" textlink="">
      <xdr:nvSpPr>
        <xdr:cNvPr id="199" name="民生費該当値テキスト"/>
        <xdr:cNvSpPr txBox="1"/>
      </xdr:nvSpPr>
      <xdr:spPr>
        <a:xfrm>
          <a:off x="4686300" y="1327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19058</xdr:rowOff>
    </xdr:from>
    <xdr:to>
      <xdr:col>5</xdr:col>
      <xdr:colOff>409575</xdr:colOff>
      <xdr:row>78</xdr:row>
      <xdr:rowOff>120658</xdr:rowOff>
    </xdr:to>
    <xdr:sp macro="" textlink="">
      <xdr:nvSpPr>
        <xdr:cNvPr id="200" name="円/楕円 199"/>
        <xdr:cNvSpPr/>
      </xdr:nvSpPr>
      <xdr:spPr>
        <a:xfrm>
          <a:off x="3746500" y="133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111785</xdr:rowOff>
    </xdr:from>
    <xdr:ext cx="599010" cy="259045"/>
    <xdr:sp macro="" textlink="">
      <xdr:nvSpPr>
        <xdr:cNvPr id="201" name="テキスト ボックス 200"/>
        <xdr:cNvSpPr txBox="1"/>
      </xdr:nvSpPr>
      <xdr:spPr>
        <a:xfrm>
          <a:off x="3497794" y="1348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101462</xdr:rowOff>
    </xdr:from>
    <xdr:to>
      <xdr:col>4</xdr:col>
      <xdr:colOff>206375</xdr:colOff>
      <xdr:row>79</xdr:row>
      <xdr:rowOff>31612</xdr:rowOff>
    </xdr:to>
    <xdr:sp macro="" textlink="">
      <xdr:nvSpPr>
        <xdr:cNvPr id="202" name="円/楕円 201"/>
        <xdr:cNvSpPr/>
      </xdr:nvSpPr>
      <xdr:spPr>
        <a:xfrm>
          <a:off x="2857500" y="134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22739</xdr:rowOff>
    </xdr:from>
    <xdr:ext cx="599010" cy="259045"/>
    <xdr:sp macro="" textlink="">
      <xdr:nvSpPr>
        <xdr:cNvPr id="203" name="テキスト ボックス 202"/>
        <xdr:cNvSpPr txBox="1"/>
      </xdr:nvSpPr>
      <xdr:spPr>
        <a:xfrm>
          <a:off x="2608794" y="1356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141925</xdr:rowOff>
    </xdr:from>
    <xdr:to>
      <xdr:col>3</xdr:col>
      <xdr:colOff>3175</xdr:colOff>
      <xdr:row>79</xdr:row>
      <xdr:rowOff>72075</xdr:rowOff>
    </xdr:to>
    <xdr:sp macro="" textlink="">
      <xdr:nvSpPr>
        <xdr:cNvPr id="204" name="円/楕円 203"/>
        <xdr:cNvSpPr/>
      </xdr:nvSpPr>
      <xdr:spPr>
        <a:xfrm>
          <a:off x="1968500" y="135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63202</xdr:rowOff>
    </xdr:from>
    <xdr:ext cx="534377" cy="259045"/>
    <xdr:sp macro="" textlink="">
      <xdr:nvSpPr>
        <xdr:cNvPr id="205" name="テキスト ボックス 204"/>
        <xdr:cNvSpPr txBox="1"/>
      </xdr:nvSpPr>
      <xdr:spPr>
        <a:xfrm>
          <a:off x="1752111" y="136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135970</xdr:rowOff>
    </xdr:from>
    <xdr:to>
      <xdr:col>1</xdr:col>
      <xdr:colOff>485775</xdr:colOff>
      <xdr:row>79</xdr:row>
      <xdr:rowOff>66120</xdr:rowOff>
    </xdr:to>
    <xdr:sp macro="" textlink="">
      <xdr:nvSpPr>
        <xdr:cNvPr id="206" name="円/楕円 205"/>
        <xdr:cNvSpPr/>
      </xdr:nvSpPr>
      <xdr:spPr>
        <a:xfrm>
          <a:off x="1079500" y="135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57247</xdr:rowOff>
    </xdr:from>
    <xdr:ext cx="534377" cy="259045"/>
    <xdr:sp macro="" textlink="">
      <xdr:nvSpPr>
        <xdr:cNvPr id="207" name="テキスト ボックス 206"/>
        <xdr:cNvSpPr txBox="1"/>
      </xdr:nvSpPr>
      <xdr:spPr>
        <a:xfrm>
          <a:off x="863111" y="136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25355</xdr:rowOff>
    </xdr:from>
    <xdr:to>
      <xdr:col>6</xdr:col>
      <xdr:colOff>511175</xdr:colOff>
      <xdr:row>98</xdr:row>
      <xdr:rowOff>64263</xdr:rowOff>
    </xdr:to>
    <xdr:cxnSp macro="">
      <xdr:nvCxnSpPr>
        <xdr:cNvPr id="235" name="直線コネクタ 234"/>
        <xdr:cNvCxnSpPr/>
      </xdr:nvCxnSpPr>
      <xdr:spPr>
        <a:xfrm>
          <a:off x="3797300" y="16827455"/>
          <a:ext cx="8382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25355</xdr:rowOff>
    </xdr:from>
    <xdr:to>
      <xdr:col>5</xdr:col>
      <xdr:colOff>358775</xdr:colOff>
      <xdr:row>98</xdr:row>
      <xdr:rowOff>132590</xdr:rowOff>
    </xdr:to>
    <xdr:cxnSp macro="">
      <xdr:nvCxnSpPr>
        <xdr:cNvPr id="238" name="直線コネクタ 237"/>
        <xdr:cNvCxnSpPr/>
      </xdr:nvCxnSpPr>
      <xdr:spPr>
        <a:xfrm flipV="1">
          <a:off x="2908300" y="16827455"/>
          <a:ext cx="889000" cy="10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80059</xdr:rowOff>
    </xdr:from>
    <xdr:to>
      <xdr:col>4</xdr:col>
      <xdr:colOff>155575</xdr:colOff>
      <xdr:row>98</xdr:row>
      <xdr:rowOff>132590</xdr:rowOff>
    </xdr:to>
    <xdr:cxnSp macro="">
      <xdr:nvCxnSpPr>
        <xdr:cNvPr id="241" name="直線コネクタ 240"/>
        <xdr:cNvCxnSpPr/>
      </xdr:nvCxnSpPr>
      <xdr:spPr>
        <a:xfrm>
          <a:off x="2019300" y="16882159"/>
          <a:ext cx="889000" cy="5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80059</xdr:rowOff>
    </xdr:from>
    <xdr:to>
      <xdr:col>2</xdr:col>
      <xdr:colOff>638175</xdr:colOff>
      <xdr:row>98</xdr:row>
      <xdr:rowOff>110051</xdr:rowOff>
    </xdr:to>
    <xdr:cxnSp macro="">
      <xdr:nvCxnSpPr>
        <xdr:cNvPr id="244" name="直線コネクタ 243"/>
        <xdr:cNvCxnSpPr/>
      </xdr:nvCxnSpPr>
      <xdr:spPr>
        <a:xfrm flipV="1">
          <a:off x="1130300" y="16882159"/>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13463</xdr:rowOff>
    </xdr:from>
    <xdr:to>
      <xdr:col>6</xdr:col>
      <xdr:colOff>561975</xdr:colOff>
      <xdr:row>98</xdr:row>
      <xdr:rowOff>115063</xdr:rowOff>
    </xdr:to>
    <xdr:sp macro="" textlink="">
      <xdr:nvSpPr>
        <xdr:cNvPr id="254" name="円/楕円 253"/>
        <xdr:cNvSpPr/>
      </xdr:nvSpPr>
      <xdr:spPr>
        <a:xfrm>
          <a:off x="45847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163340</xdr:rowOff>
    </xdr:from>
    <xdr:ext cx="534377" cy="259045"/>
    <xdr:sp macro="" textlink="">
      <xdr:nvSpPr>
        <xdr:cNvPr id="255" name="衛生費該当値テキスト"/>
        <xdr:cNvSpPr txBox="1"/>
      </xdr:nvSpPr>
      <xdr:spPr>
        <a:xfrm>
          <a:off x="4686300" y="1679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146005</xdr:rowOff>
    </xdr:from>
    <xdr:to>
      <xdr:col>5</xdr:col>
      <xdr:colOff>409575</xdr:colOff>
      <xdr:row>98</xdr:row>
      <xdr:rowOff>76155</xdr:rowOff>
    </xdr:to>
    <xdr:sp macro="" textlink="">
      <xdr:nvSpPr>
        <xdr:cNvPr id="256" name="円/楕円 255"/>
        <xdr:cNvSpPr/>
      </xdr:nvSpPr>
      <xdr:spPr>
        <a:xfrm>
          <a:off x="3746500" y="167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67282</xdr:rowOff>
    </xdr:from>
    <xdr:ext cx="534377" cy="259045"/>
    <xdr:sp macro="" textlink="">
      <xdr:nvSpPr>
        <xdr:cNvPr id="257" name="テキスト ボックス 256"/>
        <xdr:cNvSpPr txBox="1"/>
      </xdr:nvSpPr>
      <xdr:spPr>
        <a:xfrm>
          <a:off x="3530111" y="168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81790</xdr:rowOff>
    </xdr:from>
    <xdr:to>
      <xdr:col>4</xdr:col>
      <xdr:colOff>206375</xdr:colOff>
      <xdr:row>99</xdr:row>
      <xdr:rowOff>11940</xdr:rowOff>
    </xdr:to>
    <xdr:sp macro="" textlink="">
      <xdr:nvSpPr>
        <xdr:cNvPr id="258" name="円/楕円 257"/>
        <xdr:cNvSpPr/>
      </xdr:nvSpPr>
      <xdr:spPr>
        <a:xfrm>
          <a:off x="2857500" y="16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3067</xdr:rowOff>
    </xdr:from>
    <xdr:ext cx="534377" cy="259045"/>
    <xdr:sp macro="" textlink="">
      <xdr:nvSpPr>
        <xdr:cNvPr id="259" name="テキスト ボックス 258"/>
        <xdr:cNvSpPr txBox="1"/>
      </xdr:nvSpPr>
      <xdr:spPr>
        <a:xfrm>
          <a:off x="2641111" y="1697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29259</xdr:rowOff>
    </xdr:from>
    <xdr:to>
      <xdr:col>3</xdr:col>
      <xdr:colOff>3175</xdr:colOff>
      <xdr:row>98</xdr:row>
      <xdr:rowOff>130859</xdr:rowOff>
    </xdr:to>
    <xdr:sp macro="" textlink="">
      <xdr:nvSpPr>
        <xdr:cNvPr id="260" name="円/楕円 259"/>
        <xdr:cNvSpPr/>
      </xdr:nvSpPr>
      <xdr:spPr>
        <a:xfrm>
          <a:off x="1968500" y="1683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121986</xdr:rowOff>
    </xdr:from>
    <xdr:ext cx="534377" cy="259045"/>
    <xdr:sp macro="" textlink="">
      <xdr:nvSpPr>
        <xdr:cNvPr id="261" name="テキスト ボックス 260"/>
        <xdr:cNvSpPr txBox="1"/>
      </xdr:nvSpPr>
      <xdr:spPr>
        <a:xfrm>
          <a:off x="1752111" y="1692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59251</xdr:rowOff>
    </xdr:from>
    <xdr:to>
      <xdr:col>1</xdr:col>
      <xdr:colOff>485775</xdr:colOff>
      <xdr:row>98</xdr:row>
      <xdr:rowOff>160851</xdr:rowOff>
    </xdr:to>
    <xdr:sp macro="" textlink="">
      <xdr:nvSpPr>
        <xdr:cNvPr id="262" name="円/楕円 261"/>
        <xdr:cNvSpPr/>
      </xdr:nvSpPr>
      <xdr:spPr>
        <a:xfrm>
          <a:off x="1079500" y="168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151978</xdr:rowOff>
    </xdr:from>
    <xdr:ext cx="534377" cy="259045"/>
    <xdr:sp macro="" textlink="">
      <xdr:nvSpPr>
        <xdr:cNvPr id="263" name="テキスト ボックス 262"/>
        <xdr:cNvSpPr txBox="1"/>
      </xdr:nvSpPr>
      <xdr:spPr>
        <a:xfrm>
          <a:off x="863111" y="1695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153797</xdr:rowOff>
    </xdr:from>
    <xdr:to>
      <xdr:col>15</xdr:col>
      <xdr:colOff>180975</xdr:colOff>
      <xdr:row>37</xdr:row>
      <xdr:rowOff>9398</xdr:rowOff>
    </xdr:to>
    <xdr:cxnSp macro="">
      <xdr:nvCxnSpPr>
        <xdr:cNvPr id="292" name="直線コネクタ 291"/>
        <xdr:cNvCxnSpPr/>
      </xdr:nvCxnSpPr>
      <xdr:spPr>
        <a:xfrm>
          <a:off x="9639300" y="6325997"/>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142384</xdr:rowOff>
    </xdr:from>
    <xdr:ext cx="378565" cy="259045"/>
    <xdr:sp macro="" textlink="">
      <xdr:nvSpPr>
        <xdr:cNvPr id="293" name="労働費平均値テキスト"/>
        <xdr:cNvSpPr txBox="1"/>
      </xdr:nvSpPr>
      <xdr:spPr>
        <a:xfrm>
          <a:off x="10528300" y="6314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148844</xdr:rowOff>
    </xdr:from>
    <xdr:to>
      <xdr:col>14</xdr:col>
      <xdr:colOff>28575</xdr:colOff>
      <xdr:row>36</xdr:row>
      <xdr:rowOff>153797</xdr:rowOff>
    </xdr:to>
    <xdr:cxnSp macro="">
      <xdr:nvCxnSpPr>
        <xdr:cNvPr id="295" name="直線コネクタ 294"/>
        <xdr:cNvCxnSpPr/>
      </xdr:nvCxnSpPr>
      <xdr:spPr>
        <a:xfrm>
          <a:off x="8750300" y="632104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58945</xdr:rowOff>
    </xdr:from>
    <xdr:ext cx="378565" cy="259045"/>
    <xdr:sp macro="" textlink="">
      <xdr:nvSpPr>
        <xdr:cNvPr id="297" name="テキスト ボックス 296"/>
        <xdr:cNvSpPr txBox="1"/>
      </xdr:nvSpPr>
      <xdr:spPr>
        <a:xfrm>
          <a:off x="9450017" y="640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149987</xdr:rowOff>
    </xdr:from>
    <xdr:to>
      <xdr:col>12</xdr:col>
      <xdr:colOff>511175</xdr:colOff>
      <xdr:row>36</xdr:row>
      <xdr:rowOff>148844</xdr:rowOff>
    </xdr:to>
    <xdr:cxnSp macro="">
      <xdr:nvCxnSpPr>
        <xdr:cNvPr id="298" name="直線コネクタ 297"/>
        <xdr:cNvCxnSpPr/>
      </xdr:nvCxnSpPr>
      <xdr:spPr>
        <a:xfrm>
          <a:off x="7861300" y="6150737"/>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112649</xdr:rowOff>
    </xdr:from>
    <xdr:to>
      <xdr:col>11</xdr:col>
      <xdr:colOff>307975</xdr:colOff>
      <xdr:row>35</xdr:row>
      <xdr:rowOff>149987</xdr:rowOff>
    </xdr:to>
    <xdr:cxnSp macro="">
      <xdr:nvCxnSpPr>
        <xdr:cNvPr id="301" name="直線コネクタ 300"/>
        <xdr:cNvCxnSpPr/>
      </xdr:nvCxnSpPr>
      <xdr:spPr>
        <a:xfrm>
          <a:off x="6972300" y="5941949"/>
          <a:ext cx="889000" cy="2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130048</xdr:rowOff>
    </xdr:from>
    <xdr:to>
      <xdr:col>15</xdr:col>
      <xdr:colOff>231775</xdr:colOff>
      <xdr:row>37</xdr:row>
      <xdr:rowOff>60198</xdr:rowOff>
    </xdr:to>
    <xdr:sp macro="" textlink="">
      <xdr:nvSpPr>
        <xdr:cNvPr id="311" name="円/楕円 310"/>
        <xdr:cNvSpPr/>
      </xdr:nvSpPr>
      <xdr:spPr>
        <a:xfrm>
          <a:off x="104267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152925</xdr:rowOff>
    </xdr:from>
    <xdr:ext cx="378565" cy="259045"/>
    <xdr:sp macro="" textlink="">
      <xdr:nvSpPr>
        <xdr:cNvPr id="312" name="労働費該当値テキスト"/>
        <xdr:cNvSpPr txBox="1"/>
      </xdr:nvSpPr>
      <xdr:spPr>
        <a:xfrm>
          <a:off x="10528300" y="6153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102997</xdr:rowOff>
    </xdr:from>
    <xdr:to>
      <xdr:col>14</xdr:col>
      <xdr:colOff>79375</xdr:colOff>
      <xdr:row>37</xdr:row>
      <xdr:rowOff>33147</xdr:rowOff>
    </xdr:to>
    <xdr:sp macro="" textlink="">
      <xdr:nvSpPr>
        <xdr:cNvPr id="313" name="円/楕円 312"/>
        <xdr:cNvSpPr/>
      </xdr:nvSpPr>
      <xdr:spPr>
        <a:xfrm>
          <a:off x="9588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49674</xdr:rowOff>
    </xdr:from>
    <xdr:ext cx="469744" cy="259045"/>
    <xdr:sp macro="" textlink="">
      <xdr:nvSpPr>
        <xdr:cNvPr id="314" name="テキスト ボックス 313"/>
        <xdr:cNvSpPr txBox="1"/>
      </xdr:nvSpPr>
      <xdr:spPr>
        <a:xfrm>
          <a:off x="9404427" y="605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98044</xdr:rowOff>
    </xdr:from>
    <xdr:to>
      <xdr:col>12</xdr:col>
      <xdr:colOff>561975</xdr:colOff>
      <xdr:row>37</xdr:row>
      <xdr:rowOff>28194</xdr:rowOff>
    </xdr:to>
    <xdr:sp macro="" textlink="">
      <xdr:nvSpPr>
        <xdr:cNvPr id="315" name="円/楕円 314"/>
        <xdr:cNvSpPr/>
      </xdr:nvSpPr>
      <xdr:spPr>
        <a:xfrm>
          <a:off x="8699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19321</xdr:rowOff>
    </xdr:from>
    <xdr:ext cx="469744" cy="259045"/>
    <xdr:sp macro="" textlink="">
      <xdr:nvSpPr>
        <xdr:cNvPr id="316" name="テキスト ボックス 315"/>
        <xdr:cNvSpPr txBox="1"/>
      </xdr:nvSpPr>
      <xdr:spPr>
        <a:xfrm>
          <a:off x="8515427"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99187</xdr:rowOff>
    </xdr:from>
    <xdr:to>
      <xdr:col>11</xdr:col>
      <xdr:colOff>358775</xdr:colOff>
      <xdr:row>36</xdr:row>
      <xdr:rowOff>29337</xdr:rowOff>
    </xdr:to>
    <xdr:sp macro="" textlink="">
      <xdr:nvSpPr>
        <xdr:cNvPr id="317" name="円/楕円 316"/>
        <xdr:cNvSpPr/>
      </xdr:nvSpPr>
      <xdr:spPr>
        <a:xfrm>
          <a:off x="7810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20464</xdr:rowOff>
    </xdr:from>
    <xdr:ext cx="469744" cy="259045"/>
    <xdr:sp macro="" textlink="">
      <xdr:nvSpPr>
        <xdr:cNvPr id="318" name="テキスト ボックス 317"/>
        <xdr:cNvSpPr txBox="1"/>
      </xdr:nvSpPr>
      <xdr:spPr>
        <a:xfrm>
          <a:off x="7626427"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61849</xdr:rowOff>
    </xdr:from>
    <xdr:to>
      <xdr:col>10</xdr:col>
      <xdr:colOff>155575</xdr:colOff>
      <xdr:row>34</xdr:row>
      <xdr:rowOff>163449</xdr:rowOff>
    </xdr:to>
    <xdr:sp macro="" textlink="">
      <xdr:nvSpPr>
        <xdr:cNvPr id="319" name="円/楕円 318"/>
        <xdr:cNvSpPr/>
      </xdr:nvSpPr>
      <xdr:spPr>
        <a:xfrm>
          <a:off x="6921500" y="58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154576</xdr:rowOff>
    </xdr:from>
    <xdr:ext cx="469744" cy="259045"/>
    <xdr:sp macro="" textlink="">
      <xdr:nvSpPr>
        <xdr:cNvPr id="320" name="テキスト ボックス 319"/>
        <xdr:cNvSpPr txBox="1"/>
      </xdr:nvSpPr>
      <xdr:spPr>
        <a:xfrm>
          <a:off x="6737427" y="598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144215</xdr:rowOff>
    </xdr:from>
    <xdr:to>
      <xdr:col>15</xdr:col>
      <xdr:colOff>180975</xdr:colOff>
      <xdr:row>57</xdr:row>
      <xdr:rowOff>36316</xdr:rowOff>
    </xdr:to>
    <xdr:cxnSp macro="">
      <xdr:nvCxnSpPr>
        <xdr:cNvPr id="345" name="直線コネクタ 344"/>
        <xdr:cNvCxnSpPr/>
      </xdr:nvCxnSpPr>
      <xdr:spPr>
        <a:xfrm>
          <a:off x="9639300" y="9745415"/>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124841</xdr:rowOff>
    </xdr:from>
    <xdr:to>
      <xdr:col>14</xdr:col>
      <xdr:colOff>28575</xdr:colOff>
      <xdr:row>56</xdr:row>
      <xdr:rowOff>144215</xdr:rowOff>
    </xdr:to>
    <xdr:cxnSp macro="">
      <xdr:nvCxnSpPr>
        <xdr:cNvPr id="348" name="直線コネクタ 347"/>
        <xdr:cNvCxnSpPr/>
      </xdr:nvCxnSpPr>
      <xdr:spPr>
        <a:xfrm>
          <a:off x="8750300" y="9726041"/>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47324</xdr:rowOff>
    </xdr:from>
    <xdr:ext cx="469744" cy="259045"/>
    <xdr:sp macro="" textlink="">
      <xdr:nvSpPr>
        <xdr:cNvPr id="350" name="テキスト ボックス 349"/>
        <xdr:cNvSpPr txBox="1"/>
      </xdr:nvSpPr>
      <xdr:spPr>
        <a:xfrm>
          <a:off x="94044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124841</xdr:rowOff>
    </xdr:from>
    <xdr:to>
      <xdr:col>12</xdr:col>
      <xdr:colOff>511175</xdr:colOff>
      <xdr:row>57</xdr:row>
      <xdr:rowOff>32944</xdr:rowOff>
    </xdr:to>
    <xdr:cxnSp macro="">
      <xdr:nvCxnSpPr>
        <xdr:cNvPr id="351" name="直線コネクタ 350"/>
        <xdr:cNvCxnSpPr/>
      </xdr:nvCxnSpPr>
      <xdr:spPr>
        <a:xfrm flipV="1">
          <a:off x="7861300" y="9726041"/>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32944</xdr:rowOff>
    </xdr:from>
    <xdr:to>
      <xdr:col>11</xdr:col>
      <xdr:colOff>307975</xdr:colOff>
      <xdr:row>57</xdr:row>
      <xdr:rowOff>47003</xdr:rowOff>
    </xdr:to>
    <xdr:cxnSp macro="">
      <xdr:nvCxnSpPr>
        <xdr:cNvPr id="354" name="直線コネクタ 353"/>
        <xdr:cNvCxnSpPr/>
      </xdr:nvCxnSpPr>
      <xdr:spPr>
        <a:xfrm flipV="1">
          <a:off x="6972300" y="9805594"/>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156966</xdr:rowOff>
    </xdr:from>
    <xdr:to>
      <xdr:col>15</xdr:col>
      <xdr:colOff>231775</xdr:colOff>
      <xdr:row>57</xdr:row>
      <xdr:rowOff>87116</xdr:rowOff>
    </xdr:to>
    <xdr:sp macro="" textlink="">
      <xdr:nvSpPr>
        <xdr:cNvPr id="364" name="円/楕円 363"/>
        <xdr:cNvSpPr/>
      </xdr:nvSpPr>
      <xdr:spPr>
        <a:xfrm>
          <a:off x="10426700" y="97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135393</xdr:rowOff>
    </xdr:from>
    <xdr:ext cx="469744" cy="259045"/>
    <xdr:sp macro="" textlink="">
      <xdr:nvSpPr>
        <xdr:cNvPr id="365" name="農林水産業費該当値テキスト"/>
        <xdr:cNvSpPr txBox="1"/>
      </xdr:nvSpPr>
      <xdr:spPr>
        <a:xfrm>
          <a:off x="10528300" y="973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93415</xdr:rowOff>
    </xdr:from>
    <xdr:to>
      <xdr:col>14</xdr:col>
      <xdr:colOff>79375</xdr:colOff>
      <xdr:row>57</xdr:row>
      <xdr:rowOff>23565</xdr:rowOff>
    </xdr:to>
    <xdr:sp macro="" textlink="">
      <xdr:nvSpPr>
        <xdr:cNvPr id="366" name="円/楕円 365"/>
        <xdr:cNvSpPr/>
      </xdr:nvSpPr>
      <xdr:spPr>
        <a:xfrm>
          <a:off x="9588500" y="96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40092</xdr:rowOff>
    </xdr:from>
    <xdr:ext cx="469744" cy="259045"/>
    <xdr:sp macro="" textlink="">
      <xdr:nvSpPr>
        <xdr:cNvPr id="367" name="テキスト ボックス 366"/>
        <xdr:cNvSpPr txBox="1"/>
      </xdr:nvSpPr>
      <xdr:spPr>
        <a:xfrm>
          <a:off x="9404427" y="946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74041</xdr:rowOff>
    </xdr:from>
    <xdr:to>
      <xdr:col>12</xdr:col>
      <xdr:colOff>561975</xdr:colOff>
      <xdr:row>57</xdr:row>
      <xdr:rowOff>4191</xdr:rowOff>
    </xdr:to>
    <xdr:sp macro="" textlink="">
      <xdr:nvSpPr>
        <xdr:cNvPr id="368" name="円/楕円 367"/>
        <xdr:cNvSpPr/>
      </xdr:nvSpPr>
      <xdr:spPr>
        <a:xfrm>
          <a:off x="8699500" y="96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166768</xdr:rowOff>
    </xdr:from>
    <xdr:ext cx="469744" cy="259045"/>
    <xdr:sp macro="" textlink="">
      <xdr:nvSpPr>
        <xdr:cNvPr id="369" name="テキスト ボックス 368"/>
        <xdr:cNvSpPr txBox="1"/>
      </xdr:nvSpPr>
      <xdr:spPr>
        <a:xfrm>
          <a:off x="8515427" y="97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153594</xdr:rowOff>
    </xdr:from>
    <xdr:to>
      <xdr:col>11</xdr:col>
      <xdr:colOff>358775</xdr:colOff>
      <xdr:row>57</xdr:row>
      <xdr:rowOff>83744</xdr:rowOff>
    </xdr:to>
    <xdr:sp macro="" textlink="">
      <xdr:nvSpPr>
        <xdr:cNvPr id="370" name="円/楕円 369"/>
        <xdr:cNvSpPr/>
      </xdr:nvSpPr>
      <xdr:spPr>
        <a:xfrm>
          <a:off x="7810500" y="97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74871</xdr:rowOff>
    </xdr:from>
    <xdr:ext cx="469744" cy="259045"/>
    <xdr:sp macro="" textlink="">
      <xdr:nvSpPr>
        <xdr:cNvPr id="371" name="テキスト ボックス 370"/>
        <xdr:cNvSpPr txBox="1"/>
      </xdr:nvSpPr>
      <xdr:spPr>
        <a:xfrm>
          <a:off x="7626427" y="984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167653</xdr:rowOff>
    </xdr:from>
    <xdr:to>
      <xdr:col>10</xdr:col>
      <xdr:colOff>155575</xdr:colOff>
      <xdr:row>57</xdr:row>
      <xdr:rowOff>97803</xdr:rowOff>
    </xdr:to>
    <xdr:sp macro="" textlink="">
      <xdr:nvSpPr>
        <xdr:cNvPr id="372" name="円/楕円 371"/>
        <xdr:cNvSpPr/>
      </xdr:nvSpPr>
      <xdr:spPr>
        <a:xfrm>
          <a:off x="6921500" y="976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88930</xdr:rowOff>
    </xdr:from>
    <xdr:ext cx="469744" cy="259045"/>
    <xdr:sp macro="" textlink="">
      <xdr:nvSpPr>
        <xdr:cNvPr id="373" name="テキスト ボックス 372"/>
        <xdr:cNvSpPr txBox="1"/>
      </xdr:nvSpPr>
      <xdr:spPr>
        <a:xfrm>
          <a:off x="6737427" y="986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1603</xdr:rowOff>
    </xdr:from>
    <xdr:to>
      <xdr:col>15</xdr:col>
      <xdr:colOff>180975</xdr:colOff>
      <xdr:row>78</xdr:row>
      <xdr:rowOff>63827</xdr:rowOff>
    </xdr:to>
    <xdr:cxnSp macro="">
      <xdr:nvCxnSpPr>
        <xdr:cNvPr id="400" name="直線コネクタ 399"/>
        <xdr:cNvCxnSpPr/>
      </xdr:nvCxnSpPr>
      <xdr:spPr>
        <a:xfrm>
          <a:off x="9639300" y="13374703"/>
          <a:ext cx="838200" cy="6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1603</xdr:rowOff>
    </xdr:from>
    <xdr:to>
      <xdr:col>14</xdr:col>
      <xdr:colOff>28575</xdr:colOff>
      <xdr:row>78</xdr:row>
      <xdr:rowOff>68194</xdr:rowOff>
    </xdr:to>
    <xdr:cxnSp macro="">
      <xdr:nvCxnSpPr>
        <xdr:cNvPr id="403" name="直線コネクタ 402"/>
        <xdr:cNvCxnSpPr/>
      </xdr:nvCxnSpPr>
      <xdr:spPr>
        <a:xfrm flipV="1">
          <a:off x="8750300" y="13374703"/>
          <a:ext cx="8890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68194</xdr:rowOff>
    </xdr:from>
    <xdr:to>
      <xdr:col>12</xdr:col>
      <xdr:colOff>511175</xdr:colOff>
      <xdr:row>78</xdr:row>
      <xdr:rowOff>72537</xdr:rowOff>
    </xdr:to>
    <xdr:cxnSp macro="">
      <xdr:nvCxnSpPr>
        <xdr:cNvPr id="406" name="直線コネクタ 405"/>
        <xdr:cNvCxnSpPr/>
      </xdr:nvCxnSpPr>
      <xdr:spPr>
        <a:xfrm flipV="1">
          <a:off x="7861300" y="1344129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72537</xdr:rowOff>
    </xdr:from>
    <xdr:to>
      <xdr:col>11</xdr:col>
      <xdr:colOff>307975</xdr:colOff>
      <xdr:row>78</xdr:row>
      <xdr:rowOff>80973</xdr:rowOff>
    </xdr:to>
    <xdr:cxnSp macro="">
      <xdr:nvCxnSpPr>
        <xdr:cNvPr id="409" name="直線コネクタ 408"/>
        <xdr:cNvCxnSpPr/>
      </xdr:nvCxnSpPr>
      <xdr:spPr>
        <a:xfrm flipV="1">
          <a:off x="6972300" y="13445637"/>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13027</xdr:rowOff>
    </xdr:from>
    <xdr:to>
      <xdr:col>15</xdr:col>
      <xdr:colOff>231775</xdr:colOff>
      <xdr:row>78</xdr:row>
      <xdr:rowOff>114627</xdr:rowOff>
    </xdr:to>
    <xdr:sp macro="" textlink="">
      <xdr:nvSpPr>
        <xdr:cNvPr id="419" name="円/楕円 418"/>
        <xdr:cNvSpPr/>
      </xdr:nvSpPr>
      <xdr:spPr>
        <a:xfrm>
          <a:off x="104267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99404</xdr:rowOff>
    </xdr:from>
    <xdr:ext cx="469744" cy="259045"/>
    <xdr:sp macro="" textlink="">
      <xdr:nvSpPr>
        <xdr:cNvPr id="420" name="商工費該当値テキスト"/>
        <xdr:cNvSpPr txBox="1"/>
      </xdr:nvSpPr>
      <xdr:spPr>
        <a:xfrm>
          <a:off x="10528300" y="133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122253</xdr:rowOff>
    </xdr:from>
    <xdr:to>
      <xdr:col>14</xdr:col>
      <xdr:colOff>79375</xdr:colOff>
      <xdr:row>78</xdr:row>
      <xdr:rowOff>52403</xdr:rowOff>
    </xdr:to>
    <xdr:sp macro="" textlink="">
      <xdr:nvSpPr>
        <xdr:cNvPr id="421" name="円/楕円 420"/>
        <xdr:cNvSpPr/>
      </xdr:nvSpPr>
      <xdr:spPr>
        <a:xfrm>
          <a:off x="9588500" y="133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43530</xdr:rowOff>
    </xdr:from>
    <xdr:ext cx="469744" cy="259045"/>
    <xdr:sp macro="" textlink="">
      <xdr:nvSpPr>
        <xdr:cNvPr id="422" name="テキスト ボックス 421"/>
        <xdr:cNvSpPr txBox="1"/>
      </xdr:nvSpPr>
      <xdr:spPr>
        <a:xfrm>
          <a:off x="9404427" y="1341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17394</xdr:rowOff>
    </xdr:from>
    <xdr:to>
      <xdr:col>12</xdr:col>
      <xdr:colOff>561975</xdr:colOff>
      <xdr:row>78</xdr:row>
      <xdr:rowOff>118994</xdr:rowOff>
    </xdr:to>
    <xdr:sp macro="" textlink="">
      <xdr:nvSpPr>
        <xdr:cNvPr id="423" name="円/楕円 422"/>
        <xdr:cNvSpPr/>
      </xdr:nvSpPr>
      <xdr:spPr>
        <a:xfrm>
          <a:off x="8699500" y="133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110121</xdr:rowOff>
    </xdr:from>
    <xdr:ext cx="469744" cy="259045"/>
    <xdr:sp macro="" textlink="">
      <xdr:nvSpPr>
        <xdr:cNvPr id="424" name="テキスト ボックス 423"/>
        <xdr:cNvSpPr txBox="1"/>
      </xdr:nvSpPr>
      <xdr:spPr>
        <a:xfrm>
          <a:off x="8515427" y="1348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21737</xdr:rowOff>
    </xdr:from>
    <xdr:to>
      <xdr:col>11</xdr:col>
      <xdr:colOff>358775</xdr:colOff>
      <xdr:row>78</xdr:row>
      <xdr:rowOff>123337</xdr:rowOff>
    </xdr:to>
    <xdr:sp macro="" textlink="">
      <xdr:nvSpPr>
        <xdr:cNvPr id="425" name="円/楕円 424"/>
        <xdr:cNvSpPr/>
      </xdr:nvSpPr>
      <xdr:spPr>
        <a:xfrm>
          <a:off x="78105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114464</xdr:rowOff>
    </xdr:from>
    <xdr:ext cx="469744" cy="259045"/>
    <xdr:sp macro="" textlink="">
      <xdr:nvSpPr>
        <xdr:cNvPr id="426" name="テキスト ボックス 425"/>
        <xdr:cNvSpPr txBox="1"/>
      </xdr:nvSpPr>
      <xdr:spPr>
        <a:xfrm>
          <a:off x="7626427" y="1348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30173</xdr:rowOff>
    </xdr:from>
    <xdr:to>
      <xdr:col>10</xdr:col>
      <xdr:colOff>155575</xdr:colOff>
      <xdr:row>78</xdr:row>
      <xdr:rowOff>131773</xdr:rowOff>
    </xdr:to>
    <xdr:sp macro="" textlink="">
      <xdr:nvSpPr>
        <xdr:cNvPr id="427" name="円/楕円 426"/>
        <xdr:cNvSpPr/>
      </xdr:nvSpPr>
      <xdr:spPr>
        <a:xfrm>
          <a:off x="6921500" y="134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122900</xdr:rowOff>
    </xdr:from>
    <xdr:ext cx="469744" cy="259045"/>
    <xdr:sp macro="" textlink="">
      <xdr:nvSpPr>
        <xdr:cNvPr id="428" name="テキスト ボックス 427"/>
        <xdr:cNvSpPr txBox="1"/>
      </xdr:nvSpPr>
      <xdr:spPr>
        <a:xfrm>
          <a:off x="6737427" y="134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123737</xdr:rowOff>
    </xdr:from>
    <xdr:to>
      <xdr:col>15</xdr:col>
      <xdr:colOff>180975</xdr:colOff>
      <xdr:row>97</xdr:row>
      <xdr:rowOff>169151</xdr:rowOff>
    </xdr:to>
    <xdr:cxnSp macro="">
      <xdr:nvCxnSpPr>
        <xdr:cNvPr id="458" name="直線コネクタ 457"/>
        <xdr:cNvCxnSpPr/>
      </xdr:nvCxnSpPr>
      <xdr:spPr>
        <a:xfrm flipV="1">
          <a:off x="9639300" y="16754387"/>
          <a:ext cx="838200" cy="4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129814</xdr:rowOff>
    </xdr:from>
    <xdr:to>
      <xdr:col>14</xdr:col>
      <xdr:colOff>28575</xdr:colOff>
      <xdr:row>97</xdr:row>
      <xdr:rowOff>169151</xdr:rowOff>
    </xdr:to>
    <xdr:cxnSp macro="">
      <xdr:nvCxnSpPr>
        <xdr:cNvPr id="461" name="直線コネクタ 460"/>
        <xdr:cNvCxnSpPr/>
      </xdr:nvCxnSpPr>
      <xdr:spPr>
        <a:xfrm>
          <a:off x="8750300" y="16589014"/>
          <a:ext cx="889000" cy="2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85483</xdr:rowOff>
    </xdr:from>
    <xdr:to>
      <xdr:col>12</xdr:col>
      <xdr:colOff>511175</xdr:colOff>
      <xdr:row>96</xdr:row>
      <xdr:rowOff>129814</xdr:rowOff>
    </xdr:to>
    <xdr:cxnSp macro="">
      <xdr:nvCxnSpPr>
        <xdr:cNvPr id="464" name="直線コネクタ 463"/>
        <xdr:cNvCxnSpPr/>
      </xdr:nvCxnSpPr>
      <xdr:spPr>
        <a:xfrm>
          <a:off x="7861300" y="16544683"/>
          <a:ext cx="889000" cy="4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66" name="テキスト ボックス 465"/>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105848</xdr:rowOff>
    </xdr:from>
    <xdr:to>
      <xdr:col>11</xdr:col>
      <xdr:colOff>307975</xdr:colOff>
      <xdr:row>96</xdr:row>
      <xdr:rowOff>85483</xdr:rowOff>
    </xdr:to>
    <xdr:cxnSp macro="">
      <xdr:nvCxnSpPr>
        <xdr:cNvPr id="467" name="直線コネクタ 466"/>
        <xdr:cNvCxnSpPr/>
      </xdr:nvCxnSpPr>
      <xdr:spPr>
        <a:xfrm>
          <a:off x="6972300" y="16222148"/>
          <a:ext cx="889000" cy="3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69" name="テキスト ボックス 468"/>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1" name="テキスト ボックス 470"/>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72937</xdr:rowOff>
    </xdr:from>
    <xdr:to>
      <xdr:col>15</xdr:col>
      <xdr:colOff>231775</xdr:colOff>
      <xdr:row>98</xdr:row>
      <xdr:rowOff>3087</xdr:rowOff>
    </xdr:to>
    <xdr:sp macro="" textlink="">
      <xdr:nvSpPr>
        <xdr:cNvPr id="477" name="円/楕円 476"/>
        <xdr:cNvSpPr/>
      </xdr:nvSpPr>
      <xdr:spPr>
        <a:xfrm>
          <a:off x="104267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51364</xdr:rowOff>
    </xdr:from>
    <xdr:ext cx="534377" cy="259045"/>
    <xdr:sp macro="" textlink="">
      <xdr:nvSpPr>
        <xdr:cNvPr id="478" name="土木費該当値テキスト"/>
        <xdr:cNvSpPr txBox="1"/>
      </xdr:nvSpPr>
      <xdr:spPr>
        <a:xfrm>
          <a:off x="10528300" y="1668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118351</xdr:rowOff>
    </xdr:from>
    <xdr:to>
      <xdr:col>14</xdr:col>
      <xdr:colOff>79375</xdr:colOff>
      <xdr:row>98</xdr:row>
      <xdr:rowOff>48501</xdr:rowOff>
    </xdr:to>
    <xdr:sp macro="" textlink="">
      <xdr:nvSpPr>
        <xdr:cNvPr id="479" name="円/楕円 478"/>
        <xdr:cNvSpPr/>
      </xdr:nvSpPr>
      <xdr:spPr>
        <a:xfrm>
          <a:off x="9588500" y="167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39628</xdr:rowOff>
    </xdr:from>
    <xdr:ext cx="534377" cy="259045"/>
    <xdr:sp macro="" textlink="">
      <xdr:nvSpPr>
        <xdr:cNvPr id="480" name="テキスト ボックス 479"/>
        <xdr:cNvSpPr txBox="1"/>
      </xdr:nvSpPr>
      <xdr:spPr>
        <a:xfrm>
          <a:off x="9372111" y="1684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79014</xdr:rowOff>
    </xdr:from>
    <xdr:to>
      <xdr:col>12</xdr:col>
      <xdr:colOff>561975</xdr:colOff>
      <xdr:row>97</xdr:row>
      <xdr:rowOff>9164</xdr:rowOff>
    </xdr:to>
    <xdr:sp macro="" textlink="">
      <xdr:nvSpPr>
        <xdr:cNvPr id="481" name="円/楕円 480"/>
        <xdr:cNvSpPr/>
      </xdr:nvSpPr>
      <xdr:spPr>
        <a:xfrm>
          <a:off x="8699500" y="1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25691</xdr:rowOff>
    </xdr:from>
    <xdr:ext cx="534377" cy="259045"/>
    <xdr:sp macro="" textlink="">
      <xdr:nvSpPr>
        <xdr:cNvPr id="482" name="テキスト ボックス 481"/>
        <xdr:cNvSpPr txBox="1"/>
      </xdr:nvSpPr>
      <xdr:spPr>
        <a:xfrm>
          <a:off x="8483111" y="163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34683</xdr:rowOff>
    </xdr:from>
    <xdr:to>
      <xdr:col>11</xdr:col>
      <xdr:colOff>358775</xdr:colOff>
      <xdr:row>96</xdr:row>
      <xdr:rowOff>136283</xdr:rowOff>
    </xdr:to>
    <xdr:sp macro="" textlink="">
      <xdr:nvSpPr>
        <xdr:cNvPr id="483" name="円/楕円 482"/>
        <xdr:cNvSpPr/>
      </xdr:nvSpPr>
      <xdr:spPr>
        <a:xfrm>
          <a:off x="7810500" y="164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152810</xdr:rowOff>
    </xdr:from>
    <xdr:ext cx="534377" cy="259045"/>
    <xdr:sp macro="" textlink="">
      <xdr:nvSpPr>
        <xdr:cNvPr id="484" name="テキスト ボックス 483"/>
        <xdr:cNvSpPr txBox="1"/>
      </xdr:nvSpPr>
      <xdr:spPr>
        <a:xfrm>
          <a:off x="7594111" y="162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44,846</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55048</xdr:rowOff>
    </xdr:from>
    <xdr:to>
      <xdr:col>10</xdr:col>
      <xdr:colOff>155575</xdr:colOff>
      <xdr:row>94</xdr:row>
      <xdr:rowOff>156648</xdr:rowOff>
    </xdr:to>
    <xdr:sp macro="" textlink="">
      <xdr:nvSpPr>
        <xdr:cNvPr id="485" name="円/楕円 484"/>
        <xdr:cNvSpPr/>
      </xdr:nvSpPr>
      <xdr:spPr>
        <a:xfrm>
          <a:off x="6921500" y="161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1725</xdr:rowOff>
    </xdr:from>
    <xdr:ext cx="534377" cy="259045"/>
    <xdr:sp macro="" textlink="">
      <xdr:nvSpPr>
        <xdr:cNvPr id="486" name="テキスト ボックス 485"/>
        <xdr:cNvSpPr txBox="1"/>
      </xdr:nvSpPr>
      <xdr:spPr>
        <a:xfrm>
          <a:off x="6705111" y="159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103995</xdr:rowOff>
    </xdr:from>
    <xdr:to>
      <xdr:col>23</xdr:col>
      <xdr:colOff>517525</xdr:colOff>
      <xdr:row>35</xdr:row>
      <xdr:rowOff>111833</xdr:rowOff>
    </xdr:to>
    <xdr:cxnSp macro="">
      <xdr:nvCxnSpPr>
        <xdr:cNvPr id="518" name="直線コネクタ 517"/>
        <xdr:cNvCxnSpPr/>
      </xdr:nvCxnSpPr>
      <xdr:spPr>
        <a:xfrm>
          <a:off x="15481300" y="6104745"/>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19"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92021</xdr:rowOff>
    </xdr:from>
    <xdr:to>
      <xdr:col>22</xdr:col>
      <xdr:colOff>365125</xdr:colOff>
      <xdr:row>35</xdr:row>
      <xdr:rowOff>103995</xdr:rowOff>
    </xdr:to>
    <xdr:cxnSp macro="">
      <xdr:nvCxnSpPr>
        <xdr:cNvPr id="521" name="直線コネクタ 520"/>
        <xdr:cNvCxnSpPr/>
      </xdr:nvCxnSpPr>
      <xdr:spPr>
        <a:xfrm>
          <a:off x="14592300" y="6092771"/>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92021</xdr:rowOff>
    </xdr:from>
    <xdr:to>
      <xdr:col>21</xdr:col>
      <xdr:colOff>161925</xdr:colOff>
      <xdr:row>36</xdr:row>
      <xdr:rowOff>88755</xdr:rowOff>
    </xdr:to>
    <xdr:cxnSp macro="">
      <xdr:nvCxnSpPr>
        <xdr:cNvPr id="524" name="直線コネクタ 523"/>
        <xdr:cNvCxnSpPr/>
      </xdr:nvCxnSpPr>
      <xdr:spPr>
        <a:xfrm flipV="1">
          <a:off x="13703300" y="6092771"/>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33908</xdr:rowOff>
    </xdr:from>
    <xdr:ext cx="534377" cy="259045"/>
    <xdr:sp macro="" textlink="">
      <xdr:nvSpPr>
        <xdr:cNvPr id="526" name="テキスト ボックス 525"/>
        <xdr:cNvSpPr txBox="1"/>
      </xdr:nvSpPr>
      <xdr:spPr>
        <a:xfrm>
          <a:off x="14325111" y="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84618</xdr:rowOff>
    </xdr:from>
    <xdr:to>
      <xdr:col>19</xdr:col>
      <xdr:colOff>644525</xdr:colOff>
      <xdr:row>36</xdr:row>
      <xdr:rowOff>88755</xdr:rowOff>
    </xdr:to>
    <xdr:cxnSp macro="">
      <xdr:nvCxnSpPr>
        <xdr:cNvPr id="527" name="直線コネクタ 526"/>
        <xdr:cNvCxnSpPr/>
      </xdr:nvCxnSpPr>
      <xdr:spPr>
        <a:xfrm>
          <a:off x="12814300" y="6085368"/>
          <a:ext cx="889000" cy="17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171068</xdr:rowOff>
    </xdr:from>
    <xdr:ext cx="534377" cy="259045"/>
    <xdr:sp macro="" textlink="">
      <xdr:nvSpPr>
        <xdr:cNvPr id="531" name="テキスト ボックス 530"/>
        <xdr:cNvSpPr txBox="1"/>
      </xdr:nvSpPr>
      <xdr:spPr>
        <a:xfrm>
          <a:off x="12547111" y="63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61033</xdr:rowOff>
    </xdr:from>
    <xdr:to>
      <xdr:col>23</xdr:col>
      <xdr:colOff>568325</xdr:colOff>
      <xdr:row>35</xdr:row>
      <xdr:rowOff>162633</xdr:rowOff>
    </xdr:to>
    <xdr:sp macro="" textlink="">
      <xdr:nvSpPr>
        <xdr:cNvPr id="537" name="円/楕円 536"/>
        <xdr:cNvSpPr/>
      </xdr:nvSpPr>
      <xdr:spPr>
        <a:xfrm>
          <a:off x="16268700" y="60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83910</xdr:rowOff>
    </xdr:from>
    <xdr:ext cx="534377" cy="259045"/>
    <xdr:sp macro="" textlink="">
      <xdr:nvSpPr>
        <xdr:cNvPr id="538" name="消防費該当値テキスト"/>
        <xdr:cNvSpPr txBox="1"/>
      </xdr:nvSpPr>
      <xdr:spPr>
        <a:xfrm>
          <a:off x="16370300" y="59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53195</xdr:rowOff>
    </xdr:from>
    <xdr:to>
      <xdr:col>22</xdr:col>
      <xdr:colOff>415925</xdr:colOff>
      <xdr:row>35</xdr:row>
      <xdr:rowOff>154795</xdr:rowOff>
    </xdr:to>
    <xdr:sp macro="" textlink="">
      <xdr:nvSpPr>
        <xdr:cNvPr id="539" name="円/楕円 538"/>
        <xdr:cNvSpPr/>
      </xdr:nvSpPr>
      <xdr:spPr>
        <a:xfrm>
          <a:off x="15430500" y="60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145922</xdr:rowOff>
    </xdr:from>
    <xdr:ext cx="534377" cy="259045"/>
    <xdr:sp macro="" textlink="">
      <xdr:nvSpPr>
        <xdr:cNvPr id="540" name="テキスト ボックス 539"/>
        <xdr:cNvSpPr txBox="1"/>
      </xdr:nvSpPr>
      <xdr:spPr>
        <a:xfrm>
          <a:off x="15214111" y="614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41221</xdr:rowOff>
    </xdr:from>
    <xdr:to>
      <xdr:col>21</xdr:col>
      <xdr:colOff>212725</xdr:colOff>
      <xdr:row>35</xdr:row>
      <xdr:rowOff>142821</xdr:rowOff>
    </xdr:to>
    <xdr:sp macro="" textlink="">
      <xdr:nvSpPr>
        <xdr:cNvPr id="541" name="円/楕円 540"/>
        <xdr:cNvSpPr/>
      </xdr:nvSpPr>
      <xdr:spPr>
        <a:xfrm>
          <a:off x="14541500" y="60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159348</xdr:rowOff>
    </xdr:from>
    <xdr:ext cx="534377" cy="259045"/>
    <xdr:sp macro="" textlink="">
      <xdr:nvSpPr>
        <xdr:cNvPr id="542" name="テキスト ボックス 541"/>
        <xdr:cNvSpPr txBox="1"/>
      </xdr:nvSpPr>
      <xdr:spPr>
        <a:xfrm>
          <a:off x="14325111" y="581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37955</xdr:rowOff>
    </xdr:from>
    <xdr:to>
      <xdr:col>20</xdr:col>
      <xdr:colOff>9525</xdr:colOff>
      <xdr:row>36</xdr:row>
      <xdr:rowOff>139555</xdr:rowOff>
    </xdr:to>
    <xdr:sp macro="" textlink="">
      <xdr:nvSpPr>
        <xdr:cNvPr id="543" name="円/楕円 542"/>
        <xdr:cNvSpPr/>
      </xdr:nvSpPr>
      <xdr:spPr>
        <a:xfrm>
          <a:off x="13652500" y="62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130682</xdr:rowOff>
    </xdr:from>
    <xdr:ext cx="534377" cy="259045"/>
    <xdr:sp macro="" textlink="">
      <xdr:nvSpPr>
        <xdr:cNvPr id="544" name="テキスト ボックス 543"/>
        <xdr:cNvSpPr txBox="1"/>
      </xdr:nvSpPr>
      <xdr:spPr>
        <a:xfrm>
          <a:off x="13436111" y="63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33818</xdr:rowOff>
    </xdr:from>
    <xdr:to>
      <xdr:col>18</xdr:col>
      <xdr:colOff>492125</xdr:colOff>
      <xdr:row>35</xdr:row>
      <xdr:rowOff>135418</xdr:rowOff>
    </xdr:to>
    <xdr:sp macro="" textlink="">
      <xdr:nvSpPr>
        <xdr:cNvPr id="545" name="円/楕円 544"/>
        <xdr:cNvSpPr/>
      </xdr:nvSpPr>
      <xdr:spPr>
        <a:xfrm>
          <a:off x="12763500" y="60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151945</xdr:rowOff>
    </xdr:from>
    <xdr:ext cx="534377" cy="259045"/>
    <xdr:sp macro="" textlink="">
      <xdr:nvSpPr>
        <xdr:cNvPr id="546" name="テキスト ボックス 545"/>
        <xdr:cNvSpPr txBox="1"/>
      </xdr:nvSpPr>
      <xdr:spPr>
        <a:xfrm>
          <a:off x="12547111" y="58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13330</xdr:rowOff>
    </xdr:from>
    <xdr:to>
      <xdr:col>23</xdr:col>
      <xdr:colOff>517525</xdr:colOff>
      <xdr:row>57</xdr:row>
      <xdr:rowOff>66182</xdr:rowOff>
    </xdr:to>
    <xdr:cxnSp macro="">
      <xdr:nvCxnSpPr>
        <xdr:cNvPr id="574" name="直線コネクタ 573"/>
        <xdr:cNvCxnSpPr/>
      </xdr:nvCxnSpPr>
      <xdr:spPr>
        <a:xfrm>
          <a:off x="15481300" y="9785980"/>
          <a:ext cx="8382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68537</xdr:rowOff>
    </xdr:from>
    <xdr:to>
      <xdr:col>22</xdr:col>
      <xdr:colOff>365125</xdr:colOff>
      <xdr:row>57</xdr:row>
      <xdr:rowOff>13330</xdr:rowOff>
    </xdr:to>
    <xdr:cxnSp macro="">
      <xdr:nvCxnSpPr>
        <xdr:cNvPr id="577" name="直線コネクタ 576"/>
        <xdr:cNvCxnSpPr/>
      </xdr:nvCxnSpPr>
      <xdr:spPr>
        <a:xfrm>
          <a:off x="14592300" y="9326837"/>
          <a:ext cx="889000" cy="45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68537</xdr:rowOff>
    </xdr:from>
    <xdr:to>
      <xdr:col>21</xdr:col>
      <xdr:colOff>161925</xdr:colOff>
      <xdr:row>54</xdr:row>
      <xdr:rowOff>89819</xdr:rowOff>
    </xdr:to>
    <xdr:cxnSp macro="">
      <xdr:nvCxnSpPr>
        <xdr:cNvPr id="580" name="直線コネクタ 579"/>
        <xdr:cNvCxnSpPr/>
      </xdr:nvCxnSpPr>
      <xdr:spPr>
        <a:xfrm flipV="1">
          <a:off x="13703300" y="9326837"/>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2" name="テキスト ボックス 581"/>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89819</xdr:rowOff>
    </xdr:from>
    <xdr:to>
      <xdr:col>19</xdr:col>
      <xdr:colOff>644525</xdr:colOff>
      <xdr:row>55</xdr:row>
      <xdr:rowOff>70252</xdr:rowOff>
    </xdr:to>
    <xdr:cxnSp macro="">
      <xdr:nvCxnSpPr>
        <xdr:cNvPr id="583" name="直線コネクタ 582"/>
        <xdr:cNvCxnSpPr/>
      </xdr:nvCxnSpPr>
      <xdr:spPr>
        <a:xfrm flipV="1">
          <a:off x="12814300" y="9348119"/>
          <a:ext cx="889000" cy="1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5" name="テキスト ボックス 584"/>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7" name="テキスト ボックス 586"/>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15382</xdr:rowOff>
    </xdr:from>
    <xdr:to>
      <xdr:col>23</xdr:col>
      <xdr:colOff>568325</xdr:colOff>
      <xdr:row>57</xdr:row>
      <xdr:rowOff>116982</xdr:rowOff>
    </xdr:to>
    <xdr:sp macro="" textlink="">
      <xdr:nvSpPr>
        <xdr:cNvPr id="593" name="円/楕円 592"/>
        <xdr:cNvSpPr/>
      </xdr:nvSpPr>
      <xdr:spPr>
        <a:xfrm>
          <a:off x="16268700" y="97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165259</xdr:rowOff>
    </xdr:from>
    <xdr:ext cx="534377" cy="259045"/>
    <xdr:sp macro="" textlink="">
      <xdr:nvSpPr>
        <xdr:cNvPr id="594" name="教育費該当値テキスト"/>
        <xdr:cNvSpPr txBox="1"/>
      </xdr:nvSpPr>
      <xdr:spPr>
        <a:xfrm>
          <a:off x="16370300" y="97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30,716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133980</xdr:rowOff>
    </xdr:from>
    <xdr:to>
      <xdr:col>22</xdr:col>
      <xdr:colOff>415925</xdr:colOff>
      <xdr:row>57</xdr:row>
      <xdr:rowOff>64130</xdr:rowOff>
    </xdr:to>
    <xdr:sp macro="" textlink="">
      <xdr:nvSpPr>
        <xdr:cNvPr id="595" name="円/楕円 594"/>
        <xdr:cNvSpPr/>
      </xdr:nvSpPr>
      <xdr:spPr>
        <a:xfrm>
          <a:off x="15430500" y="97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55257</xdr:rowOff>
    </xdr:from>
    <xdr:ext cx="534377" cy="259045"/>
    <xdr:sp macro="" textlink="">
      <xdr:nvSpPr>
        <xdr:cNvPr id="596" name="テキスト ボックス 595"/>
        <xdr:cNvSpPr txBox="1"/>
      </xdr:nvSpPr>
      <xdr:spPr>
        <a:xfrm>
          <a:off x="15214111" y="982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17737</xdr:rowOff>
    </xdr:from>
    <xdr:to>
      <xdr:col>21</xdr:col>
      <xdr:colOff>212725</xdr:colOff>
      <xdr:row>54</xdr:row>
      <xdr:rowOff>119337</xdr:rowOff>
    </xdr:to>
    <xdr:sp macro="" textlink="">
      <xdr:nvSpPr>
        <xdr:cNvPr id="597" name="円/楕円 596"/>
        <xdr:cNvSpPr/>
      </xdr:nvSpPr>
      <xdr:spPr>
        <a:xfrm>
          <a:off x="14541500" y="92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135864</xdr:rowOff>
    </xdr:from>
    <xdr:ext cx="534377" cy="259045"/>
    <xdr:sp macro="" textlink="">
      <xdr:nvSpPr>
        <xdr:cNvPr id="598" name="テキスト ボックス 597"/>
        <xdr:cNvSpPr txBox="1"/>
      </xdr:nvSpPr>
      <xdr:spPr>
        <a:xfrm>
          <a:off x="14325111" y="905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53,113</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39019</xdr:rowOff>
    </xdr:from>
    <xdr:to>
      <xdr:col>20</xdr:col>
      <xdr:colOff>9525</xdr:colOff>
      <xdr:row>54</xdr:row>
      <xdr:rowOff>140619</xdr:rowOff>
    </xdr:to>
    <xdr:sp macro="" textlink="">
      <xdr:nvSpPr>
        <xdr:cNvPr id="599" name="円/楕円 598"/>
        <xdr:cNvSpPr/>
      </xdr:nvSpPr>
      <xdr:spPr>
        <a:xfrm>
          <a:off x="13652500" y="92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157146</xdr:rowOff>
    </xdr:from>
    <xdr:ext cx="534377" cy="259045"/>
    <xdr:sp macro="" textlink="">
      <xdr:nvSpPr>
        <xdr:cNvPr id="600" name="テキスト ボックス 599"/>
        <xdr:cNvSpPr txBox="1"/>
      </xdr:nvSpPr>
      <xdr:spPr>
        <a:xfrm>
          <a:off x="13436111" y="90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19452</xdr:rowOff>
    </xdr:from>
    <xdr:to>
      <xdr:col>18</xdr:col>
      <xdr:colOff>492125</xdr:colOff>
      <xdr:row>55</xdr:row>
      <xdr:rowOff>121052</xdr:rowOff>
    </xdr:to>
    <xdr:sp macro="" textlink="">
      <xdr:nvSpPr>
        <xdr:cNvPr id="601" name="円/楕円 600"/>
        <xdr:cNvSpPr/>
      </xdr:nvSpPr>
      <xdr:spPr>
        <a:xfrm>
          <a:off x="12763500" y="944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137579</xdr:rowOff>
    </xdr:from>
    <xdr:ext cx="534377" cy="259045"/>
    <xdr:sp macro="" textlink="">
      <xdr:nvSpPr>
        <xdr:cNvPr id="602" name="テキスト ボックス 601"/>
        <xdr:cNvSpPr txBox="1"/>
      </xdr:nvSpPr>
      <xdr:spPr>
        <a:xfrm>
          <a:off x="12547111" y="922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91204</xdr:rowOff>
    </xdr:from>
    <xdr:to>
      <xdr:col>19</xdr:col>
      <xdr:colOff>644525</xdr:colOff>
      <xdr:row>79</xdr:row>
      <xdr:rowOff>98879</xdr:rowOff>
    </xdr:to>
    <xdr:cxnSp macro="">
      <xdr:nvCxnSpPr>
        <xdr:cNvPr id="642" name="直線コネクタ 641"/>
        <xdr:cNvCxnSpPr/>
      </xdr:nvCxnSpPr>
      <xdr:spPr>
        <a:xfrm>
          <a:off x="12814300" y="13635754"/>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40404</xdr:rowOff>
    </xdr:from>
    <xdr:to>
      <xdr:col>18</xdr:col>
      <xdr:colOff>492125</xdr:colOff>
      <xdr:row>79</xdr:row>
      <xdr:rowOff>142004</xdr:rowOff>
    </xdr:to>
    <xdr:sp macro="" textlink="">
      <xdr:nvSpPr>
        <xdr:cNvPr id="660" name="円/楕円 659"/>
        <xdr:cNvSpPr/>
      </xdr:nvSpPr>
      <xdr:spPr>
        <a:xfrm>
          <a:off x="12763500" y="135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133131</xdr:rowOff>
    </xdr:from>
    <xdr:ext cx="313932" cy="259045"/>
    <xdr:sp macro="" textlink="">
      <xdr:nvSpPr>
        <xdr:cNvPr id="661" name="テキスト ボックス 660"/>
        <xdr:cNvSpPr txBox="1"/>
      </xdr:nvSpPr>
      <xdr:spPr>
        <a:xfrm>
          <a:off x="12657333" y="13677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107955</xdr:rowOff>
    </xdr:from>
    <xdr:to>
      <xdr:col>23</xdr:col>
      <xdr:colOff>517525</xdr:colOff>
      <xdr:row>97</xdr:row>
      <xdr:rowOff>131913</xdr:rowOff>
    </xdr:to>
    <xdr:cxnSp macro="">
      <xdr:nvCxnSpPr>
        <xdr:cNvPr id="690" name="直線コネクタ 689"/>
        <xdr:cNvCxnSpPr/>
      </xdr:nvCxnSpPr>
      <xdr:spPr>
        <a:xfrm flipV="1">
          <a:off x="15481300" y="16738605"/>
          <a:ext cx="8382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1"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109303</xdr:rowOff>
    </xdr:from>
    <xdr:to>
      <xdr:col>22</xdr:col>
      <xdr:colOff>365125</xdr:colOff>
      <xdr:row>97</xdr:row>
      <xdr:rowOff>131913</xdr:rowOff>
    </xdr:to>
    <xdr:cxnSp macro="">
      <xdr:nvCxnSpPr>
        <xdr:cNvPr id="693" name="直線コネクタ 692"/>
        <xdr:cNvCxnSpPr/>
      </xdr:nvCxnSpPr>
      <xdr:spPr>
        <a:xfrm>
          <a:off x="14592300" y="16739953"/>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695" name="テキスト ボックス 694"/>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109303</xdr:rowOff>
    </xdr:from>
    <xdr:to>
      <xdr:col>21</xdr:col>
      <xdr:colOff>161925</xdr:colOff>
      <xdr:row>97</xdr:row>
      <xdr:rowOff>144188</xdr:rowOff>
    </xdr:to>
    <xdr:cxnSp macro="">
      <xdr:nvCxnSpPr>
        <xdr:cNvPr id="696" name="直線コネクタ 695"/>
        <xdr:cNvCxnSpPr/>
      </xdr:nvCxnSpPr>
      <xdr:spPr>
        <a:xfrm flipV="1">
          <a:off x="13703300" y="16739953"/>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144188</xdr:rowOff>
    </xdr:from>
    <xdr:to>
      <xdr:col>19</xdr:col>
      <xdr:colOff>644525</xdr:colOff>
      <xdr:row>97</xdr:row>
      <xdr:rowOff>159634</xdr:rowOff>
    </xdr:to>
    <xdr:cxnSp macro="">
      <xdr:nvCxnSpPr>
        <xdr:cNvPr id="699" name="直線コネクタ 698"/>
        <xdr:cNvCxnSpPr/>
      </xdr:nvCxnSpPr>
      <xdr:spPr>
        <a:xfrm flipV="1">
          <a:off x="12814300" y="16774838"/>
          <a:ext cx="8890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57155</xdr:rowOff>
    </xdr:from>
    <xdr:to>
      <xdr:col>23</xdr:col>
      <xdr:colOff>568325</xdr:colOff>
      <xdr:row>97</xdr:row>
      <xdr:rowOff>158755</xdr:rowOff>
    </xdr:to>
    <xdr:sp macro="" textlink="">
      <xdr:nvSpPr>
        <xdr:cNvPr id="709" name="円/楕円 708"/>
        <xdr:cNvSpPr/>
      </xdr:nvSpPr>
      <xdr:spPr>
        <a:xfrm>
          <a:off x="16268700" y="1668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80032</xdr:rowOff>
    </xdr:from>
    <xdr:ext cx="534377" cy="259045"/>
    <xdr:sp macro="" textlink="">
      <xdr:nvSpPr>
        <xdr:cNvPr id="710" name="公債費該当値テキスト"/>
        <xdr:cNvSpPr txBox="1"/>
      </xdr:nvSpPr>
      <xdr:spPr>
        <a:xfrm>
          <a:off x="16370300" y="1653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81113</xdr:rowOff>
    </xdr:from>
    <xdr:to>
      <xdr:col>22</xdr:col>
      <xdr:colOff>415925</xdr:colOff>
      <xdr:row>98</xdr:row>
      <xdr:rowOff>11263</xdr:rowOff>
    </xdr:to>
    <xdr:sp macro="" textlink="">
      <xdr:nvSpPr>
        <xdr:cNvPr id="711" name="円/楕円 710"/>
        <xdr:cNvSpPr/>
      </xdr:nvSpPr>
      <xdr:spPr>
        <a:xfrm>
          <a:off x="15430500" y="167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27790</xdr:rowOff>
    </xdr:from>
    <xdr:ext cx="534377" cy="259045"/>
    <xdr:sp macro="" textlink="">
      <xdr:nvSpPr>
        <xdr:cNvPr id="712" name="テキスト ボックス 711"/>
        <xdr:cNvSpPr txBox="1"/>
      </xdr:nvSpPr>
      <xdr:spPr>
        <a:xfrm>
          <a:off x="15214111" y="1648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58503</xdr:rowOff>
    </xdr:from>
    <xdr:to>
      <xdr:col>21</xdr:col>
      <xdr:colOff>212725</xdr:colOff>
      <xdr:row>97</xdr:row>
      <xdr:rowOff>160103</xdr:rowOff>
    </xdr:to>
    <xdr:sp macro="" textlink="">
      <xdr:nvSpPr>
        <xdr:cNvPr id="713" name="円/楕円 712"/>
        <xdr:cNvSpPr/>
      </xdr:nvSpPr>
      <xdr:spPr>
        <a:xfrm>
          <a:off x="14541500" y="166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151230</xdr:rowOff>
    </xdr:from>
    <xdr:ext cx="534377" cy="259045"/>
    <xdr:sp macro="" textlink="">
      <xdr:nvSpPr>
        <xdr:cNvPr id="714" name="テキスト ボックス 713"/>
        <xdr:cNvSpPr txBox="1"/>
      </xdr:nvSpPr>
      <xdr:spPr>
        <a:xfrm>
          <a:off x="14325111" y="167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93388</xdr:rowOff>
    </xdr:from>
    <xdr:to>
      <xdr:col>20</xdr:col>
      <xdr:colOff>9525</xdr:colOff>
      <xdr:row>98</xdr:row>
      <xdr:rowOff>23538</xdr:rowOff>
    </xdr:to>
    <xdr:sp macro="" textlink="">
      <xdr:nvSpPr>
        <xdr:cNvPr id="715" name="円/楕円 714"/>
        <xdr:cNvSpPr/>
      </xdr:nvSpPr>
      <xdr:spPr>
        <a:xfrm>
          <a:off x="13652500" y="167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14665</xdr:rowOff>
    </xdr:from>
    <xdr:ext cx="534377" cy="259045"/>
    <xdr:sp macro="" textlink="">
      <xdr:nvSpPr>
        <xdr:cNvPr id="716" name="テキスト ボックス 715"/>
        <xdr:cNvSpPr txBox="1"/>
      </xdr:nvSpPr>
      <xdr:spPr>
        <a:xfrm>
          <a:off x="13436111" y="1681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108834</xdr:rowOff>
    </xdr:from>
    <xdr:to>
      <xdr:col>18</xdr:col>
      <xdr:colOff>492125</xdr:colOff>
      <xdr:row>98</xdr:row>
      <xdr:rowOff>38984</xdr:rowOff>
    </xdr:to>
    <xdr:sp macro="" textlink="">
      <xdr:nvSpPr>
        <xdr:cNvPr id="717" name="円/楕円 716"/>
        <xdr:cNvSpPr/>
      </xdr:nvSpPr>
      <xdr:spPr>
        <a:xfrm>
          <a:off x="12763500" y="167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30111</xdr:rowOff>
    </xdr:from>
    <xdr:ext cx="534377" cy="259045"/>
    <xdr:sp macro="" textlink="">
      <xdr:nvSpPr>
        <xdr:cNvPr id="718" name="テキスト ボックス 717"/>
        <xdr:cNvSpPr txBox="1"/>
      </xdr:nvSpPr>
      <xdr:spPr>
        <a:xfrm>
          <a:off x="12547111" y="168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来の積極的な普通建設事業の展開により、土木費、教育費は類似団体を上回っていたが、平成２７年度決算以降は事業量の減少から、類似団体、全国平均、埼玉県平均を下回っている。民生費においても、現状では、類似団体、全国平均、埼玉県平均を大きく下回っているが、子育て支援環境の整備等、社会情勢の変化に伴う対応が求められており、費用は年々、増加傾向にある。</a:t>
          </a:r>
        </a:p>
        <a:p>
          <a:r>
            <a:rPr kumimoji="1" lang="ja-JP" altLang="en-US" sz="1300">
              <a:latin typeface="ＭＳ Ｐゴシック"/>
            </a:rPr>
            <a:t>また、これまでの積極的な事業展開に伴う合併特例事業債等の発行により、公債費が増えていく見込みであることから、過去に借入を行った高利の地方債についての利率見直しに取り組み、公債費の伸びを抑え、健全財政の維持に一層、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○財政調整基金残高</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平成２０年度に３．８８％となったが、平成２１年度の国の経済対策や普通交付税の増額などにより増加傾向となり、平成２５年度の１５．０８％にまで上昇した。平成２６</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、２７</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年度は、</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それぞれ</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約４億円の取り崩しを行っ</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た</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結果、減少に転じ</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ていたが、平成２８年度は歳入の財源を確保できたため、財政調整基金の取り崩しを行わなかった。</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○実質収支額</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一般的に適切とされる３～５％台を上回る黒字水準を維持している。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○実質単年度収支</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平成２０年度は赤字であったが、その後、国の経済対策や普通交付税の増加があったほか、市としても事務事業などの見直しによる歳出縮減に努めたことから、平成２１年度以降は黒字に転向し</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た</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しかしながら、</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平成２６年度は、単年度収支がマイナス値であったこと、財政調整基金取り崩しを行った影響により、マイナス値とな</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り、平成２７年度も財政調整基金の取り崩しを行ったことからマイナス値となった。平成２８年度は、扶助費や公債費などの増加により単年度収支がマイナス値であったことから、実質単年度収支もマイナス値となっている。前年度繰越金に頼っている傾向が強く、歳出額の削減に取り組まなければならないが、特に扶助費については、対象者を精査し、所得制限の導入や、負担能力に応じた自己負担を求めるなどの見直しを図る必要がある。</a:t>
          </a:r>
          <a:r>
            <a:rPr kumimoji="0" lang="ja-JP" altLang="ja-JP" sz="700" b="0" i="0" u="none" strike="noStrike" kern="0" cap="none" spc="0" normalizeH="0" baseline="0" noProof="0">
              <a:ln>
                <a:noFill/>
              </a:ln>
              <a:solidFill>
                <a:sysClr val="windowText" lastClr="000000"/>
              </a:solidFill>
              <a:effectLst/>
              <a:uLnTx/>
              <a:uFillTx/>
              <a:latin typeface="+mn-lt"/>
              <a:ea typeface="+mn-ea"/>
              <a:cs typeface="+mn-cs"/>
            </a:rPr>
            <a:t>今後も引き続き、将来世代に負担がかからないように健全な財政運営に取り組んでいく。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一般会計では、毎年５％前後のの黒字を維持している。</a:t>
          </a:r>
        </a:p>
        <a:p>
          <a:r>
            <a:rPr kumimoji="1" lang="ja-JP" altLang="en-US" sz="1400">
              <a:latin typeface="ＭＳ ゴシック" pitchFamily="49" charset="-128"/>
              <a:ea typeface="ＭＳ ゴシック" pitchFamily="49" charset="-128"/>
            </a:rPr>
            <a:t>また、水道・下水道・介護保険・北新宿第二土地区画整理・広田中央特定土地区画整理・後期高齢者医療・農業集落排水の各会計においても、前年同水準の黒字を計上している。</a:t>
          </a:r>
        </a:p>
        <a:p>
          <a:r>
            <a:rPr kumimoji="1" lang="ja-JP" altLang="en-US" sz="1400">
              <a:latin typeface="ＭＳ ゴシック" pitchFamily="49" charset="-128"/>
              <a:ea typeface="ＭＳ ゴシック" pitchFamily="49" charset="-128"/>
            </a:rPr>
            <a:t>今後も健全な財政運営に取り組んでいく。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178_&#40251;&#24035;&#24066;_2016&#65288;&#65298;&#22238;&#30446;&#65289;.H301121&#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0">
          <cell r="K50" t="str">
            <v>H24</v>
          </cell>
          <cell r="L50" t="str">
            <v>H25</v>
          </cell>
          <cell r="M50" t="str">
            <v>H26</v>
          </cell>
          <cell r="N50" t="str">
            <v>H27</v>
          </cell>
          <cell r="O50" t="str">
            <v>H28</v>
          </cell>
        </row>
        <row r="51">
          <cell r="G51" t="str">
            <v>当該団体値</v>
          </cell>
          <cell r="N51">
            <v>26.5</v>
          </cell>
        </row>
        <row r="53">
          <cell r="N53">
            <v>48.8</v>
          </cell>
        </row>
        <row r="55">
          <cell r="G55" t="str">
            <v>類似団体内平均値</v>
          </cell>
          <cell r="N55">
            <v>17.8</v>
          </cell>
        </row>
        <row r="57">
          <cell r="N57">
            <v>56.2</v>
          </cell>
        </row>
        <row r="72">
          <cell r="K72" t="str">
            <v>H24</v>
          </cell>
          <cell r="L72" t="str">
            <v>H25</v>
          </cell>
          <cell r="M72" t="str">
            <v>H26</v>
          </cell>
          <cell r="N72" t="str">
            <v>H27</v>
          </cell>
          <cell r="O72" t="str">
            <v>H28</v>
          </cell>
        </row>
        <row r="73">
          <cell r="G73" t="str">
            <v>当該団体値</v>
          </cell>
          <cell r="K73">
            <v>18.8</v>
          </cell>
          <cell r="L73">
            <v>25.5</v>
          </cell>
          <cell r="M73">
            <v>31.9</v>
          </cell>
          <cell r="N73">
            <v>26.5</v>
          </cell>
          <cell r="O73">
            <v>20.399999999999999</v>
          </cell>
        </row>
        <row r="75">
          <cell r="K75">
            <v>4.7</v>
          </cell>
          <cell r="L75">
            <v>4.2</v>
          </cell>
          <cell r="M75">
            <v>3.6</v>
          </cell>
          <cell r="N75">
            <v>3.5</v>
          </cell>
          <cell r="O75">
            <v>3.7</v>
          </cell>
        </row>
        <row r="77">
          <cell r="G77" t="str">
            <v>類似団体内平均値</v>
          </cell>
          <cell r="K77">
            <v>46.1</v>
          </cell>
          <cell r="L77">
            <v>37.6</v>
          </cell>
          <cell r="M77">
            <v>33.799999999999997</v>
          </cell>
          <cell r="N77">
            <v>17.8</v>
          </cell>
          <cell r="O77">
            <v>15</v>
          </cell>
        </row>
        <row r="79">
          <cell r="K79">
            <v>8.5</v>
          </cell>
          <cell r="L79">
            <v>7.9</v>
          </cell>
          <cell r="M79">
            <v>7.1</v>
          </cell>
          <cell r="N79">
            <v>5.3</v>
          </cell>
          <cell r="O79">
            <v>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37673690</v>
      </c>
      <c r="BO4" s="411"/>
      <c r="BP4" s="411"/>
      <c r="BQ4" s="411"/>
      <c r="BR4" s="411"/>
      <c r="BS4" s="411"/>
      <c r="BT4" s="411"/>
      <c r="BU4" s="412"/>
      <c r="BV4" s="410">
        <v>38110852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6.9</v>
      </c>
      <c r="CU4" s="588"/>
      <c r="CV4" s="588"/>
      <c r="CW4" s="588"/>
      <c r="CX4" s="588"/>
      <c r="CY4" s="588"/>
      <c r="CZ4" s="588"/>
      <c r="DA4" s="589"/>
      <c r="DB4" s="587">
        <v>8.1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35986120</v>
      </c>
      <c r="BO5" s="416"/>
      <c r="BP5" s="416"/>
      <c r="BQ5" s="416"/>
      <c r="BR5" s="416"/>
      <c r="BS5" s="416"/>
      <c r="BT5" s="416"/>
      <c r="BU5" s="417"/>
      <c r="BV5" s="415">
        <v>36023300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92.3</v>
      </c>
      <c r="CU5" s="386"/>
      <c r="CV5" s="386"/>
      <c r="CW5" s="386"/>
      <c r="CX5" s="386"/>
      <c r="CY5" s="386"/>
      <c r="CZ5" s="386"/>
      <c r="DA5" s="387"/>
      <c r="DB5" s="385">
        <v>89.5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1687570</v>
      </c>
      <c r="BO6" s="416"/>
      <c r="BP6" s="416"/>
      <c r="BQ6" s="416"/>
      <c r="BR6" s="416"/>
      <c r="BS6" s="416"/>
      <c r="BT6" s="416"/>
      <c r="BU6" s="417"/>
      <c r="BV6" s="415">
        <v>2087552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99.3</v>
      </c>
      <c r="CU6" s="562"/>
      <c r="CV6" s="562"/>
      <c r="CW6" s="562"/>
      <c r="CX6" s="562"/>
      <c r="CY6" s="562"/>
      <c r="CZ6" s="562"/>
      <c r="DA6" s="563"/>
      <c r="DB6" s="561">
        <v>97.4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44675</v>
      </c>
      <c r="BO7" s="416"/>
      <c r="BP7" s="416"/>
      <c r="BQ7" s="416"/>
      <c r="BR7" s="416"/>
      <c r="BS7" s="416"/>
      <c r="BT7" s="416"/>
      <c r="BU7" s="417"/>
      <c r="BV7" s="415">
        <v>158967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23929338</v>
      </c>
      <c r="CU7" s="416"/>
      <c r="CV7" s="416"/>
      <c r="CW7" s="416"/>
      <c r="CX7" s="416"/>
      <c r="CY7" s="416"/>
      <c r="CZ7" s="416"/>
      <c r="DA7" s="417"/>
      <c r="DB7" s="415">
        <v>23690068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1642895</v>
      </c>
      <c r="BO8" s="416"/>
      <c r="BP8" s="416"/>
      <c r="BQ8" s="416"/>
      <c r="BR8" s="416"/>
      <c r="BS8" s="416"/>
      <c r="BT8" s="416"/>
      <c r="BU8" s="417"/>
      <c r="BV8" s="415">
        <v>1928585</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0.73</v>
      </c>
      <c r="CU8" s="525"/>
      <c r="CV8" s="525"/>
      <c r="CW8" s="525"/>
      <c r="CX8" s="525"/>
      <c r="CY8" s="525"/>
      <c r="CZ8" s="525"/>
      <c r="DA8" s="526"/>
      <c r="DB8" s="524">
        <v>0.74</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118072</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-285690</v>
      </c>
      <c r="BO9" s="416"/>
      <c r="BP9" s="416"/>
      <c r="BQ9" s="416"/>
      <c r="BR9" s="416"/>
      <c r="BS9" s="416"/>
      <c r="BT9" s="416"/>
      <c r="BU9" s="417"/>
      <c r="BV9" s="415">
        <v>229530</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15.4</v>
      </c>
      <c r="CU9" s="386"/>
      <c r="CV9" s="386"/>
      <c r="CW9" s="386"/>
      <c r="CX9" s="386"/>
      <c r="CY9" s="386"/>
      <c r="CZ9" s="386"/>
      <c r="DA9" s="387"/>
      <c r="DB9" s="385">
        <v>13.9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119639</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225125</v>
      </c>
      <c r="BO10" s="416"/>
      <c r="BP10" s="416"/>
      <c r="BQ10" s="416"/>
      <c r="BR10" s="416"/>
      <c r="BS10" s="416"/>
      <c r="BT10" s="416"/>
      <c r="BU10" s="417"/>
      <c r="BV10" s="415">
        <v>11910</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v>100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119041</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t="s">
        <v>119</v>
      </c>
      <c r="BO12" s="416"/>
      <c r="BP12" s="416"/>
      <c r="BQ12" s="416"/>
      <c r="BR12" s="416"/>
      <c r="BS12" s="416"/>
      <c r="BT12" s="416"/>
      <c r="BU12" s="417"/>
      <c r="BV12" s="415">
        <v>430000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117635</v>
      </c>
      <c r="S13" s="517"/>
      <c r="T13" s="517"/>
      <c r="U13" s="517"/>
      <c r="V13" s="518"/>
      <c r="W13" s="504" t="s">
        <v>122</v>
      </c>
      <c r="X13" s="428"/>
      <c r="Y13" s="428"/>
      <c r="Z13" s="428"/>
      <c r="AA13" s="428"/>
      <c r="AB13" s="429"/>
      <c r="AC13" s="391">
        <v>1776</v>
      </c>
      <c r="AD13" s="392"/>
      <c r="AE13" s="392"/>
      <c r="AF13" s="392"/>
      <c r="AG13" s="393"/>
      <c r="AH13" s="391">
        <v>1815</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-60565</v>
      </c>
      <c r="BO13" s="416"/>
      <c r="BP13" s="416"/>
      <c r="BQ13" s="416"/>
      <c r="BR13" s="416"/>
      <c r="BS13" s="416"/>
      <c r="BT13" s="416"/>
      <c r="BU13" s="417"/>
      <c r="BV13" s="415">
        <v>-188460</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3.7</v>
      </c>
      <c r="CU13" s="386"/>
      <c r="CV13" s="386"/>
      <c r="CW13" s="386"/>
      <c r="CX13" s="386"/>
      <c r="CY13" s="386"/>
      <c r="CZ13" s="386"/>
      <c r="DA13" s="387"/>
      <c r="DB13" s="385">
        <v>3.5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119192</v>
      </c>
      <c r="S14" s="517"/>
      <c r="T14" s="517"/>
      <c r="U14" s="517"/>
      <c r="V14" s="518"/>
      <c r="W14" s="519"/>
      <c r="X14" s="431"/>
      <c r="Y14" s="431"/>
      <c r="Z14" s="431"/>
      <c r="AA14" s="431"/>
      <c r="AB14" s="432"/>
      <c r="AC14" s="509">
        <v>3.3</v>
      </c>
      <c r="AD14" s="510"/>
      <c r="AE14" s="510"/>
      <c r="AF14" s="510"/>
      <c r="AG14" s="511"/>
      <c r="AH14" s="509">
        <v>3.3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20.399999999999999</v>
      </c>
      <c r="CU14" s="488"/>
      <c r="CV14" s="488"/>
      <c r="CW14" s="488"/>
      <c r="CX14" s="488"/>
      <c r="CY14" s="488"/>
      <c r="CZ14" s="488"/>
      <c r="DA14" s="489"/>
      <c r="DB14" s="520">
        <v>26.5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117885</v>
      </c>
      <c r="S15" s="517"/>
      <c r="T15" s="517"/>
      <c r="U15" s="517"/>
      <c r="V15" s="518"/>
      <c r="W15" s="504" t="s">
        <v>129</v>
      </c>
      <c r="X15" s="428"/>
      <c r="Y15" s="428"/>
      <c r="Z15" s="428"/>
      <c r="AA15" s="428"/>
      <c r="AB15" s="429"/>
      <c r="AC15" s="391">
        <v>13678</v>
      </c>
      <c r="AD15" s="392"/>
      <c r="AE15" s="392"/>
      <c r="AF15" s="392"/>
      <c r="AG15" s="393"/>
      <c r="AH15" s="391">
        <v>13985</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12766224</v>
      </c>
      <c r="BO15" s="411"/>
      <c r="BP15" s="411"/>
      <c r="BQ15" s="411"/>
      <c r="BR15" s="411"/>
      <c r="BS15" s="411"/>
      <c r="BT15" s="411"/>
      <c r="BU15" s="412"/>
      <c r="BV15" s="410">
        <v>12504331</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25.1</v>
      </c>
      <c r="AD16" s="510"/>
      <c r="AE16" s="510"/>
      <c r="AF16" s="510"/>
      <c r="AG16" s="511"/>
      <c r="AH16" s="509">
        <v>25.5</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17844402</v>
      </c>
      <c r="BO16" s="416"/>
      <c r="BP16" s="416"/>
      <c r="BQ16" s="416"/>
      <c r="BR16" s="416"/>
      <c r="BS16" s="416"/>
      <c r="BT16" s="416"/>
      <c r="BU16" s="417"/>
      <c r="BV16" s="415">
        <v>17155169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39018</v>
      </c>
      <c r="AD17" s="392"/>
      <c r="AE17" s="392"/>
      <c r="AF17" s="392"/>
      <c r="AG17" s="393"/>
      <c r="AH17" s="391">
        <v>39097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16241085</v>
      </c>
      <c r="BO17" s="416"/>
      <c r="BP17" s="416"/>
      <c r="BQ17" s="416"/>
      <c r="BR17" s="416"/>
      <c r="BS17" s="416"/>
      <c r="BT17" s="416"/>
      <c r="BU17" s="417"/>
      <c r="BV17" s="415">
        <v>15862888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67.44</v>
      </c>
      <c r="M18" s="480"/>
      <c r="N18" s="480"/>
      <c r="O18" s="480"/>
      <c r="P18" s="480"/>
      <c r="Q18" s="480"/>
      <c r="R18" s="481"/>
      <c r="S18" s="481"/>
      <c r="T18" s="481"/>
      <c r="U18" s="481"/>
      <c r="V18" s="482"/>
      <c r="W18" s="496"/>
      <c r="X18" s="497"/>
      <c r="Y18" s="497"/>
      <c r="Z18" s="497"/>
      <c r="AA18" s="497"/>
      <c r="AB18" s="505"/>
      <c r="AC18" s="379">
        <v>71.599999999999994</v>
      </c>
      <c r="AD18" s="380"/>
      <c r="AE18" s="380"/>
      <c r="AF18" s="380"/>
      <c r="AG18" s="483"/>
      <c r="AH18" s="379">
        <v>71.2</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22405141</v>
      </c>
      <c r="BO18" s="416"/>
      <c r="BP18" s="416"/>
      <c r="BQ18" s="416"/>
      <c r="BR18" s="416"/>
      <c r="BS18" s="416"/>
      <c r="BT18" s="416"/>
      <c r="BU18" s="417"/>
      <c r="BV18" s="415">
        <v>21869851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1751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27997008</v>
      </c>
      <c r="BO19" s="416"/>
      <c r="BP19" s="416"/>
      <c r="BQ19" s="416"/>
      <c r="BR19" s="416"/>
      <c r="BS19" s="416"/>
      <c r="BT19" s="416"/>
      <c r="BU19" s="417"/>
      <c r="BV19" s="415">
        <v>28323164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45043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51181941</v>
      </c>
      <c r="BO23" s="416"/>
      <c r="BP23" s="416"/>
      <c r="BQ23" s="416"/>
      <c r="BR23" s="416"/>
      <c r="BS23" s="416"/>
      <c r="BT23" s="416"/>
      <c r="BU23" s="417"/>
      <c r="BV23" s="415">
        <v>52057581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9370</v>
      </c>
      <c r="R24" s="392"/>
      <c r="S24" s="392"/>
      <c r="T24" s="392"/>
      <c r="U24" s="392"/>
      <c r="V24" s="393"/>
      <c r="W24" s="457"/>
      <c r="X24" s="448"/>
      <c r="Y24" s="449"/>
      <c r="Z24" s="388" t="s">
        <v>153</v>
      </c>
      <c r="AA24" s="389"/>
      <c r="AB24" s="389"/>
      <c r="AC24" s="389"/>
      <c r="AD24" s="389"/>
      <c r="AE24" s="389"/>
      <c r="AF24" s="389"/>
      <c r="AG24" s="390"/>
      <c r="AH24" s="391">
        <v>603</v>
      </c>
      <c r="AI24" s="392"/>
      <c r="AJ24" s="392"/>
      <c r="AK24" s="392"/>
      <c r="AL24" s="393"/>
      <c r="AM24" s="391">
        <v>1936836</v>
      </c>
      <c r="AN24" s="392"/>
      <c r="AO24" s="392"/>
      <c r="AP24" s="392"/>
      <c r="AQ24" s="392"/>
      <c r="AR24" s="393"/>
      <c r="AS24" s="391">
        <v>3212</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34711786</v>
      </c>
      <c r="BO24" s="416"/>
      <c r="BP24" s="416"/>
      <c r="BQ24" s="416"/>
      <c r="BR24" s="416"/>
      <c r="BS24" s="416"/>
      <c r="BT24" s="416"/>
      <c r="BU24" s="417"/>
      <c r="BV24" s="415">
        <v>35381113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7910</v>
      </c>
      <c r="R25" s="392"/>
      <c r="S25" s="392"/>
      <c r="T25" s="392"/>
      <c r="U25" s="392"/>
      <c r="V25" s="393"/>
      <c r="W25" s="457"/>
      <c r="X25" s="448"/>
      <c r="Y25" s="449"/>
      <c r="Z25" s="388" t="s">
        <v>156</v>
      </c>
      <c r="AA25" s="389"/>
      <c r="AB25" s="389"/>
      <c r="AC25" s="389"/>
      <c r="AD25" s="389"/>
      <c r="AE25" s="389"/>
      <c r="AF25" s="389"/>
      <c r="AG25" s="390"/>
      <c r="AH25" s="391" t="s">
        <v>119</v>
      </c>
      <c r="AI25" s="392"/>
      <c r="AJ25" s="392"/>
      <c r="AK25" s="392"/>
      <c r="AL25" s="393"/>
      <c r="AM25" s="391" t="s">
        <v>119</v>
      </c>
      <c r="AN25" s="392"/>
      <c r="AO25" s="392"/>
      <c r="AP25" s="392"/>
      <c r="AQ25" s="392"/>
      <c r="AR25" s="393"/>
      <c r="AS25" s="391" t="s">
        <v>119</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5189557</v>
      </c>
      <c r="BO25" s="411"/>
      <c r="BP25" s="411"/>
      <c r="BQ25" s="411"/>
      <c r="BR25" s="411"/>
      <c r="BS25" s="411"/>
      <c r="BT25" s="411"/>
      <c r="BU25" s="412"/>
      <c r="BV25" s="410">
        <v>3802897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7250</v>
      </c>
      <c r="R26" s="392"/>
      <c r="S26" s="392"/>
      <c r="T26" s="392"/>
      <c r="U26" s="392"/>
      <c r="V26" s="393"/>
      <c r="W26" s="457"/>
      <c r="X26" s="448"/>
      <c r="Y26" s="449"/>
      <c r="Z26" s="388" t="s">
        <v>159</v>
      </c>
      <c r="AA26" s="470"/>
      <c r="AB26" s="470"/>
      <c r="AC26" s="470"/>
      <c r="AD26" s="470"/>
      <c r="AE26" s="470"/>
      <c r="AF26" s="470"/>
      <c r="AG26" s="471"/>
      <c r="AH26" s="391">
        <v>10</v>
      </c>
      <c r="AI26" s="392"/>
      <c r="AJ26" s="392"/>
      <c r="AK26" s="392"/>
      <c r="AL26" s="393"/>
      <c r="AM26" s="391">
        <v>35540</v>
      </c>
      <c r="AN26" s="392"/>
      <c r="AO26" s="392"/>
      <c r="AP26" s="392"/>
      <c r="AQ26" s="392"/>
      <c r="AR26" s="393"/>
      <c r="AS26" s="391">
        <v>3554</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v>60000</v>
      </c>
      <c r="BO26" s="416"/>
      <c r="BP26" s="416"/>
      <c r="BQ26" s="416"/>
      <c r="BR26" s="416"/>
      <c r="BS26" s="416"/>
      <c r="BT26" s="416"/>
      <c r="BU26" s="417"/>
      <c r="BV26" s="415">
        <v>60000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4500</v>
      </c>
      <c r="R27" s="392"/>
      <c r="S27" s="392"/>
      <c r="T27" s="392"/>
      <c r="U27" s="392"/>
      <c r="V27" s="393"/>
      <c r="W27" s="457"/>
      <c r="X27" s="448"/>
      <c r="Y27" s="449"/>
      <c r="Z27" s="388" t="s">
        <v>162</v>
      </c>
      <c r="AA27" s="389"/>
      <c r="AB27" s="389"/>
      <c r="AC27" s="389"/>
      <c r="AD27" s="389"/>
      <c r="AE27" s="389"/>
      <c r="AF27" s="389"/>
      <c r="AG27" s="390"/>
      <c r="AH27" s="391">
        <v>12</v>
      </c>
      <c r="AI27" s="392"/>
      <c r="AJ27" s="392"/>
      <c r="AK27" s="392"/>
      <c r="AL27" s="393"/>
      <c r="AM27" s="391">
        <v>47928</v>
      </c>
      <c r="AN27" s="392"/>
      <c r="AO27" s="392"/>
      <c r="AP27" s="392"/>
      <c r="AQ27" s="392"/>
      <c r="AR27" s="393"/>
      <c r="AS27" s="391">
        <v>3994</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119</v>
      </c>
      <c r="BO27" s="419"/>
      <c r="BP27" s="419"/>
      <c r="BQ27" s="419"/>
      <c r="BR27" s="419"/>
      <c r="BS27" s="419"/>
      <c r="BT27" s="419"/>
      <c r="BU27" s="420"/>
      <c r="BV27" s="418" t="s">
        <v>119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4000</v>
      </c>
      <c r="R28" s="392"/>
      <c r="S28" s="392"/>
      <c r="T28" s="392"/>
      <c r="U28" s="392"/>
      <c r="V28" s="393"/>
      <c r="W28" s="457"/>
      <c r="X28" s="448"/>
      <c r="Y28" s="449"/>
      <c r="Z28" s="388" t="s">
        <v>165</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2893668</v>
      </c>
      <c r="BO28" s="411"/>
      <c r="BP28" s="411"/>
      <c r="BQ28" s="411"/>
      <c r="BR28" s="411"/>
      <c r="BS28" s="411"/>
      <c r="BT28" s="411"/>
      <c r="BU28" s="412"/>
      <c r="BV28" s="410">
        <v>2668543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24</v>
      </c>
      <c r="M29" s="392"/>
      <c r="N29" s="392"/>
      <c r="O29" s="392"/>
      <c r="P29" s="393"/>
      <c r="Q29" s="391">
        <v>3770</v>
      </c>
      <c r="R29" s="392"/>
      <c r="S29" s="392"/>
      <c r="T29" s="392"/>
      <c r="U29" s="392"/>
      <c r="V29" s="393"/>
      <c r="W29" s="458"/>
      <c r="X29" s="459"/>
      <c r="Y29" s="460"/>
      <c r="Z29" s="388" t="s">
        <v>169</v>
      </c>
      <c r="AA29" s="389"/>
      <c r="AB29" s="389"/>
      <c r="AC29" s="389"/>
      <c r="AD29" s="389"/>
      <c r="AE29" s="389"/>
      <c r="AF29" s="389"/>
      <c r="AG29" s="390"/>
      <c r="AH29" s="391">
        <v>615</v>
      </c>
      <c r="AI29" s="392"/>
      <c r="AJ29" s="392"/>
      <c r="AK29" s="392"/>
      <c r="AL29" s="393"/>
      <c r="AM29" s="391">
        <v>1984764</v>
      </c>
      <c r="AN29" s="392"/>
      <c r="AO29" s="392"/>
      <c r="AP29" s="392"/>
      <c r="AQ29" s="392"/>
      <c r="AR29" s="393"/>
      <c r="AS29" s="391">
        <v>3227</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1549020</v>
      </c>
      <c r="BO29" s="416"/>
      <c r="BP29" s="416"/>
      <c r="BQ29" s="416"/>
      <c r="BR29" s="416"/>
      <c r="BS29" s="416"/>
      <c r="BT29" s="416"/>
      <c r="BU29" s="417"/>
      <c r="BV29" s="415">
        <v>1227792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100.8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4850034</v>
      </c>
      <c r="BO30" s="419"/>
      <c r="BP30" s="419"/>
      <c r="BQ30" s="419"/>
      <c r="BR30" s="419"/>
      <c r="BS30" s="419"/>
      <c r="BT30" s="419"/>
      <c r="BU30" s="420"/>
      <c r="BV30" s="418">
        <v>4305657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埼玉県央広域事務組合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鴻巣市土地開発公社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北新宿第二土地区画整理事業特別会計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埼玉県央広域事務組合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鴻巣フラワーセンター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広田中央特定土地区画整理事業特別会計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埼玉中部環境保全組合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鴻巣市施設管理公社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北本地区衛生組合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吹上スポーツプラザ</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鴻巣行田北本環境資源組合</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エルミ鴻巣</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荒川北縁水防事務組合</v>
      </c>
      <c r="BZ39" s="374"/>
      <c r="CA39" s="374"/>
      <c r="CB39" s="374"/>
      <c r="CC39" s="374"/>
      <c r="CD39" s="374"/>
      <c r="CE39" s="374"/>
      <c r="CF39" s="374"/>
      <c r="CG39" s="374"/>
      <c r="CH39" s="374"/>
      <c r="CI39" s="374"/>
      <c r="CJ39" s="374"/>
      <c r="CK39" s="374"/>
      <c r="CL39" s="374"/>
      <c r="CM39" s="374"/>
      <c r="CN39" s="167"/>
      <c r="CO39" s="375">
        <f t="shared" si="3"/>
        <v>25</v>
      </c>
      <c r="CP39" s="375"/>
      <c r="CQ39" s="374" t="str">
        <f>IF('各会計、関係団体の財政状況及び健全化判断比率'!BS12="","",'各会計、関係団体の財政状況及び健全化判断比率'!BS12)</f>
        <v>鴻巣市観光協会</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埼玉県都市競艇組合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埼玉県市町村総合事務組合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埼玉県市町村総合事務組合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彩の国さいたま人づくり広域連合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v>5.08</v>
      </c>
      <c r="G34" s="33">
        <v>7.51</v>
      </c>
      <c r="H34" s="33">
        <v>6.85</v>
      </c>
      <c r="I34" s="33">
        <v>7.46</v>
      </c>
      <c r="J34" s="34">
        <v>6.27</v>
      </c>
      <c r="K34" s="22"/>
      <c r="L34" s="22"/>
      <c r="M34" s="22"/>
      <c r="N34" s="22"/>
      <c r="O34" s="22"/>
      <c r="P34" s="22"/>
    </row>
    <row r="35" spans="1:16" ht="39" customHeight="1">
      <c r="A35" s="22"/>
      <c r="B35" s="35"/>
      <c r="C35" s="1178" t="s">
        <v>527</v>
      </c>
      <c r="D35" s="1179"/>
      <c r="E35" s="1180"/>
      <c r="F35" s="36">
        <v>1.97</v>
      </c>
      <c r="G35" s="37">
        <v>2.4700000000000002</v>
      </c>
      <c r="H35" s="37">
        <v>3.03</v>
      </c>
      <c r="I35" s="37">
        <v>2.9</v>
      </c>
      <c r="J35" s="38">
        <v>3.63</v>
      </c>
      <c r="K35" s="22"/>
      <c r="L35" s="22"/>
      <c r="M35" s="22"/>
      <c r="N35" s="22"/>
      <c r="O35" s="22"/>
      <c r="P35" s="22"/>
    </row>
    <row r="36" spans="1:16" ht="39" customHeight="1">
      <c r="A36" s="22"/>
      <c r="B36" s="35"/>
      <c r="C36" s="1178" t="s">
        <v>528</v>
      </c>
      <c r="D36" s="1179"/>
      <c r="E36" s="1180"/>
      <c r="F36" s="36">
        <v>4.68</v>
      </c>
      <c r="G36" s="37">
        <v>4.6900000000000004</v>
      </c>
      <c r="H36" s="37">
        <v>2.7</v>
      </c>
      <c r="I36" s="37">
        <v>2.73</v>
      </c>
      <c r="J36" s="38">
        <v>3.17</v>
      </c>
      <c r="K36" s="22"/>
      <c r="L36" s="22"/>
      <c r="M36" s="22"/>
      <c r="N36" s="22"/>
      <c r="O36" s="22"/>
      <c r="P36" s="22"/>
    </row>
    <row r="37" spans="1:16" ht="39" customHeight="1">
      <c r="A37" s="22"/>
      <c r="B37" s="35"/>
      <c r="C37" s="1178" t="s">
        <v>529</v>
      </c>
      <c r="D37" s="1179"/>
      <c r="E37" s="1180"/>
      <c r="F37" s="36">
        <v>2.74</v>
      </c>
      <c r="G37" s="37">
        <v>1.68</v>
      </c>
      <c r="H37" s="37">
        <v>2.1</v>
      </c>
      <c r="I37" s="37">
        <v>1.66</v>
      </c>
      <c r="J37" s="38">
        <v>1.94</v>
      </c>
      <c r="K37" s="22"/>
      <c r="L37" s="22"/>
      <c r="M37" s="22"/>
      <c r="N37" s="22"/>
      <c r="O37" s="22"/>
      <c r="P37" s="22"/>
    </row>
    <row r="38" spans="1:16" ht="39" customHeight="1">
      <c r="A38" s="22"/>
      <c r="B38" s="35"/>
      <c r="C38" s="1178" t="s">
        <v>530</v>
      </c>
      <c r="D38" s="1179"/>
      <c r="E38" s="1180"/>
      <c r="F38" s="36">
        <v>0.59</v>
      </c>
      <c r="G38" s="37">
        <v>0.84</v>
      </c>
      <c r="H38" s="37">
        <v>0.84</v>
      </c>
      <c r="I38" s="37">
        <v>0.82</v>
      </c>
      <c r="J38" s="38">
        <v>0.73</v>
      </c>
      <c r="K38" s="22"/>
      <c r="L38" s="22"/>
      <c r="M38" s="22"/>
      <c r="N38" s="22"/>
      <c r="O38" s="22"/>
      <c r="P38" s="22"/>
    </row>
    <row r="39" spans="1:16" ht="39" customHeight="1">
      <c r="A39" s="22"/>
      <c r="B39" s="35"/>
      <c r="C39" s="1178" t="s">
        <v>531</v>
      </c>
      <c r="D39" s="1179"/>
      <c r="E39" s="1180"/>
      <c r="F39" s="36">
        <v>0.52</v>
      </c>
      <c r="G39" s="37">
        <v>0.42</v>
      </c>
      <c r="H39" s="37">
        <v>0.19</v>
      </c>
      <c r="I39" s="37">
        <v>0.51</v>
      </c>
      <c r="J39" s="38">
        <v>0.42</v>
      </c>
      <c r="K39" s="22"/>
      <c r="L39" s="22"/>
      <c r="M39" s="22"/>
      <c r="N39" s="22"/>
      <c r="O39" s="22"/>
      <c r="P39" s="22"/>
    </row>
    <row r="40" spans="1:16" ht="39" customHeight="1">
      <c r="A40" s="22"/>
      <c r="B40" s="35"/>
      <c r="C40" s="1178" t="s">
        <v>532</v>
      </c>
      <c r="D40" s="1179"/>
      <c r="E40" s="1180"/>
      <c r="F40" s="36">
        <v>0.53</v>
      </c>
      <c r="G40" s="37">
        <v>0.55000000000000004</v>
      </c>
      <c r="H40" s="37">
        <v>0.22</v>
      </c>
      <c r="I40" s="37">
        <v>0.15</v>
      </c>
      <c r="J40" s="38">
        <v>0.16</v>
      </c>
      <c r="K40" s="22"/>
      <c r="L40" s="22"/>
      <c r="M40" s="22"/>
      <c r="N40" s="22"/>
      <c r="O40" s="22"/>
      <c r="P40" s="22"/>
    </row>
    <row r="41" spans="1:16" ht="39" customHeight="1">
      <c r="A41" s="22"/>
      <c r="B41" s="35"/>
      <c r="C41" s="1178" t="s">
        <v>533</v>
      </c>
      <c r="D41" s="1179"/>
      <c r="E41" s="1180"/>
      <c r="F41" s="36">
        <v>7.0000000000000007E-2</v>
      </c>
      <c r="G41" s="37">
        <v>0.08</v>
      </c>
      <c r="H41" s="37">
        <v>7.0000000000000007E-2</v>
      </c>
      <c r="I41" s="37">
        <v>0.06</v>
      </c>
      <c r="J41" s="38">
        <v>0.05</v>
      </c>
      <c r="K41" s="22"/>
      <c r="L41" s="22"/>
      <c r="M41" s="22"/>
      <c r="N41" s="22"/>
      <c r="O41" s="22"/>
      <c r="P41" s="22"/>
    </row>
    <row r="42" spans="1:16" ht="39" customHeight="1">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535</v>
      </c>
      <c r="D43" s="1182"/>
      <c r="E43" s="1183"/>
      <c r="F43" s="41">
        <v>0.08</v>
      </c>
      <c r="G43" s="42">
        <v>0.09</v>
      </c>
      <c r="H43" s="42">
        <v>0.11</v>
      </c>
      <c r="I43" s="42">
        <v>0.12</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3587</v>
      </c>
      <c r="L45" s="60">
        <v>3821</v>
      </c>
      <c r="M45" s="60">
        <v>4134</v>
      </c>
      <c r="N45" s="60">
        <v>3995</v>
      </c>
      <c r="O45" s="61">
        <v>4365</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918</v>
      </c>
      <c r="L48" s="64">
        <v>907</v>
      </c>
      <c r="M48" s="64">
        <v>861</v>
      </c>
      <c r="N48" s="64">
        <v>951</v>
      </c>
      <c r="O48" s="65">
        <v>971</v>
      </c>
      <c r="P48" s="48"/>
      <c r="Q48" s="48"/>
      <c r="R48" s="48"/>
      <c r="S48" s="48"/>
      <c r="T48" s="48"/>
      <c r="U48" s="48"/>
    </row>
    <row r="49" spans="1:21" ht="30.75" customHeight="1">
      <c r="A49" s="48"/>
      <c r="B49" s="1196"/>
      <c r="C49" s="1197"/>
      <c r="D49" s="62"/>
      <c r="E49" s="1188" t="s">
        <v>16</v>
      </c>
      <c r="F49" s="1188"/>
      <c r="G49" s="1188"/>
      <c r="H49" s="1188"/>
      <c r="I49" s="1188"/>
      <c r="J49" s="1189"/>
      <c r="K49" s="63">
        <v>190</v>
      </c>
      <c r="L49" s="64">
        <v>106</v>
      </c>
      <c r="M49" s="64">
        <v>139</v>
      </c>
      <c r="N49" s="64">
        <v>176</v>
      </c>
      <c r="O49" s="65">
        <v>192</v>
      </c>
      <c r="P49" s="48"/>
      <c r="Q49" s="48"/>
      <c r="R49" s="48"/>
      <c r="S49" s="48"/>
      <c r="T49" s="48"/>
      <c r="U49" s="48"/>
    </row>
    <row r="50" spans="1:21" ht="30.75" customHeight="1">
      <c r="A50" s="48"/>
      <c r="B50" s="1196"/>
      <c r="C50" s="1197"/>
      <c r="D50" s="62"/>
      <c r="E50" s="1188" t="s">
        <v>17</v>
      </c>
      <c r="F50" s="1188"/>
      <c r="G50" s="1188"/>
      <c r="H50" s="1188"/>
      <c r="I50" s="1188"/>
      <c r="J50" s="1189"/>
      <c r="K50" s="63">
        <v>18</v>
      </c>
      <c r="L50" s="64">
        <v>12</v>
      </c>
      <c r="M50" s="64">
        <v>7</v>
      </c>
      <c r="N50" s="64">
        <v>4</v>
      </c>
      <c r="O50" s="65">
        <v>5</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v>0</v>
      </c>
      <c r="M51" s="64">
        <v>0</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3922</v>
      </c>
      <c r="L52" s="64">
        <v>4100</v>
      </c>
      <c r="M52" s="64">
        <v>4544</v>
      </c>
      <c r="N52" s="64">
        <v>4382</v>
      </c>
      <c r="O52" s="65">
        <v>4656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791</v>
      </c>
      <c r="L53" s="69">
        <v>746</v>
      </c>
      <c r="M53" s="69">
        <v>597</v>
      </c>
      <c r="N53" s="69">
        <v>744</v>
      </c>
      <c r="O53" s="70">
        <v>877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42648</v>
      </c>
      <c r="J41" s="83">
        <v>47386</v>
      </c>
      <c r="K41" s="83">
        <v>51525</v>
      </c>
      <c r="L41" s="83">
        <v>52058</v>
      </c>
      <c r="M41" s="84">
        <v>51182</v>
      </c>
    </row>
    <row r="42" spans="2:13" ht="27.75" customHeight="1">
      <c r="B42" s="1204"/>
      <c r="C42" s="1205"/>
      <c r="D42" s="85"/>
      <c r="E42" s="1208" t="s">
        <v>26</v>
      </c>
      <c r="F42" s="1208"/>
      <c r="G42" s="1208"/>
      <c r="H42" s="1209"/>
      <c r="I42" s="86">
        <v>397</v>
      </c>
      <c r="J42" s="87">
        <v>387</v>
      </c>
      <c r="K42" s="87">
        <v>382</v>
      </c>
      <c r="L42" s="87">
        <v>459</v>
      </c>
      <c r="M42" s="88">
        <v>380</v>
      </c>
    </row>
    <row r="43" spans="2:13" ht="27.75" customHeight="1">
      <c r="B43" s="1204"/>
      <c r="C43" s="1205"/>
      <c r="D43" s="85"/>
      <c r="E43" s="1208" t="s">
        <v>27</v>
      </c>
      <c r="F43" s="1208"/>
      <c r="G43" s="1208"/>
      <c r="H43" s="1209"/>
      <c r="I43" s="86">
        <v>10158</v>
      </c>
      <c r="J43" s="87">
        <v>9781</v>
      </c>
      <c r="K43" s="87">
        <v>9416</v>
      </c>
      <c r="L43" s="87">
        <v>9440</v>
      </c>
      <c r="M43" s="88">
        <v>9255</v>
      </c>
    </row>
    <row r="44" spans="2:13" ht="27.75" customHeight="1">
      <c r="B44" s="1204"/>
      <c r="C44" s="1205"/>
      <c r="D44" s="85"/>
      <c r="E44" s="1208" t="s">
        <v>28</v>
      </c>
      <c r="F44" s="1208"/>
      <c r="G44" s="1208"/>
      <c r="H44" s="1209"/>
      <c r="I44" s="86">
        <v>756</v>
      </c>
      <c r="J44" s="87">
        <v>1146</v>
      </c>
      <c r="K44" s="87">
        <v>1233</v>
      </c>
      <c r="L44" s="87">
        <v>1136</v>
      </c>
      <c r="M44" s="88">
        <v>965</v>
      </c>
    </row>
    <row r="45" spans="2:13" ht="27.75" customHeight="1">
      <c r="B45" s="1204"/>
      <c r="C45" s="1205"/>
      <c r="D45" s="85"/>
      <c r="E45" s="1208" t="s">
        <v>29</v>
      </c>
      <c r="F45" s="1208"/>
      <c r="G45" s="1208"/>
      <c r="H45" s="1209"/>
      <c r="I45" s="86">
        <v>7340</v>
      </c>
      <c r="J45" s="87">
        <v>7119</v>
      </c>
      <c r="K45" s="87">
        <v>6547</v>
      </c>
      <c r="L45" s="87">
        <v>6234</v>
      </c>
      <c r="M45" s="88">
        <v>6008</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5591</v>
      </c>
      <c r="J50" s="87">
        <v>6254</v>
      </c>
      <c r="K50" s="87">
        <v>6138</v>
      </c>
      <c r="L50" s="87">
        <v>6681</v>
      </c>
      <c r="M50" s="88">
        <v>7415</v>
      </c>
    </row>
    <row r="51" spans="2:13" ht="27.75" customHeight="1">
      <c r="B51" s="1204"/>
      <c r="C51" s="1205"/>
      <c r="D51" s="85"/>
      <c r="E51" s="1208" t="s">
        <v>36</v>
      </c>
      <c r="F51" s="1208"/>
      <c r="G51" s="1208"/>
      <c r="H51" s="1209"/>
      <c r="I51" s="86">
        <v>9260</v>
      </c>
      <c r="J51" s="87">
        <v>8344</v>
      </c>
      <c r="K51" s="87">
        <v>7325</v>
      </c>
      <c r="L51" s="87">
        <v>7253</v>
      </c>
      <c r="M51" s="88">
        <v>6838</v>
      </c>
    </row>
    <row r="52" spans="2:13" ht="27.75" customHeight="1">
      <c r="B52" s="1206"/>
      <c r="C52" s="1207"/>
      <c r="D52" s="85"/>
      <c r="E52" s="1208" t="s">
        <v>37</v>
      </c>
      <c r="F52" s="1208"/>
      <c r="G52" s="1208"/>
      <c r="H52" s="1209"/>
      <c r="I52" s="86">
        <v>42778</v>
      </c>
      <c r="J52" s="87">
        <v>46221</v>
      </c>
      <c r="K52" s="87">
        <v>49457</v>
      </c>
      <c r="L52" s="87">
        <v>50107</v>
      </c>
      <c r="M52" s="88">
        <v>49468</v>
      </c>
    </row>
    <row r="53" spans="2:13" ht="27.75" customHeight="1" thickBot="1">
      <c r="B53" s="1210" t="s">
        <v>21</v>
      </c>
      <c r="C53" s="1211"/>
      <c r="D53" s="92"/>
      <c r="E53" s="1212" t="s">
        <v>38</v>
      </c>
      <c r="F53" s="1212"/>
      <c r="G53" s="1212"/>
      <c r="H53" s="1213"/>
      <c r="I53" s="93">
        <v>3669</v>
      </c>
      <c r="J53" s="94">
        <v>5000</v>
      </c>
      <c r="K53" s="94">
        <v>6183</v>
      </c>
      <c r="L53" s="94">
        <v>5285</v>
      </c>
      <c r="M53" s="95">
        <v>4068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I60" sqref="I60"/>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560</v>
      </c>
      <c r="C41" s="248"/>
      <c r="D41" s="248"/>
      <c r="E41" s="248"/>
      <c r="F41" s="248"/>
      <c r="G41" s="248"/>
      <c r="H41" s="248"/>
      <c r="I41" s="248"/>
      <c r="J41" s="248"/>
      <c r="K41" s="248"/>
      <c r="L41" s="248"/>
      <c r="M41" s="248"/>
      <c r="N41" s="248"/>
      <c r="O41" s="248"/>
      <c r="P41" s="249"/>
    </row>
    <row r="42" spans="2:17">
      <c r="B42" s="250"/>
      <c r="C42" s="246"/>
      <c r="D42" s="246"/>
      <c r="E42" s="246"/>
      <c r="F42" s="246"/>
      <c r="G42" s="353" t="s">
        <v>561</v>
      </c>
      <c r="I42" s="354"/>
      <c r="J42" s="354"/>
      <c r="K42" s="354"/>
      <c r="L42" s="246"/>
      <c r="M42" s="246"/>
      <c r="N42" s="246"/>
      <c r="O42" s="246"/>
    </row>
    <row r="43" spans="2:17">
      <c r="B43" s="250"/>
      <c r="C43" s="246"/>
      <c r="D43" s="246"/>
      <c r="E43" s="246"/>
      <c r="F43" s="246"/>
      <c r="G43" s="1221" t="s">
        <v>569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562</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563</v>
      </c>
      <c r="H51" s="1234"/>
      <c r="I51" s="1239" t="s">
        <v>564</v>
      </c>
      <c r="J51" s="1239"/>
      <c r="K51" s="1241"/>
      <c r="L51" s="1241"/>
      <c r="M51" s="1241"/>
      <c r="N51" s="1242">
        <v>26.5</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570</v>
      </c>
      <c r="J53" s="1243"/>
      <c r="K53" s="1250"/>
      <c r="L53" s="1250"/>
      <c r="M53" s="1250"/>
      <c r="N53" s="1252">
        <v>48.8</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565</v>
      </c>
      <c r="H55" s="1245"/>
      <c r="I55" s="1243" t="s">
        <v>564</v>
      </c>
      <c r="J55" s="1243"/>
      <c r="K55" s="1241"/>
      <c r="L55" s="1241"/>
      <c r="M55" s="1241"/>
      <c r="N55" s="1242">
        <v>17.8</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570</v>
      </c>
      <c r="J57" s="1253"/>
      <c r="K57" s="1250"/>
      <c r="L57" s="1250"/>
      <c r="M57" s="1250"/>
      <c r="N57" s="1252">
        <v>56.2</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566</v>
      </c>
      <c r="C63" s="246"/>
      <c r="D63" s="246"/>
      <c r="E63" s="246"/>
      <c r="F63" s="246"/>
      <c r="G63" s="246"/>
      <c r="H63" s="246"/>
      <c r="I63" s="246"/>
      <c r="J63" s="246"/>
      <c r="K63" s="246"/>
      <c r="L63" s="246"/>
      <c r="M63" s="246"/>
      <c r="N63" s="246"/>
      <c r="O63" s="246"/>
    </row>
    <row r="64" spans="1:17">
      <c r="B64" s="250"/>
      <c r="C64" s="246"/>
      <c r="D64" s="246"/>
      <c r="E64" s="246"/>
      <c r="F64" s="246"/>
      <c r="G64" s="353" t="s">
        <v>561</v>
      </c>
      <c r="I64" s="354"/>
      <c r="J64" s="354"/>
      <c r="K64" s="354"/>
      <c r="L64" s="246"/>
      <c r="M64" s="246"/>
      <c r="N64" s="246"/>
      <c r="O64" s="246"/>
    </row>
    <row r="65" spans="2:30">
      <c r="B65" s="250"/>
      <c r="C65" s="246"/>
      <c r="D65" s="246"/>
      <c r="E65" s="246"/>
      <c r="F65" s="246"/>
      <c r="G65" s="1221" t="s">
        <v>571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567</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563</v>
      </c>
      <c r="H73" s="1234"/>
      <c r="I73" s="1239" t="s">
        <v>564</v>
      </c>
      <c r="J73" s="1239"/>
      <c r="K73" s="1254">
        <v>18.8</v>
      </c>
      <c r="L73" s="1254">
        <v>25.5</v>
      </c>
      <c r="M73" s="1242">
        <v>31.9</v>
      </c>
      <c r="N73" s="1242">
        <v>26.5</v>
      </c>
      <c r="O73" s="1242">
        <v>20.399999999999999</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568</v>
      </c>
      <c r="J75" s="1243"/>
      <c r="K75" s="1252">
        <v>4.7</v>
      </c>
      <c r="L75" s="1252">
        <v>4.2</v>
      </c>
      <c r="M75" s="1252">
        <v>3.6</v>
      </c>
      <c r="N75" s="1252">
        <v>3.5</v>
      </c>
      <c r="O75" s="1252">
        <v>3.7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565</v>
      </c>
      <c r="H77" s="1245"/>
      <c r="I77" s="1243" t="s">
        <v>564</v>
      </c>
      <c r="J77" s="1243"/>
      <c r="K77" s="1254">
        <v>46.1</v>
      </c>
      <c r="L77" s="1254">
        <v>37.6</v>
      </c>
      <c r="M77" s="1242">
        <v>33.799999999999997</v>
      </c>
      <c r="N77" s="1242">
        <v>17.8</v>
      </c>
      <c r="O77" s="1242">
        <v>15</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568</v>
      </c>
      <c r="J79" s="1253"/>
      <c r="K79" s="1256">
        <v>8.5</v>
      </c>
      <c r="L79" s="1256">
        <v>7.9</v>
      </c>
      <c r="M79" s="1256">
        <v>7.1</v>
      </c>
      <c r="N79" s="1256">
        <v>5.3</v>
      </c>
      <c r="O79" s="1256">
        <v>5</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I60" sqref="I6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I60" sqref="I6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65991</v>
      </c>
      <c r="E3" s="118"/>
      <c r="F3" s="119">
        <v>43493</v>
      </c>
      <c r="G3" s="120"/>
      <c r="H3" s="121"/>
    </row>
    <row r="4" spans="1:8">
      <c r="A4" s="122"/>
      <c r="B4" s="123"/>
      <c r="C4" s="124"/>
      <c r="D4" s="125">
        <v>35814</v>
      </c>
      <c r="E4" s="126"/>
      <c r="F4" s="127">
        <v>23254</v>
      </c>
      <c r="G4" s="128"/>
      <c r="H4" s="129"/>
    </row>
    <row r="5" spans="1:8">
      <c r="A5" s="110" t="s">
        <v>512</v>
      </c>
      <c r="B5" s="115"/>
      <c r="C5" s="116"/>
      <c r="D5" s="117">
        <v>58225</v>
      </c>
      <c r="E5" s="118"/>
      <c r="F5" s="119">
        <v>50840</v>
      </c>
      <c r="G5" s="120"/>
      <c r="H5" s="121"/>
    </row>
    <row r="6" spans="1:8">
      <c r="A6" s="122"/>
      <c r="B6" s="123"/>
      <c r="C6" s="124"/>
      <c r="D6" s="125">
        <v>47461</v>
      </c>
      <c r="E6" s="126"/>
      <c r="F6" s="127">
        <v>25367</v>
      </c>
      <c r="G6" s="128"/>
      <c r="H6" s="129"/>
    </row>
    <row r="7" spans="1:8">
      <c r="A7" s="110" t="s">
        <v>513</v>
      </c>
      <c r="B7" s="115"/>
      <c r="C7" s="116"/>
      <c r="D7" s="117">
        <v>66014</v>
      </c>
      <c r="E7" s="118"/>
      <c r="F7" s="119">
        <v>53605</v>
      </c>
      <c r="G7" s="120"/>
      <c r="H7" s="121"/>
    </row>
    <row r="8" spans="1:8">
      <c r="A8" s="122"/>
      <c r="B8" s="123"/>
      <c r="C8" s="124"/>
      <c r="D8" s="125">
        <v>54158</v>
      </c>
      <c r="E8" s="126"/>
      <c r="F8" s="127">
        <v>28343</v>
      </c>
      <c r="G8" s="128"/>
      <c r="H8" s="129"/>
    </row>
    <row r="9" spans="1:8">
      <c r="A9" s="110" t="s">
        <v>514</v>
      </c>
      <c r="B9" s="115"/>
      <c r="C9" s="116"/>
      <c r="D9" s="117">
        <v>24317</v>
      </c>
      <c r="E9" s="118"/>
      <c r="F9" s="119">
        <v>44267</v>
      </c>
      <c r="G9" s="120"/>
      <c r="H9" s="121"/>
    </row>
    <row r="10" spans="1:8">
      <c r="A10" s="122"/>
      <c r="B10" s="123"/>
      <c r="C10" s="124"/>
      <c r="D10" s="125">
        <v>20556</v>
      </c>
      <c r="E10" s="126"/>
      <c r="F10" s="127">
        <v>26161</v>
      </c>
      <c r="G10" s="128"/>
      <c r="H10" s="129"/>
    </row>
    <row r="11" spans="1:8">
      <c r="A11" s="110" t="s">
        <v>515</v>
      </c>
      <c r="B11" s="115"/>
      <c r="C11" s="116"/>
      <c r="D11" s="117">
        <v>25233</v>
      </c>
      <c r="E11" s="118"/>
      <c r="F11" s="119">
        <v>40879</v>
      </c>
      <c r="G11" s="120"/>
      <c r="H11" s="121"/>
    </row>
    <row r="12" spans="1:8">
      <c r="A12" s="122"/>
      <c r="B12" s="123"/>
      <c r="C12" s="130"/>
      <c r="D12" s="125">
        <v>18222</v>
      </c>
      <c r="E12" s="126"/>
      <c r="F12" s="127">
        <v>24087</v>
      </c>
      <c r="G12" s="128"/>
      <c r="H12" s="129"/>
    </row>
    <row r="13" spans="1:8">
      <c r="A13" s="110"/>
      <c r="B13" s="115"/>
      <c r="C13" s="131"/>
      <c r="D13" s="132">
        <v>47956</v>
      </c>
      <c r="E13" s="133"/>
      <c r="F13" s="134">
        <v>46617</v>
      </c>
      <c r="G13" s="135"/>
      <c r="H13" s="121"/>
    </row>
    <row r="14" spans="1:8">
      <c r="A14" s="122"/>
      <c r="B14" s="123"/>
      <c r="C14" s="124"/>
      <c r="D14" s="125">
        <v>35242</v>
      </c>
      <c r="E14" s="126"/>
      <c r="F14" s="127">
        <v>25442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6.15</v>
      </c>
      <c r="C19" s="136">
        <f>ROUND(VALUE(SUBSTITUTE(実質収支比率等に係る経年分析!G$48,"▲","-")),2)</f>
        <v>8.5</v>
      </c>
      <c r="D19" s="136">
        <f>ROUND(VALUE(SUBSTITUTE(実質収支比率等に係る経年分析!H$48,"▲","-")),2)</f>
        <v>7.28</v>
      </c>
      <c r="E19" s="136">
        <f>ROUND(VALUE(SUBSTITUTE(実質収支比率等に係る経年分析!I$48,"▲","-")),2)</f>
        <v>8.14</v>
      </c>
      <c r="F19" s="136">
        <f>ROUND(VALUE(SUBSTITUTE(実質収支比率等に係る経年分析!J$48,"▲","-")),2)</f>
        <v>6.87</v>
      </c>
    </row>
    <row r="20" spans="1:11">
      <c r="A20" s="136" t="s">
        <v>43</v>
      </c>
      <c r="B20" s="136">
        <f>ROUND(VALUE(SUBSTITUTE(実質収支比率等に係る経年分析!F$47,"▲","-")),2)</f>
        <v>14.85</v>
      </c>
      <c r="C20" s="136">
        <f>ROUND(VALUE(SUBSTITUTE(実質収支比率等に係る経年分析!G$47,"▲","-")),2)</f>
        <v>15.08</v>
      </c>
      <c r="D20" s="136">
        <f>ROUND(VALUE(SUBSTITUTE(実質収支比率等に係る経年分析!H$47,"▲","-")),2)</f>
        <v>13.22</v>
      </c>
      <c r="E20" s="136">
        <f>ROUND(VALUE(SUBSTITUTE(実質収支比率等に係る経年分析!I$47,"▲","-")),2)</f>
        <v>11.26</v>
      </c>
      <c r="F20" s="136">
        <f>ROUND(VALUE(SUBSTITUTE(実質収支比率等に係る経年分析!J$47,"▲","-")),2)</f>
        <v>12.09</v>
      </c>
    </row>
    <row r="21" spans="1:11">
      <c r="A21" s="136" t="s">
        <v>44</v>
      </c>
      <c r="B21" s="136">
        <f>IF(ISNUMBER(VALUE(SUBSTITUTE(実質収支比率等に係る経年分析!F$49,"▲","-"))),ROUND(VALUE(SUBSTITUTE(実質収支比率等に係る経年分析!F$49,"▲","-")),2),NA())</f>
        <v>0.43</v>
      </c>
      <c r="C21" s="136">
        <f>IF(ISNUMBER(VALUE(SUBSTITUTE(実質収支比率等に係る経年分析!G$49,"▲","-"))),ROUND(VALUE(SUBSTITUTE(実質収支比率等に係る経年分析!G$49,"▲","-")),2),NA())</f>
        <v>2.88</v>
      </c>
      <c r="D21" s="136">
        <f>IF(ISNUMBER(VALUE(SUBSTITUTE(実質収支比率等に係る経年分析!H$49,"▲","-"))),ROUND(VALUE(SUBSTITUTE(実質収支比率等に係る経年分析!H$49,"▲","-")),2),NA())</f>
        <v>-1.88</v>
      </c>
      <c r="E21" s="136">
        <f>IF(ISNUMBER(VALUE(SUBSTITUTE(実質収支比率等に係る経年分析!I$49,"▲","-"))),ROUND(VALUE(SUBSTITUTE(実質収支比率等に係る経年分析!I$49,"▲","-")),2),NA())</f>
        <v>-0.8</v>
      </c>
      <c r="F21" s="136">
        <f>IF(ISNUMBER(VALUE(SUBSTITUTE(実質収支比率等に係る経年分析!J$49,"▲","-"))),ROUND(VALUE(SUBSTITUTE(実質収支比率等に係る経年分析!J$49,"▲","-")),2),NA())</f>
        <v>-0.25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7.0000000000000007E-2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c r="A30" s="137" t="str">
        <f>IF(連結実質赤字比率に係る赤字・黒字の構成分析!C$40="",NA(),連結実質赤字比率に係る赤字・黒字の構成分析!C$40)</f>
        <v>広田中央特定土地区画整理事業特別会計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0.55000000000000004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0.16</v>
      </c>
    </row>
    <row r="31" spans="1:11">
      <c r="A31" s="137" t="str">
        <f>IF(連結実質赤字比率に係る赤字・黒字の構成分析!C$39="",NA(),連結実質赤字比率に係る赤字・黒字の構成分析!C$39)</f>
        <v>北新宿第二土地区画整理事業特別会計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0.42</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0.73</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1.94</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4.6900000000000004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3.17</v>
      </c>
    </row>
    <row r="35" spans="1:16">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2.4700000000000002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3.63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6.85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7.46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6.27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3922</v>
      </c>
      <c r="E42" s="138"/>
      <c r="F42" s="138"/>
      <c r="G42" s="138">
        <f>'実質公債費比率（分子）の構造'!L$52</f>
        <v>4100</v>
      </c>
      <c r="H42" s="138"/>
      <c r="I42" s="138"/>
      <c r="J42" s="138">
        <f>'実質公債費比率（分子）の構造'!M$52</f>
        <v>4544</v>
      </c>
      <c r="K42" s="138"/>
      <c r="L42" s="138"/>
      <c r="M42" s="138">
        <f>'実質公債費比率（分子）の構造'!N$52</f>
        <v>4382</v>
      </c>
      <c r="N42" s="138"/>
      <c r="O42" s="138"/>
      <c r="P42" s="138">
        <f>'実質公債費比率（分子）の構造'!O$52</f>
        <v>4656</v>
      </c>
    </row>
    <row r="43" spans="1:16">
      <c r="A43" s="138" t="s">
        <v>52</v>
      </c>
      <c r="B43" s="138" t="str">
        <f>'実質公債費比率（分子）の構造'!K$51</f>
        <v>-</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18</v>
      </c>
      <c r="C44" s="138"/>
      <c r="D44" s="138"/>
      <c r="E44" s="138">
        <f>'実質公債費比率（分子）の構造'!L$50</f>
        <v>12</v>
      </c>
      <c r="F44" s="138"/>
      <c r="G44" s="138"/>
      <c r="H44" s="138">
        <f>'実質公債費比率（分子）の構造'!M$50</f>
        <v>7</v>
      </c>
      <c r="I44" s="138"/>
      <c r="J44" s="138"/>
      <c r="K44" s="138">
        <f>'実質公債費比率（分子）の構造'!N$50</f>
        <v>4</v>
      </c>
      <c r="L44" s="138"/>
      <c r="M44" s="138"/>
      <c r="N44" s="138">
        <f>'実質公債費比率（分子）の構造'!O$50</f>
        <v>5</v>
      </c>
      <c r="O44" s="138"/>
      <c r="P44" s="138"/>
    </row>
    <row r="45" spans="1:16">
      <c r="A45" s="138" t="s">
        <v>54</v>
      </c>
      <c r="B45" s="138">
        <f>'実質公債費比率（分子）の構造'!K$49</f>
        <v>190</v>
      </c>
      <c r="C45" s="138"/>
      <c r="D45" s="138"/>
      <c r="E45" s="138">
        <f>'実質公債費比率（分子）の構造'!L$49</f>
        <v>106</v>
      </c>
      <c r="F45" s="138"/>
      <c r="G45" s="138"/>
      <c r="H45" s="138">
        <f>'実質公債費比率（分子）の構造'!M$49</f>
        <v>139</v>
      </c>
      <c r="I45" s="138"/>
      <c r="J45" s="138"/>
      <c r="K45" s="138">
        <f>'実質公債費比率（分子）の構造'!N$49</f>
        <v>176</v>
      </c>
      <c r="L45" s="138"/>
      <c r="M45" s="138"/>
      <c r="N45" s="138">
        <f>'実質公債費比率（分子）の構造'!O$49</f>
        <v>192</v>
      </c>
      <c r="O45" s="138"/>
      <c r="P45" s="138"/>
    </row>
    <row r="46" spans="1:16">
      <c r="A46" s="138" t="s">
        <v>55</v>
      </c>
      <c r="B46" s="138">
        <f>'実質公債費比率（分子）の構造'!K$48</f>
        <v>918</v>
      </c>
      <c r="C46" s="138"/>
      <c r="D46" s="138"/>
      <c r="E46" s="138">
        <f>'実質公債費比率（分子）の構造'!L$48</f>
        <v>907</v>
      </c>
      <c r="F46" s="138"/>
      <c r="G46" s="138"/>
      <c r="H46" s="138">
        <f>'実質公債費比率（分子）の構造'!M$48</f>
        <v>861</v>
      </c>
      <c r="I46" s="138"/>
      <c r="J46" s="138"/>
      <c r="K46" s="138">
        <f>'実質公債費比率（分子）の構造'!N$48</f>
        <v>951</v>
      </c>
      <c r="L46" s="138"/>
      <c r="M46" s="138"/>
      <c r="N46" s="138">
        <f>'実質公債費比率（分子）の構造'!O$48</f>
        <v>971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3587</v>
      </c>
      <c r="C49" s="138"/>
      <c r="D49" s="138"/>
      <c r="E49" s="138">
        <f>'実質公債費比率（分子）の構造'!L$45</f>
        <v>3821</v>
      </c>
      <c r="F49" s="138"/>
      <c r="G49" s="138"/>
      <c r="H49" s="138">
        <f>'実質公債費比率（分子）の構造'!M$45</f>
        <v>4134</v>
      </c>
      <c r="I49" s="138"/>
      <c r="J49" s="138"/>
      <c r="K49" s="138">
        <f>'実質公債費比率（分子）の構造'!N$45</f>
        <v>3995</v>
      </c>
      <c r="L49" s="138"/>
      <c r="M49" s="138"/>
      <c r="N49" s="138">
        <f>'実質公債費比率（分子）の構造'!O$45</f>
        <v>4365</v>
      </c>
      <c r="O49" s="138"/>
      <c r="P49" s="138"/>
    </row>
    <row r="50" spans="1:16">
      <c r="A50" s="138" t="s">
        <v>59</v>
      </c>
      <c r="B50" s="138" t="e">
        <f>NA()</f>
        <v>#N/A</v>
      </c>
      <c r="C50" s="138">
        <f>IF(ISNUMBER('実質公債費比率（分子）の構造'!K$53),'実質公債費比率（分子）の構造'!K$53,NA())</f>
        <v>791</v>
      </c>
      <c r="D50" s="138" t="e">
        <f>NA()</f>
        <v>#N/A</v>
      </c>
      <c r="E50" s="138" t="e">
        <f>NA()</f>
        <v>#N/A</v>
      </c>
      <c r="F50" s="138">
        <f>IF(ISNUMBER('実質公債費比率（分子）の構造'!L$53),'実質公債費比率（分子）の構造'!L$53,NA())</f>
        <v>746</v>
      </c>
      <c r="G50" s="138" t="e">
        <f>NA()</f>
        <v>#N/A</v>
      </c>
      <c r="H50" s="138" t="e">
        <f>NA()</f>
        <v>#N/A</v>
      </c>
      <c r="I50" s="138">
        <f>IF(ISNUMBER('実質公債費比率（分子）の構造'!M$53),'実質公債費比率（分子）の構造'!M$53,NA())</f>
        <v>597</v>
      </c>
      <c r="J50" s="138" t="e">
        <f>NA()</f>
        <v>#N/A</v>
      </c>
      <c r="K50" s="138" t="e">
        <f>NA()</f>
        <v>#N/A</v>
      </c>
      <c r="L50" s="138">
        <f>IF(ISNUMBER('実質公債費比率（分子）の構造'!N$53),'実質公債費比率（分子）の構造'!N$53,NA())</f>
        <v>744</v>
      </c>
      <c r="M50" s="138" t="e">
        <f>NA()</f>
        <v>#N/A</v>
      </c>
      <c r="N50" s="138" t="e">
        <f>NA()</f>
        <v>#N/A</v>
      </c>
      <c r="O50" s="138">
        <f>IF(ISNUMBER('実質公債費比率（分子）の構造'!O$53),'実質公債費比率（分子）の構造'!O$53,NA())</f>
        <v>877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42778</v>
      </c>
      <c r="E56" s="137"/>
      <c r="F56" s="137"/>
      <c r="G56" s="137">
        <f>'将来負担比率（分子）の構造'!J$52</f>
        <v>46221</v>
      </c>
      <c r="H56" s="137"/>
      <c r="I56" s="137"/>
      <c r="J56" s="137">
        <f>'将来負担比率（分子）の構造'!K$52</f>
        <v>49457</v>
      </c>
      <c r="K56" s="137"/>
      <c r="L56" s="137"/>
      <c r="M56" s="137">
        <f>'将来負担比率（分子）の構造'!L$52</f>
        <v>50107</v>
      </c>
      <c r="N56" s="137"/>
      <c r="O56" s="137"/>
      <c r="P56" s="137">
        <f>'将来負担比率（分子）の構造'!M$52</f>
        <v>49468</v>
      </c>
    </row>
    <row r="57" spans="1:16">
      <c r="A57" s="137" t="s">
        <v>36</v>
      </c>
      <c r="B57" s="137"/>
      <c r="C57" s="137"/>
      <c r="D57" s="137">
        <f>'将来負担比率（分子）の構造'!I$51</f>
        <v>9260</v>
      </c>
      <c r="E57" s="137"/>
      <c r="F57" s="137"/>
      <c r="G57" s="137">
        <f>'将来負担比率（分子）の構造'!J$51</f>
        <v>8344</v>
      </c>
      <c r="H57" s="137"/>
      <c r="I57" s="137"/>
      <c r="J57" s="137">
        <f>'将来負担比率（分子）の構造'!K$51</f>
        <v>7325</v>
      </c>
      <c r="K57" s="137"/>
      <c r="L57" s="137"/>
      <c r="M57" s="137">
        <f>'将来負担比率（分子）の構造'!L$51</f>
        <v>7253</v>
      </c>
      <c r="N57" s="137"/>
      <c r="O57" s="137"/>
      <c r="P57" s="137">
        <f>'将来負担比率（分子）の構造'!M$51</f>
        <v>6838</v>
      </c>
    </row>
    <row r="58" spans="1:16">
      <c r="A58" s="137" t="s">
        <v>35</v>
      </c>
      <c r="B58" s="137"/>
      <c r="C58" s="137"/>
      <c r="D58" s="137">
        <f>'将来負担比率（分子）の構造'!I$50</f>
        <v>5591</v>
      </c>
      <c r="E58" s="137"/>
      <c r="F58" s="137"/>
      <c r="G58" s="137">
        <f>'将来負担比率（分子）の構造'!J$50</f>
        <v>6254</v>
      </c>
      <c r="H58" s="137"/>
      <c r="I58" s="137"/>
      <c r="J58" s="137">
        <f>'将来負担比率（分子）の構造'!K$50</f>
        <v>6138</v>
      </c>
      <c r="K58" s="137"/>
      <c r="L58" s="137"/>
      <c r="M58" s="137">
        <f>'将来負担比率（分子）の構造'!L$50</f>
        <v>6681</v>
      </c>
      <c r="N58" s="137"/>
      <c r="O58" s="137"/>
      <c r="P58" s="137">
        <f>'将来負担比率（分子）の構造'!M$50</f>
        <v>7415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7340</v>
      </c>
      <c r="C62" s="137"/>
      <c r="D62" s="137"/>
      <c r="E62" s="137">
        <f>'将来負担比率（分子）の構造'!J$45</f>
        <v>7119</v>
      </c>
      <c r="F62" s="137"/>
      <c r="G62" s="137"/>
      <c r="H62" s="137">
        <f>'将来負担比率（分子）の構造'!K$45</f>
        <v>6547</v>
      </c>
      <c r="I62" s="137"/>
      <c r="J62" s="137"/>
      <c r="K62" s="137">
        <f>'将来負担比率（分子）の構造'!L$45</f>
        <v>6234</v>
      </c>
      <c r="L62" s="137"/>
      <c r="M62" s="137"/>
      <c r="N62" s="137">
        <f>'将来負担比率（分子）の構造'!M$45</f>
        <v>6008</v>
      </c>
      <c r="O62" s="137"/>
      <c r="P62" s="137"/>
    </row>
    <row r="63" spans="1:16">
      <c r="A63" s="137" t="s">
        <v>28</v>
      </c>
      <c r="B63" s="137">
        <f>'将来負担比率（分子）の構造'!I$44</f>
        <v>756</v>
      </c>
      <c r="C63" s="137"/>
      <c r="D63" s="137"/>
      <c r="E63" s="137">
        <f>'将来負担比率（分子）の構造'!J$44</f>
        <v>1146</v>
      </c>
      <c r="F63" s="137"/>
      <c r="G63" s="137"/>
      <c r="H63" s="137">
        <f>'将来負担比率（分子）の構造'!K$44</f>
        <v>1233</v>
      </c>
      <c r="I63" s="137"/>
      <c r="J63" s="137"/>
      <c r="K63" s="137">
        <f>'将来負担比率（分子）の構造'!L$44</f>
        <v>1136</v>
      </c>
      <c r="L63" s="137"/>
      <c r="M63" s="137"/>
      <c r="N63" s="137">
        <f>'将来負担比率（分子）の構造'!M$44</f>
        <v>965</v>
      </c>
      <c r="O63" s="137"/>
      <c r="P63" s="137"/>
    </row>
    <row r="64" spans="1:16">
      <c r="A64" s="137" t="s">
        <v>27</v>
      </c>
      <c r="B64" s="137">
        <f>'将来負担比率（分子）の構造'!I$43</f>
        <v>10158</v>
      </c>
      <c r="C64" s="137"/>
      <c r="D64" s="137"/>
      <c r="E64" s="137">
        <f>'将来負担比率（分子）の構造'!J$43</f>
        <v>9781</v>
      </c>
      <c r="F64" s="137"/>
      <c r="G64" s="137"/>
      <c r="H64" s="137">
        <f>'将来負担比率（分子）の構造'!K$43</f>
        <v>9416</v>
      </c>
      <c r="I64" s="137"/>
      <c r="J64" s="137"/>
      <c r="K64" s="137">
        <f>'将来負担比率（分子）の構造'!L$43</f>
        <v>9440</v>
      </c>
      <c r="L64" s="137"/>
      <c r="M64" s="137"/>
      <c r="N64" s="137">
        <f>'将来負担比率（分子）の構造'!M$43</f>
        <v>9255</v>
      </c>
      <c r="O64" s="137"/>
      <c r="P64" s="137"/>
    </row>
    <row r="65" spans="1:16">
      <c r="A65" s="137" t="s">
        <v>26</v>
      </c>
      <c r="B65" s="137">
        <f>'将来負担比率（分子）の構造'!I$42</f>
        <v>397</v>
      </c>
      <c r="C65" s="137"/>
      <c r="D65" s="137"/>
      <c r="E65" s="137">
        <f>'将来負担比率（分子）の構造'!J$42</f>
        <v>387</v>
      </c>
      <c r="F65" s="137"/>
      <c r="G65" s="137"/>
      <c r="H65" s="137">
        <f>'将来負担比率（分子）の構造'!K$42</f>
        <v>382</v>
      </c>
      <c r="I65" s="137"/>
      <c r="J65" s="137"/>
      <c r="K65" s="137">
        <f>'将来負担比率（分子）の構造'!L$42</f>
        <v>459</v>
      </c>
      <c r="L65" s="137"/>
      <c r="M65" s="137"/>
      <c r="N65" s="137">
        <f>'将来負担比率（分子）の構造'!M$42</f>
        <v>380</v>
      </c>
      <c r="O65" s="137"/>
      <c r="P65" s="137"/>
    </row>
    <row r="66" spans="1:16">
      <c r="A66" s="137" t="s">
        <v>25</v>
      </c>
      <c r="B66" s="137">
        <f>'将来負担比率（分子）の構造'!I$41</f>
        <v>42648</v>
      </c>
      <c r="C66" s="137"/>
      <c r="D66" s="137"/>
      <c r="E66" s="137">
        <f>'将来負担比率（分子）の構造'!J$41</f>
        <v>47386</v>
      </c>
      <c r="F66" s="137"/>
      <c r="G66" s="137"/>
      <c r="H66" s="137">
        <f>'将来負担比率（分子）の構造'!K$41</f>
        <v>51525</v>
      </c>
      <c r="I66" s="137"/>
      <c r="J66" s="137"/>
      <c r="K66" s="137">
        <f>'将来負担比率（分子）の構造'!L$41</f>
        <v>52058</v>
      </c>
      <c r="L66" s="137"/>
      <c r="M66" s="137"/>
      <c r="N66" s="137">
        <f>'将来負担比率（分子）の構造'!M$41</f>
        <v>51182</v>
      </c>
      <c r="O66" s="137"/>
      <c r="P66" s="137"/>
    </row>
    <row r="67" spans="1:16">
      <c r="A67" s="137" t="s">
        <v>63</v>
      </c>
      <c r="B67" s="137" t="e">
        <f>NA()</f>
        <v>#N/A</v>
      </c>
      <c r="C67" s="137">
        <f>IF(ISNUMBER('将来負担比率（分子）の構造'!I$53), IF('将来負担比率（分子）の構造'!I$53 &lt; 0, 0, '将来負担比率（分子）の構造'!I$53), NA())</f>
        <v>3669</v>
      </c>
      <c r="D67" s="137" t="e">
        <f>NA()</f>
        <v>#N/A</v>
      </c>
      <c r="E67" s="137" t="e">
        <f>NA()</f>
        <v>#N/A</v>
      </c>
      <c r="F67" s="137">
        <f>IF(ISNUMBER('将来負担比率（分子）の構造'!J$53), IF('将来負担比率（分子）の構造'!J$53 &lt; 0, 0, '将来負担比率（分子）の構造'!J$53), NA())</f>
        <v>5000</v>
      </c>
      <c r="G67" s="137" t="e">
        <f>NA()</f>
        <v>#N/A</v>
      </c>
      <c r="H67" s="137" t="e">
        <f>NA()</f>
        <v>#N/A</v>
      </c>
      <c r="I67" s="137">
        <f>IF(ISNUMBER('将来負担比率（分子）の構造'!K$53), IF('将来負担比率（分子）の構造'!K$53 &lt; 0, 0, '将来負担比率（分子）の構造'!K$53), NA())</f>
        <v>6183</v>
      </c>
      <c r="J67" s="137" t="e">
        <f>NA()</f>
        <v>#N/A</v>
      </c>
      <c r="K67" s="137" t="e">
        <f>NA()</f>
        <v>#N/A</v>
      </c>
      <c r="L67" s="137">
        <f>IF(ISNUMBER('将来負担比率（分子）の構造'!L$53), IF('将来負担比率（分子）の構造'!L$53 &lt; 0, 0, '将来負担比率（分子）の構造'!L$53), NA())</f>
        <v>5285</v>
      </c>
      <c r="M67" s="137" t="e">
        <f>NA()</f>
        <v>#N/A</v>
      </c>
      <c r="N67" s="137" t="e">
        <f>NA()</f>
        <v>#N/A</v>
      </c>
      <c r="O67" s="137">
        <f>IF(ISNUMBER('将来負担比率（分子）の構造'!M$53), IF('将来負担比率（分子）の構造'!M$53 &lt; 0, 0, '将来負担比率（分子）の構造'!M$53), NA())</f>
        <v>4068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14888589</v>
      </c>
      <c r="S5" s="671"/>
      <c r="T5" s="671"/>
      <c r="U5" s="671"/>
      <c r="V5" s="671"/>
      <c r="W5" s="671"/>
      <c r="X5" s="671"/>
      <c r="Y5" s="718"/>
      <c r="Z5" s="731">
        <v>39.5</v>
      </c>
      <c r="AA5" s="731"/>
      <c r="AB5" s="731"/>
      <c r="AC5" s="731"/>
      <c r="AD5" s="732">
        <v>14167039</v>
      </c>
      <c r="AE5" s="732"/>
      <c r="AF5" s="732"/>
      <c r="AG5" s="732"/>
      <c r="AH5" s="732"/>
      <c r="AI5" s="732"/>
      <c r="AJ5" s="732"/>
      <c r="AK5" s="732"/>
      <c r="AL5" s="719">
        <v>62.8</v>
      </c>
      <c r="AM5" s="688"/>
      <c r="AN5" s="688"/>
      <c r="AO5" s="720"/>
      <c r="AP5" s="707" t="s">
        <v>208</v>
      </c>
      <c r="AQ5" s="708"/>
      <c r="AR5" s="708"/>
      <c r="AS5" s="708"/>
      <c r="AT5" s="708"/>
      <c r="AU5" s="708"/>
      <c r="AV5" s="708"/>
      <c r="AW5" s="708"/>
      <c r="AX5" s="708"/>
      <c r="AY5" s="708"/>
      <c r="AZ5" s="708"/>
      <c r="BA5" s="708"/>
      <c r="BB5" s="708"/>
      <c r="BC5" s="708"/>
      <c r="BD5" s="708"/>
      <c r="BE5" s="708"/>
      <c r="BF5" s="709"/>
      <c r="BG5" s="620">
        <v>14167039</v>
      </c>
      <c r="BH5" s="621"/>
      <c r="BI5" s="621"/>
      <c r="BJ5" s="621"/>
      <c r="BK5" s="621"/>
      <c r="BL5" s="621"/>
      <c r="BM5" s="621"/>
      <c r="BN5" s="622"/>
      <c r="BO5" s="673">
        <v>95.2</v>
      </c>
      <c r="BP5" s="673"/>
      <c r="BQ5" s="673"/>
      <c r="BR5" s="673"/>
      <c r="BS5" s="674">
        <v>108203</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325593</v>
      </c>
      <c r="S6" s="621"/>
      <c r="T6" s="621"/>
      <c r="U6" s="621"/>
      <c r="V6" s="621"/>
      <c r="W6" s="621"/>
      <c r="X6" s="621"/>
      <c r="Y6" s="622"/>
      <c r="Z6" s="673">
        <v>0.9</v>
      </c>
      <c r="AA6" s="673"/>
      <c r="AB6" s="673"/>
      <c r="AC6" s="673"/>
      <c r="AD6" s="674">
        <v>325593</v>
      </c>
      <c r="AE6" s="674"/>
      <c r="AF6" s="674"/>
      <c r="AG6" s="674"/>
      <c r="AH6" s="674"/>
      <c r="AI6" s="674"/>
      <c r="AJ6" s="674"/>
      <c r="AK6" s="674"/>
      <c r="AL6" s="643">
        <v>1.4</v>
      </c>
      <c r="AM6" s="675"/>
      <c r="AN6" s="675"/>
      <c r="AO6" s="676"/>
      <c r="AP6" s="617" t="s">
        <v>213</v>
      </c>
      <c r="AQ6" s="618"/>
      <c r="AR6" s="618"/>
      <c r="AS6" s="618"/>
      <c r="AT6" s="618"/>
      <c r="AU6" s="618"/>
      <c r="AV6" s="618"/>
      <c r="AW6" s="618"/>
      <c r="AX6" s="618"/>
      <c r="AY6" s="618"/>
      <c r="AZ6" s="618"/>
      <c r="BA6" s="618"/>
      <c r="BB6" s="618"/>
      <c r="BC6" s="618"/>
      <c r="BD6" s="618"/>
      <c r="BE6" s="618"/>
      <c r="BF6" s="619"/>
      <c r="BG6" s="620">
        <v>14167039</v>
      </c>
      <c r="BH6" s="621"/>
      <c r="BI6" s="621"/>
      <c r="BJ6" s="621"/>
      <c r="BK6" s="621"/>
      <c r="BL6" s="621"/>
      <c r="BM6" s="621"/>
      <c r="BN6" s="622"/>
      <c r="BO6" s="673">
        <v>95.2</v>
      </c>
      <c r="BP6" s="673"/>
      <c r="BQ6" s="673"/>
      <c r="BR6" s="673"/>
      <c r="BS6" s="674">
        <v>108203</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300147</v>
      </c>
      <c r="CS6" s="621"/>
      <c r="CT6" s="621"/>
      <c r="CU6" s="621"/>
      <c r="CV6" s="621"/>
      <c r="CW6" s="621"/>
      <c r="CX6" s="621"/>
      <c r="CY6" s="622"/>
      <c r="CZ6" s="673">
        <v>0.8</v>
      </c>
      <c r="DA6" s="673"/>
      <c r="DB6" s="673"/>
      <c r="DC6" s="673"/>
      <c r="DD6" s="626" t="s">
        <v>215</v>
      </c>
      <c r="DE6" s="621"/>
      <c r="DF6" s="621"/>
      <c r="DG6" s="621"/>
      <c r="DH6" s="621"/>
      <c r="DI6" s="621"/>
      <c r="DJ6" s="621"/>
      <c r="DK6" s="621"/>
      <c r="DL6" s="621"/>
      <c r="DM6" s="621"/>
      <c r="DN6" s="621"/>
      <c r="DO6" s="621"/>
      <c r="DP6" s="622"/>
      <c r="DQ6" s="626">
        <v>300147</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14646</v>
      </c>
      <c r="S7" s="621"/>
      <c r="T7" s="621"/>
      <c r="U7" s="621"/>
      <c r="V7" s="621"/>
      <c r="W7" s="621"/>
      <c r="X7" s="621"/>
      <c r="Y7" s="622"/>
      <c r="Z7" s="673">
        <v>0</v>
      </c>
      <c r="AA7" s="673"/>
      <c r="AB7" s="673"/>
      <c r="AC7" s="673"/>
      <c r="AD7" s="674">
        <v>14646</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7435815</v>
      </c>
      <c r="BH7" s="621"/>
      <c r="BI7" s="621"/>
      <c r="BJ7" s="621"/>
      <c r="BK7" s="621"/>
      <c r="BL7" s="621"/>
      <c r="BM7" s="621"/>
      <c r="BN7" s="622"/>
      <c r="BO7" s="673">
        <v>49.9</v>
      </c>
      <c r="BP7" s="673"/>
      <c r="BQ7" s="673"/>
      <c r="BR7" s="673"/>
      <c r="BS7" s="674">
        <v>108203</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4944622</v>
      </c>
      <c r="CS7" s="621"/>
      <c r="CT7" s="621"/>
      <c r="CU7" s="621"/>
      <c r="CV7" s="621"/>
      <c r="CW7" s="621"/>
      <c r="CX7" s="621"/>
      <c r="CY7" s="622"/>
      <c r="CZ7" s="673">
        <v>13.7</v>
      </c>
      <c r="DA7" s="673"/>
      <c r="DB7" s="673"/>
      <c r="DC7" s="673"/>
      <c r="DD7" s="626">
        <v>763296</v>
      </c>
      <c r="DE7" s="621"/>
      <c r="DF7" s="621"/>
      <c r="DG7" s="621"/>
      <c r="DH7" s="621"/>
      <c r="DI7" s="621"/>
      <c r="DJ7" s="621"/>
      <c r="DK7" s="621"/>
      <c r="DL7" s="621"/>
      <c r="DM7" s="621"/>
      <c r="DN7" s="621"/>
      <c r="DO7" s="621"/>
      <c r="DP7" s="622"/>
      <c r="DQ7" s="626">
        <v>3824510</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60880</v>
      </c>
      <c r="S8" s="621"/>
      <c r="T8" s="621"/>
      <c r="U8" s="621"/>
      <c r="V8" s="621"/>
      <c r="W8" s="621"/>
      <c r="X8" s="621"/>
      <c r="Y8" s="622"/>
      <c r="Z8" s="673">
        <v>0.2</v>
      </c>
      <c r="AA8" s="673"/>
      <c r="AB8" s="673"/>
      <c r="AC8" s="673"/>
      <c r="AD8" s="674">
        <v>60880</v>
      </c>
      <c r="AE8" s="674"/>
      <c r="AF8" s="674"/>
      <c r="AG8" s="674"/>
      <c r="AH8" s="674"/>
      <c r="AI8" s="674"/>
      <c r="AJ8" s="674"/>
      <c r="AK8" s="674"/>
      <c r="AL8" s="643">
        <v>0.3</v>
      </c>
      <c r="AM8" s="675"/>
      <c r="AN8" s="675"/>
      <c r="AO8" s="676"/>
      <c r="AP8" s="617" t="s">
        <v>220</v>
      </c>
      <c r="AQ8" s="618"/>
      <c r="AR8" s="618"/>
      <c r="AS8" s="618"/>
      <c r="AT8" s="618"/>
      <c r="AU8" s="618"/>
      <c r="AV8" s="618"/>
      <c r="AW8" s="618"/>
      <c r="AX8" s="618"/>
      <c r="AY8" s="618"/>
      <c r="AZ8" s="618"/>
      <c r="BA8" s="618"/>
      <c r="BB8" s="618"/>
      <c r="BC8" s="618"/>
      <c r="BD8" s="618"/>
      <c r="BE8" s="618"/>
      <c r="BF8" s="619"/>
      <c r="BG8" s="620">
        <v>211603</v>
      </c>
      <c r="BH8" s="621"/>
      <c r="BI8" s="621"/>
      <c r="BJ8" s="621"/>
      <c r="BK8" s="621"/>
      <c r="BL8" s="621"/>
      <c r="BM8" s="621"/>
      <c r="BN8" s="622"/>
      <c r="BO8" s="673">
        <v>1.4</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13263730</v>
      </c>
      <c r="CS8" s="621"/>
      <c r="CT8" s="621"/>
      <c r="CU8" s="621"/>
      <c r="CV8" s="621"/>
      <c r="CW8" s="621"/>
      <c r="CX8" s="621"/>
      <c r="CY8" s="622"/>
      <c r="CZ8" s="673">
        <v>36.9</v>
      </c>
      <c r="DA8" s="673"/>
      <c r="DB8" s="673"/>
      <c r="DC8" s="673"/>
      <c r="DD8" s="626">
        <v>238531</v>
      </c>
      <c r="DE8" s="621"/>
      <c r="DF8" s="621"/>
      <c r="DG8" s="621"/>
      <c r="DH8" s="621"/>
      <c r="DI8" s="621"/>
      <c r="DJ8" s="621"/>
      <c r="DK8" s="621"/>
      <c r="DL8" s="621"/>
      <c r="DM8" s="621"/>
      <c r="DN8" s="621"/>
      <c r="DO8" s="621"/>
      <c r="DP8" s="622"/>
      <c r="DQ8" s="626">
        <v>6755495</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37023</v>
      </c>
      <c r="S9" s="621"/>
      <c r="T9" s="621"/>
      <c r="U9" s="621"/>
      <c r="V9" s="621"/>
      <c r="W9" s="621"/>
      <c r="X9" s="621"/>
      <c r="Y9" s="622"/>
      <c r="Z9" s="673">
        <v>0.1</v>
      </c>
      <c r="AA9" s="673"/>
      <c r="AB9" s="673"/>
      <c r="AC9" s="673"/>
      <c r="AD9" s="674">
        <v>37023</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6354922</v>
      </c>
      <c r="BH9" s="621"/>
      <c r="BI9" s="621"/>
      <c r="BJ9" s="621"/>
      <c r="BK9" s="621"/>
      <c r="BL9" s="621"/>
      <c r="BM9" s="621"/>
      <c r="BN9" s="622"/>
      <c r="BO9" s="673">
        <v>42.7</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2773642</v>
      </c>
      <c r="CS9" s="621"/>
      <c r="CT9" s="621"/>
      <c r="CU9" s="621"/>
      <c r="CV9" s="621"/>
      <c r="CW9" s="621"/>
      <c r="CX9" s="621"/>
      <c r="CY9" s="622"/>
      <c r="CZ9" s="673">
        <v>7.7</v>
      </c>
      <c r="DA9" s="673"/>
      <c r="DB9" s="673"/>
      <c r="DC9" s="673"/>
      <c r="DD9" s="626">
        <v>24042</v>
      </c>
      <c r="DE9" s="621"/>
      <c r="DF9" s="621"/>
      <c r="DG9" s="621"/>
      <c r="DH9" s="621"/>
      <c r="DI9" s="621"/>
      <c r="DJ9" s="621"/>
      <c r="DK9" s="621"/>
      <c r="DL9" s="621"/>
      <c r="DM9" s="621"/>
      <c r="DN9" s="621"/>
      <c r="DO9" s="621"/>
      <c r="DP9" s="622"/>
      <c r="DQ9" s="626">
        <v>2631048</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1616562</v>
      </c>
      <c r="S10" s="621"/>
      <c r="T10" s="621"/>
      <c r="U10" s="621"/>
      <c r="V10" s="621"/>
      <c r="W10" s="621"/>
      <c r="X10" s="621"/>
      <c r="Y10" s="622"/>
      <c r="Z10" s="673">
        <v>4.3</v>
      </c>
      <c r="AA10" s="673"/>
      <c r="AB10" s="673"/>
      <c r="AC10" s="673"/>
      <c r="AD10" s="674">
        <v>1616562</v>
      </c>
      <c r="AE10" s="674"/>
      <c r="AF10" s="674"/>
      <c r="AG10" s="674"/>
      <c r="AH10" s="674"/>
      <c r="AI10" s="674"/>
      <c r="AJ10" s="674"/>
      <c r="AK10" s="674"/>
      <c r="AL10" s="643">
        <v>7.2</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266832</v>
      </c>
      <c r="BH10" s="621"/>
      <c r="BI10" s="621"/>
      <c r="BJ10" s="621"/>
      <c r="BK10" s="621"/>
      <c r="BL10" s="621"/>
      <c r="BM10" s="621"/>
      <c r="BN10" s="622"/>
      <c r="BO10" s="673">
        <v>1.8</v>
      </c>
      <c r="BP10" s="673"/>
      <c r="BQ10" s="673"/>
      <c r="BR10" s="673"/>
      <c r="BS10" s="626" t="s">
        <v>110</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118048</v>
      </c>
      <c r="CS10" s="621"/>
      <c r="CT10" s="621"/>
      <c r="CU10" s="621"/>
      <c r="CV10" s="621"/>
      <c r="CW10" s="621"/>
      <c r="CX10" s="621"/>
      <c r="CY10" s="622"/>
      <c r="CZ10" s="673">
        <v>0.3</v>
      </c>
      <c r="DA10" s="673"/>
      <c r="DB10" s="673"/>
      <c r="DC10" s="673"/>
      <c r="DD10" s="626" t="s">
        <v>110</v>
      </c>
      <c r="DE10" s="621"/>
      <c r="DF10" s="621"/>
      <c r="DG10" s="621"/>
      <c r="DH10" s="621"/>
      <c r="DI10" s="621"/>
      <c r="DJ10" s="621"/>
      <c r="DK10" s="621"/>
      <c r="DL10" s="621"/>
      <c r="DM10" s="621"/>
      <c r="DN10" s="621"/>
      <c r="DO10" s="621"/>
      <c r="DP10" s="622"/>
      <c r="DQ10" s="626">
        <v>67125</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19064</v>
      </c>
      <c r="S11" s="621"/>
      <c r="T11" s="621"/>
      <c r="U11" s="621"/>
      <c r="V11" s="621"/>
      <c r="W11" s="621"/>
      <c r="X11" s="621"/>
      <c r="Y11" s="622"/>
      <c r="Z11" s="673">
        <v>0.1</v>
      </c>
      <c r="AA11" s="673"/>
      <c r="AB11" s="673"/>
      <c r="AC11" s="673"/>
      <c r="AD11" s="674">
        <v>19064</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602458</v>
      </c>
      <c r="BH11" s="621"/>
      <c r="BI11" s="621"/>
      <c r="BJ11" s="621"/>
      <c r="BK11" s="621"/>
      <c r="BL11" s="621"/>
      <c r="BM11" s="621"/>
      <c r="BN11" s="622"/>
      <c r="BO11" s="673">
        <v>4</v>
      </c>
      <c r="BP11" s="673"/>
      <c r="BQ11" s="673"/>
      <c r="BR11" s="673"/>
      <c r="BS11" s="626">
        <v>108203</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334373</v>
      </c>
      <c r="CS11" s="621"/>
      <c r="CT11" s="621"/>
      <c r="CU11" s="621"/>
      <c r="CV11" s="621"/>
      <c r="CW11" s="621"/>
      <c r="CX11" s="621"/>
      <c r="CY11" s="622"/>
      <c r="CZ11" s="673">
        <v>0.9</v>
      </c>
      <c r="DA11" s="673"/>
      <c r="DB11" s="673"/>
      <c r="DC11" s="673"/>
      <c r="DD11" s="626">
        <v>12687</v>
      </c>
      <c r="DE11" s="621"/>
      <c r="DF11" s="621"/>
      <c r="DG11" s="621"/>
      <c r="DH11" s="621"/>
      <c r="DI11" s="621"/>
      <c r="DJ11" s="621"/>
      <c r="DK11" s="621"/>
      <c r="DL11" s="621"/>
      <c r="DM11" s="621"/>
      <c r="DN11" s="621"/>
      <c r="DO11" s="621"/>
      <c r="DP11" s="622"/>
      <c r="DQ11" s="626">
        <v>268777</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5906880</v>
      </c>
      <c r="BH12" s="621"/>
      <c r="BI12" s="621"/>
      <c r="BJ12" s="621"/>
      <c r="BK12" s="621"/>
      <c r="BL12" s="621"/>
      <c r="BM12" s="621"/>
      <c r="BN12" s="622"/>
      <c r="BO12" s="673">
        <v>39.700000000000003</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395058</v>
      </c>
      <c r="CS12" s="621"/>
      <c r="CT12" s="621"/>
      <c r="CU12" s="621"/>
      <c r="CV12" s="621"/>
      <c r="CW12" s="621"/>
      <c r="CX12" s="621"/>
      <c r="CY12" s="622"/>
      <c r="CZ12" s="673">
        <v>1.1000000000000001</v>
      </c>
      <c r="DA12" s="673"/>
      <c r="DB12" s="673"/>
      <c r="DC12" s="673"/>
      <c r="DD12" s="626">
        <v>98</v>
      </c>
      <c r="DE12" s="621"/>
      <c r="DF12" s="621"/>
      <c r="DG12" s="621"/>
      <c r="DH12" s="621"/>
      <c r="DI12" s="621"/>
      <c r="DJ12" s="621"/>
      <c r="DK12" s="621"/>
      <c r="DL12" s="621"/>
      <c r="DM12" s="621"/>
      <c r="DN12" s="621"/>
      <c r="DO12" s="621"/>
      <c r="DP12" s="622"/>
      <c r="DQ12" s="626">
        <v>347181</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102471</v>
      </c>
      <c r="S13" s="621"/>
      <c r="T13" s="621"/>
      <c r="U13" s="621"/>
      <c r="V13" s="621"/>
      <c r="W13" s="621"/>
      <c r="X13" s="621"/>
      <c r="Y13" s="622"/>
      <c r="Z13" s="673">
        <v>0.3</v>
      </c>
      <c r="AA13" s="673"/>
      <c r="AB13" s="673"/>
      <c r="AC13" s="673"/>
      <c r="AD13" s="674">
        <v>102471</v>
      </c>
      <c r="AE13" s="674"/>
      <c r="AF13" s="674"/>
      <c r="AG13" s="674"/>
      <c r="AH13" s="674"/>
      <c r="AI13" s="674"/>
      <c r="AJ13" s="674"/>
      <c r="AK13" s="674"/>
      <c r="AL13" s="643">
        <v>0.5</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5881498</v>
      </c>
      <c r="BH13" s="621"/>
      <c r="BI13" s="621"/>
      <c r="BJ13" s="621"/>
      <c r="BK13" s="621"/>
      <c r="BL13" s="621"/>
      <c r="BM13" s="621"/>
      <c r="BN13" s="622"/>
      <c r="BO13" s="673">
        <v>39.5</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4028089</v>
      </c>
      <c r="CS13" s="621"/>
      <c r="CT13" s="621"/>
      <c r="CU13" s="621"/>
      <c r="CV13" s="621"/>
      <c r="CW13" s="621"/>
      <c r="CX13" s="621"/>
      <c r="CY13" s="622"/>
      <c r="CZ13" s="673">
        <v>11.2</v>
      </c>
      <c r="DA13" s="673"/>
      <c r="DB13" s="673"/>
      <c r="DC13" s="673"/>
      <c r="DD13" s="626">
        <v>1420933</v>
      </c>
      <c r="DE13" s="621"/>
      <c r="DF13" s="621"/>
      <c r="DG13" s="621"/>
      <c r="DH13" s="621"/>
      <c r="DI13" s="621"/>
      <c r="DJ13" s="621"/>
      <c r="DK13" s="621"/>
      <c r="DL13" s="621"/>
      <c r="DM13" s="621"/>
      <c r="DN13" s="621"/>
      <c r="DO13" s="621"/>
      <c r="DP13" s="622"/>
      <c r="DQ13" s="626">
        <v>3014537</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208113</v>
      </c>
      <c r="BH14" s="621"/>
      <c r="BI14" s="621"/>
      <c r="BJ14" s="621"/>
      <c r="BK14" s="621"/>
      <c r="BL14" s="621"/>
      <c r="BM14" s="621"/>
      <c r="BN14" s="622"/>
      <c r="BO14" s="673">
        <v>1.4</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1807192</v>
      </c>
      <c r="CS14" s="621"/>
      <c r="CT14" s="621"/>
      <c r="CU14" s="621"/>
      <c r="CV14" s="621"/>
      <c r="CW14" s="621"/>
      <c r="CX14" s="621"/>
      <c r="CY14" s="622"/>
      <c r="CZ14" s="673">
        <v>5</v>
      </c>
      <c r="DA14" s="673"/>
      <c r="DB14" s="673"/>
      <c r="DC14" s="673"/>
      <c r="DD14" s="626">
        <v>31462</v>
      </c>
      <c r="DE14" s="621"/>
      <c r="DF14" s="621"/>
      <c r="DG14" s="621"/>
      <c r="DH14" s="621"/>
      <c r="DI14" s="621"/>
      <c r="DJ14" s="621"/>
      <c r="DK14" s="621"/>
      <c r="DL14" s="621"/>
      <c r="DM14" s="621"/>
      <c r="DN14" s="621"/>
      <c r="DO14" s="621"/>
      <c r="DP14" s="622"/>
      <c r="DQ14" s="626">
        <v>1778114</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88638</v>
      </c>
      <c r="S15" s="621"/>
      <c r="T15" s="621"/>
      <c r="U15" s="621"/>
      <c r="V15" s="621"/>
      <c r="W15" s="621"/>
      <c r="X15" s="621"/>
      <c r="Y15" s="622"/>
      <c r="Z15" s="673">
        <v>0.2</v>
      </c>
      <c r="AA15" s="673"/>
      <c r="AB15" s="673"/>
      <c r="AC15" s="673"/>
      <c r="AD15" s="674">
        <v>88638</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616231</v>
      </c>
      <c r="BH15" s="621"/>
      <c r="BI15" s="621"/>
      <c r="BJ15" s="621"/>
      <c r="BK15" s="621"/>
      <c r="BL15" s="621"/>
      <c r="BM15" s="621"/>
      <c r="BN15" s="622"/>
      <c r="BO15" s="673">
        <v>4.0999999999999996</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3656473</v>
      </c>
      <c r="CS15" s="621"/>
      <c r="CT15" s="621"/>
      <c r="CU15" s="621"/>
      <c r="CV15" s="621"/>
      <c r="CW15" s="621"/>
      <c r="CX15" s="621"/>
      <c r="CY15" s="622"/>
      <c r="CZ15" s="673">
        <v>10.199999999999999</v>
      </c>
      <c r="DA15" s="673"/>
      <c r="DB15" s="673"/>
      <c r="DC15" s="673"/>
      <c r="DD15" s="626">
        <v>512731</v>
      </c>
      <c r="DE15" s="621"/>
      <c r="DF15" s="621"/>
      <c r="DG15" s="621"/>
      <c r="DH15" s="621"/>
      <c r="DI15" s="621"/>
      <c r="DJ15" s="621"/>
      <c r="DK15" s="621"/>
      <c r="DL15" s="621"/>
      <c r="DM15" s="621"/>
      <c r="DN15" s="621"/>
      <c r="DO15" s="621"/>
      <c r="DP15" s="622"/>
      <c r="DQ15" s="626">
        <v>3000815</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6353716</v>
      </c>
      <c r="S16" s="621"/>
      <c r="T16" s="621"/>
      <c r="U16" s="621"/>
      <c r="V16" s="621"/>
      <c r="W16" s="621"/>
      <c r="X16" s="621"/>
      <c r="Y16" s="622"/>
      <c r="Z16" s="673">
        <v>16.899999999999999</v>
      </c>
      <c r="AA16" s="673"/>
      <c r="AB16" s="673"/>
      <c r="AC16" s="673"/>
      <c r="AD16" s="674">
        <v>5984008</v>
      </c>
      <c r="AE16" s="674"/>
      <c r="AF16" s="674"/>
      <c r="AG16" s="674"/>
      <c r="AH16" s="674"/>
      <c r="AI16" s="674"/>
      <c r="AJ16" s="674"/>
      <c r="AK16" s="674"/>
      <c r="AL16" s="643">
        <v>26.5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5984008</v>
      </c>
      <c r="S17" s="621"/>
      <c r="T17" s="621"/>
      <c r="U17" s="621"/>
      <c r="V17" s="621"/>
      <c r="W17" s="621"/>
      <c r="X17" s="621"/>
      <c r="Y17" s="622"/>
      <c r="Z17" s="673">
        <v>15.9</v>
      </c>
      <c r="AA17" s="673"/>
      <c r="AB17" s="673"/>
      <c r="AC17" s="673"/>
      <c r="AD17" s="674">
        <v>5984008</v>
      </c>
      <c r="AE17" s="674"/>
      <c r="AF17" s="674"/>
      <c r="AG17" s="674"/>
      <c r="AH17" s="674"/>
      <c r="AI17" s="674"/>
      <c r="AJ17" s="674"/>
      <c r="AK17" s="674"/>
      <c r="AL17" s="643">
        <v>26.5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4364746</v>
      </c>
      <c r="CS17" s="621"/>
      <c r="CT17" s="621"/>
      <c r="CU17" s="621"/>
      <c r="CV17" s="621"/>
      <c r="CW17" s="621"/>
      <c r="CX17" s="621"/>
      <c r="CY17" s="622"/>
      <c r="CZ17" s="673">
        <v>12.1</v>
      </c>
      <c r="DA17" s="673"/>
      <c r="DB17" s="673"/>
      <c r="DC17" s="673"/>
      <c r="DD17" s="626" t="s">
        <v>110</v>
      </c>
      <c r="DE17" s="621"/>
      <c r="DF17" s="621"/>
      <c r="DG17" s="621"/>
      <c r="DH17" s="621"/>
      <c r="DI17" s="621"/>
      <c r="DJ17" s="621"/>
      <c r="DK17" s="621"/>
      <c r="DL17" s="621"/>
      <c r="DM17" s="621"/>
      <c r="DN17" s="621"/>
      <c r="DO17" s="621"/>
      <c r="DP17" s="622"/>
      <c r="DQ17" s="626">
        <v>4321689</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369303</v>
      </c>
      <c r="S18" s="621"/>
      <c r="T18" s="621"/>
      <c r="U18" s="621"/>
      <c r="V18" s="621"/>
      <c r="W18" s="621"/>
      <c r="X18" s="621"/>
      <c r="Y18" s="622"/>
      <c r="Z18" s="673">
        <v>1</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v>405</v>
      </c>
      <c r="S19" s="621"/>
      <c r="T19" s="621"/>
      <c r="U19" s="621"/>
      <c r="V19" s="621"/>
      <c r="W19" s="621"/>
      <c r="X19" s="621"/>
      <c r="Y19" s="622"/>
      <c r="Z19" s="673">
        <v>0</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721550</v>
      </c>
      <c r="BH19" s="621"/>
      <c r="BI19" s="621"/>
      <c r="BJ19" s="621"/>
      <c r="BK19" s="621"/>
      <c r="BL19" s="621"/>
      <c r="BM19" s="621"/>
      <c r="BN19" s="622"/>
      <c r="BO19" s="673">
        <v>4.8</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23507182</v>
      </c>
      <c r="S20" s="621"/>
      <c r="T20" s="621"/>
      <c r="U20" s="621"/>
      <c r="V20" s="621"/>
      <c r="W20" s="621"/>
      <c r="X20" s="621"/>
      <c r="Y20" s="622"/>
      <c r="Z20" s="673">
        <v>62.4</v>
      </c>
      <c r="AA20" s="673"/>
      <c r="AB20" s="673"/>
      <c r="AC20" s="673"/>
      <c r="AD20" s="674">
        <v>22415924</v>
      </c>
      <c r="AE20" s="674"/>
      <c r="AF20" s="674"/>
      <c r="AG20" s="674"/>
      <c r="AH20" s="674"/>
      <c r="AI20" s="674"/>
      <c r="AJ20" s="674"/>
      <c r="AK20" s="674"/>
      <c r="AL20" s="643">
        <v>99.4</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721550</v>
      </c>
      <c r="BH20" s="621"/>
      <c r="BI20" s="621"/>
      <c r="BJ20" s="621"/>
      <c r="BK20" s="621"/>
      <c r="BL20" s="621"/>
      <c r="BM20" s="621"/>
      <c r="BN20" s="622"/>
      <c r="BO20" s="673">
        <v>4.8</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35986120</v>
      </c>
      <c r="CS20" s="621"/>
      <c r="CT20" s="621"/>
      <c r="CU20" s="621"/>
      <c r="CV20" s="621"/>
      <c r="CW20" s="621"/>
      <c r="CX20" s="621"/>
      <c r="CY20" s="622"/>
      <c r="CZ20" s="673">
        <v>100</v>
      </c>
      <c r="DA20" s="673"/>
      <c r="DB20" s="673"/>
      <c r="DC20" s="673"/>
      <c r="DD20" s="626">
        <v>3003780</v>
      </c>
      <c r="DE20" s="621"/>
      <c r="DF20" s="621"/>
      <c r="DG20" s="621"/>
      <c r="DH20" s="621"/>
      <c r="DI20" s="621"/>
      <c r="DJ20" s="621"/>
      <c r="DK20" s="621"/>
      <c r="DL20" s="621"/>
      <c r="DM20" s="621"/>
      <c r="DN20" s="621"/>
      <c r="DO20" s="621"/>
      <c r="DP20" s="622"/>
      <c r="DQ20" s="626">
        <v>26309438</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16871</v>
      </c>
      <c r="S21" s="621"/>
      <c r="T21" s="621"/>
      <c r="U21" s="621"/>
      <c r="V21" s="621"/>
      <c r="W21" s="621"/>
      <c r="X21" s="621"/>
      <c r="Y21" s="622"/>
      <c r="Z21" s="673">
        <v>0</v>
      </c>
      <c r="AA21" s="673"/>
      <c r="AB21" s="673"/>
      <c r="AC21" s="673"/>
      <c r="AD21" s="674">
        <v>16871</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23858</v>
      </c>
      <c r="S22" s="621"/>
      <c r="T22" s="621"/>
      <c r="U22" s="621"/>
      <c r="V22" s="621"/>
      <c r="W22" s="621"/>
      <c r="X22" s="621"/>
      <c r="Y22" s="622"/>
      <c r="Z22" s="673">
        <v>0.1</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774989</v>
      </c>
      <c r="S23" s="621"/>
      <c r="T23" s="621"/>
      <c r="U23" s="621"/>
      <c r="V23" s="621"/>
      <c r="W23" s="621"/>
      <c r="X23" s="621"/>
      <c r="Y23" s="622"/>
      <c r="Z23" s="673">
        <v>2.1</v>
      </c>
      <c r="AA23" s="673"/>
      <c r="AB23" s="673"/>
      <c r="AC23" s="673"/>
      <c r="AD23" s="674">
        <v>84510</v>
      </c>
      <c r="AE23" s="674"/>
      <c r="AF23" s="674"/>
      <c r="AG23" s="674"/>
      <c r="AH23" s="674"/>
      <c r="AI23" s="674"/>
      <c r="AJ23" s="674"/>
      <c r="AK23" s="674"/>
      <c r="AL23" s="643">
        <v>0.4</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721550</v>
      </c>
      <c r="BH23" s="621"/>
      <c r="BI23" s="621"/>
      <c r="BJ23" s="621"/>
      <c r="BK23" s="621"/>
      <c r="BL23" s="621"/>
      <c r="BM23" s="621"/>
      <c r="BN23" s="622"/>
      <c r="BO23" s="673">
        <v>4.8</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74868</v>
      </c>
      <c r="S24" s="621"/>
      <c r="T24" s="621"/>
      <c r="U24" s="621"/>
      <c r="V24" s="621"/>
      <c r="W24" s="621"/>
      <c r="X24" s="621"/>
      <c r="Y24" s="622"/>
      <c r="Z24" s="673">
        <v>0.2</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18090012</v>
      </c>
      <c r="CS24" s="671"/>
      <c r="CT24" s="671"/>
      <c r="CU24" s="671"/>
      <c r="CV24" s="671"/>
      <c r="CW24" s="671"/>
      <c r="CX24" s="671"/>
      <c r="CY24" s="718"/>
      <c r="CZ24" s="722">
        <v>50.3</v>
      </c>
      <c r="DA24" s="723"/>
      <c r="DB24" s="723"/>
      <c r="DC24" s="724"/>
      <c r="DD24" s="717">
        <v>12291801</v>
      </c>
      <c r="DE24" s="671"/>
      <c r="DF24" s="671"/>
      <c r="DG24" s="671"/>
      <c r="DH24" s="671"/>
      <c r="DI24" s="671"/>
      <c r="DJ24" s="671"/>
      <c r="DK24" s="718"/>
      <c r="DL24" s="717">
        <v>12262016</v>
      </c>
      <c r="DM24" s="671"/>
      <c r="DN24" s="671"/>
      <c r="DO24" s="671"/>
      <c r="DP24" s="671"/>
      <c r="DQ24" s="671"/>
      <c r="DR24" s="671"/>
      <c r="DS24" s="671"/>
      <c r="DT24" s="671"/>
      <c r="DU24" s="671"/>
      <c r="DV24" s="718"/>
      <c r="DW24" s="719">
        <v>50.5</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4752276</v>
      </c>
      <c r="S25" s="621"/>
      <c r="T25" s="621"/>
      <c r="U25" s="621"/>
      <c r="V25" s="621"/>
      <c r="W25" s="621"/>
      <c r="X25" s="621"/>
      <c r="Y25" s="622"/>
      <c r="Z25" s="673">
        <v>12.6</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5742158</v>
      </c>
      <c r="CS25" s="639"/>
      <c r="CT25" s="639"/>
      <c r="CU25" s="639"/>
      <c r="CV25" s="639"/>
      <c r="CW25" s="639"/>
      <c r="CX25" s="639"/>
      <c r="CY25" s="640"/>
      <c r="CZ25" s="623">
        <v>16</v>
      </c>
      <c r="DA25" s="641"/>
      <c r="DB25" s="641"/>
      <c r="DC25" s="642"/>
      <c r="DD25" s="626">
        <v>5466068</v>
      </c>
      <c r="DE25" s="639"/>
      <c r="DF25" s="639"/>
      <c r="DG25" s="639"/>
      <c r="DH25" s="639"/>
      <c r="DI25" s="639"/>
      <c r="DJ25" s="639"/>
      <c r="DK25" s="640"/>
      <c r="DL25" s="626">
        <v>5441406</v>
      </c>
      <c r="DM25" s="639"/>
      <c r="DN25" s="639"/>
      <c r="DO25" s="639"/>
      <c r="DP25" s="639"/>
      <c r="DQ25" s="639"/>
      <c r="DR25" s="639"/>
      <c r="DS25" s="639"/>
      <c r="DT25" s="639"/>
      <c r="DU25" s="639"/>
      <c r="DV25" s="640"/>
      <c r="DW25" s="643">
        <v>22.4</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4031433</v>
      </c>
      <c r="CS26" s="621"/>
      <c r="CT26" s="621"/>
      <c r="CU26" s="621"/>
      <c r="CV26" s="621"/>
      <c r="CW26" s="621"/>
      <c r="CX26" s="621"/>
      <c r="CY26" s="622"/>
      <c r="CZ26" s="623">
        <v>11.2</v>
      </c>
      <c r="DA26" s="641"/>
      <c r="DB26" s="641"/>
      <c r="DC26" s="642"/>
      <c r="DD26" s="626">
        <v>3775135</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2174364</v>
      </c>
      <c r="S27" s="621"/>
      <c r="T27" s="621"/>
      <c r="U27" s="621"/>
      <c r="V27" s="621"/>
      <c r="W27" s="621"/>
      <c r="X27" s="621"/>
      <c r="Y27" s="622"/>
      <c r="Z27" s="673">
        <v>5.8</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14888589</v>
      </c>
      <c r="BH27" s="621"/>
      <c r="BI27" s="621"/>
      <c r="BJ27" s="621"/>
      <c r="BK27" s="621"/>
      <c r="BL27" s="621"/>
      <c r="BM27" s="621"/>
      <c r="BN27" s="622"/>
      <c r="BO27" s="673">
        <v>100</v>
      </c>
      <c r="BP27" s="673"/>
      <c r="BQ27" s="673"/>
      <c r="BR27" s="673"/>
      <c r="BS27" s="626">
        <v>108203</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7983132</v>
      </c>
      <c r="CS27" s="639"/>
      <c r="CT27" s="639"/>
      <c r="CU27" s="639"/>
      <c r="CV27" s="639"/>
      <c r="CW27" s="639"/>
      <c r="CX27" s="639"/>
      <c r="CY27" s="640"/>
      <c r="CZ27" s="623">
        <v>22.2</v>
      </c>
      <c r="DA27" s="641"/>
      <c r="DB27" s="641"/>
      <c r="DC27" s="642"/>
      <c r="DD27" s="626">
        <v>2504068</v>
      </c>
      <c r="DE27" s="639"/>
      <c r="DF27" s="639"/>
      <c r="DG27" s="639"/>
      <c r="DH27" s="639"/>
      <c r="DI27" s="639"/>
      <c r="DJ27" s="639"/>
      <c r="DK27" s="640"/>
      <c r="DL27" s="626">
        <v>2498945</v>
      </c>
      <c r="DM27" s="639"/>
      <c r="DN27" s="639"/>
      <c r="DO27" s="639"/>
      <c r="DP27" s="639"/>
      <c r="DQ27" s="639"/>
      <c r="DR27" s="639"/>
      <c r="DS27" s="639"/>
      <c r="DT27" s="639"/>
      <c r="DU27" s="639"/>
      <c r="DV27" s="640"/>
      <c r="DW27" s="643">
        <v>10.3</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376612</v>
      </c>
      <c r="S28" s="621"/>
      <c r="T28" s="621"/>
      <c r="U28" s="621"/>
      <c r="V28" s="621"/>
      <c r="W28" s="621"/>
      <c r="X28" s="621"/>
      <c r="Y28" s="622"/>
      <c r="Z28" s="673">
        <v>1</v>
      </c>
      <c r="AA28" s="673"/>
      <c r="AB28" s="673"/>
      <c r="AC28" s="673"/>
      <c r="AD28" s="674">
        <v>17088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4364722</v>
      </c>
      <c r="CS28" s="621"/>
      <c r="CT28" s="621"/>
      <c r="CU28" s="621"/>
      <c r="CV28" s="621"/>
      <c r="CW28" s="621"/>
      <c r="CX28" s="621"/>
      <c r="CY28" s="622"/>
      <c r="CZ28" s="623">
        <v>12.1</v>
      </c>
      <c r="DA28" s="641"/>
      <c r="DB28" s="641"/>
      <c r="DC28" s="642"/>
      <c r="DD28" s="626">
        <v>4321665</v>
      </c>
      <c r="DE28" s="621"/>
      <c r="DF28" s="621"/>
      <c r="DG28" s="621"/>
      <c r="DH28" s="621"/>
      <c r="DI28" s="621"/>
      <c r="DJ28" s="621"/>
      <c r="DK28" s="622"/>
      <c r="DL28" s="626">
        <v>4321665</v>
      </c>
      <c r="DM28" s="621"/>
      <c r="DN28" s="621"/>
      <c r="DO28" s="621"/>
      <c r="DP28" s="621"/>
      <c r="DQ28" s="621"/>
      <c r="DR28" s="621"/>
      <c r="DS28" s="621"/>
      <c r="DT28" s="621"/>
      <c r="DU28" s="621"/>
      <c r="DV28" s="622"/>
      <c r="DW28" s="643">
        <v>17.8</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32281</v>
      </c>
      <c r="S29" s="621"/>
      <c r="T29" s="621"/>
      <c r="U29" s="621"/>
      <c r="V29" s="621"/>
      <c r="W29" s="621"/>
      <c r="X29" s="621"/>
      <c r="Y29" s="622"/>
      <c r="Z29" s="673">
        <v>0.1</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4364722</v>
      </c>
      <c r="CS29" s="639"/>
      <c r="CT29" s="639"/>
      <c r="CU29" s="639"/>
      <c r="CV29" s="639"/>
      <c r="CW29" s="639"/>
      <c r="CX29" s="639"/>
      <c r="CY29" s="640"/>
      <c r="CZ29" s="623">
        <v>12.1</v>
      </c>
      <c r="DA29" s="641"/>
      <c r="DB29" s="641"/>
      <c r="DC29" s="642"/>
      <c r="DD29" s="626">
        <v>4321665</v>
      </c>
      <c r="DE29" s="639"/>
      <c r="DF29" s="639"/>
      <c r="DG29" s="639"/>
      <c r="DH29" s="639"/>
      <c r="DI29" s="639"/>
      <c r="DJ29" s="639"/>
      <c r="DK29" s="640"/>
      <c r="DL29" s="626">
        <v>4321665</v>
      </c>
      <c r="DM29" s="639"/>
      <c r="DN29" s="639"/>
      <c r="DO29" s="639"/>
      <c r="DP29" s="639"/>
      <c r="DQ29" s="639"/>
      <c r="DR29" s="639"/>
      <c r="DS29" s="639"/>
      <c r="DT29" s="639"/>
      <c r="DU29" s="639"/>
      <c r="DV29" s="640"/>
      <c r="DW29" s="643">
        <v>17.8</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46954</v>
      </c>
      <c r="S30" s="621"/>
      <c r="T30" s="621"/>
      <c r="U30" s="621"/>
      <c r="V30" s="621"/>
      <c r="W30" s="621"/>
      <c r="X30" s="621"/>
      <c r="Y30" s="622"/>
      <c r="Z30" s="673">
        <v>0.1</v>
      </c>
      <c r="AA30" s="673"/>
      <c r="AB30" s="673"/>
      <c r="AC30" s="673"/>
      <c r="AD30" s="674" t="s">
        <v>110</v>
      </c>
      <c r="AE30" s="674"/>
      <c r="AF30" s="674"/>
      <c r="AG30" s="674"/>
      <c r="AH30" s="674"/>
      <c r="AI30" s="674"/>
      <c r="AJ30" s="674"/>
      <c r="AK30" s="674"/>
      <c r="AL30" s="643" t="s">
        <v>110</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99.2</v>
      </c>
      <c r="BH30" s="687"/>
      <c r="BI30" s="687"/>
      <c r="BJ30" s="687"/>
      <c r="BK30" s="687"/>
      <c r="BL30" s="687"/>
      <c r="BM30" s="688">
        <v>96.3</v>
      </c>
      <c r="BN30" s="687"/>
      <c r="BO30" s="687"/>
      <c r="BP30" s="687"/>
      <c r="BQ30" s="689"/>
      <c r="BR30" s="686">
        <v>99.1</v>
      </c>
      <c r="BS30" s="687"/>
      <c r="BT30" s="687"/>
      <c r="BU30" s="687"/>
      <c r="BV30" s="687"/>
      <c r="BW30" s="687"/>
      <c r="BX30" s="688">
        <v>95.5</v>
      </c>
      <c r="BY30" s="687"/>
      <c r="BZ30" s="687"/>
      <c r="CA30" s="687"/>
      <c r="CB30" s="689"/>
      <c r="CD30" s="692"/>
      <c r="CE30" s="693"/>
      <c r="CF30" s="657" t="s">
        <v>291</v>
      </c>
      <c r="CG30" s="654"/>
      <c r="CH30" s="654"/>
      <c r="CI30" s="654"/>
      <c r="CJ30" s="654"/>
      <c r="CK30" s="654"/>
      <c r="CL30" s="654"/>
      <c r="CM30" s="654"/>
      <c r="CN30" s="654"/>
      <c r="CO30" s="654"/>
      <c r="CP30" s="654"/>
      <c r="CQ30" s="655"/>
      <c r="CR30" s="620">
        <v>3904785</v>
      </c>
      <c r="CS30" s="621"/>
      <c r="CT30" s="621"/>
      <c r="CU30" s="621"/>
      <c r="CV30" s="621"/>
      <c r="CW30" s="621"/>
      <c r="CX30" s="621"/>
      <c r="CY30" s="622"/>
      <c r="CZ30" s="623">
        <v>10.9</v>
      </c>
      <c r="DA30" s="641"/>
      <c r="DB30" s="641"/>
      <c r="DC30" s="642"/>
      <c r="DD30" s="626">
        <v>3861728</v>
      </c>
      <c r="DE30" s="621"/>
      <c r="DF30" s="621"/>
      <c r="DG30" s="621"/>
      <c r="DH30" s="621"/>
      <c r="DI30" s="621"/>
      <c r="DJ30" s="621"/>
      <c r="DK30" s="622"/>
      <c r="DL30" s="626">
        <v>3861728</v>
      </c>
      <c r="DM30" s="621"/>
      <c r="DN30" s="621"/>
      <c r="DO30" s="621"/>
      <c r="DP30" s="621"/>
      <c r="DQ30" s="621"/>
      <c r="DR30" s="621"/>
      <c r="DS30" s="621"/>
      <c r="DT30" s="621"/>
      <c r="DU30" s="621"/>
      <c r="DV30" s="622"/>
      <c r="DW30" s="643">
        <v>15.9</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2087552</v>
      </c>
      <c r="S31" s="621"/>
      <c r="T31" s="621"/>
      <c r="U31" s="621"/>
      <c r="V31" s="621"/>
      <c r="W31" s="621"/>
      <c r="X31" s="621"/>
      <c r="Y31" s="622"/>
      <c r="Z31" s="673">
        <v>5.5</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99.3</v>
      </c>
      <c r="BH31" s="639"/>
      <c r="BI31" s="639"/>
      <c r="BJ31" s="639"/>
      <c r="BK31" s="639"/>
      <c r="BL31" s="639"/>
      <c r="BM31" s="675">
        <v>96.3</v>
      </c>
      <c r="BN31" s="685"/>
      <c r="BO31" s="685"/>
      <c r="BP31" s="685"/>
      <c r="BQ31" s="649"/>
      <c r="BR31" s="684">
        <v>99.1</v>
      </c>
      <c r="BS31" s="639"/>
      <c r="BT31" s="639"/>
      <c r="BU31" s="639"/>
      <c r="BV31" s="639"/>
      <c r="BW31" s="639"/>
      <c r="BX31" s="675">
        <v>95.3</v>
      </c>
      <c r="BY31" s="685"/>
      <c r="BZ31" s="685"/>
      <c r="CA31" s="685"/>
      <c r="CB31" s="649"/>
      <c r="CD31" s="692"/>
      <c r="CE31" s="693"/>
      <c r="CF31" s="657" t="s">
        <v>295</v>
      </c>
      <c r="CG31" s="654"/>
      <c r="CH31" s="654"/>
      <c r="CI31" s="654"/>
      <c r="CJ31" s="654"/>
      <c r="CK31" s="654"/>
      <c r="CL31" s="654"/>
      <c r="CM31" s="654"/>
      <c r="CN31" s="654"/>
      <c r="CO31" s="654"/>
      <c r="CP31" s="654"/>
      <c r="CQ31" s="655"/>
      <c r="CR31" s="620">
        <v>459937</v>
      </c>
      <c r="CS31" s="639"/>
      <c r="CT31" s="639"/>
      <c r="CU31" s="639"/>
      <c r="CV31" s="639"/>
      <c r="CW31" s="639"/>
      <c r="CX31" s="639"/>
      <c r="CY31" s="640"/>
      <c r="CZ31" s="623">
        <v>1.3</v>
      </c>
      <c r="DA31" s="641"/>
      <c r="DB31" s="641"/>
      <c r="DC31" s="642"/>
      <c r="DD31" s="626">
        <v>459937</v>
      </c>
      <c r="DE31" s="639"/>
      <c r="DF31" s="639"/>
      <c r="DG31" s="639"/>
      <c r="DH31" s="639"/>
      <c r="DI31" s="639"/>
      <c r="DJ31" s="639"/>
      <c r="DK31" s="640"/>
      <c r="DL31" s="626">
        <v>459937</v>
      </c>
      <c r="DM31" s="639"/>
      <c r="DN31" s="639"/>
      <c r="DO31" s="639"/>
      <c r="DP31" s="639"/>
      <c r="DQ31" s="639"/>
      <c r="DR31" s="639"/>
      <c r="DS31" s="639"/>
      <c r="DT31" s="639"/>
      <c r="DU31" s="639"/>
      <c r="DV31" s="640"/>
      <c r="DW31" s="643">
        <v>1.9</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776738</v>
      </c>
      <c r="S32" s="621"/>
      <c r="T32" s="621"/>
      <c r="U32" s="621"/>
      <c r="V32" s="621"/>
      <c r="W32" s="621"/>
      <c r="X32" s="621"/>
      <c r="Y32" s="622"/>
      <c r="Z32" s="673">
        <v>2.1</v>
      </c>
      <c r="AA32" s="673"/>
      <c r="AB32" s="673"/>
      <c r="AC32" s="673"/>
      <c r="AD32" s="674">
        <v>24481</v>
      </c>
      <c r="AE32" s="674"/>
      <c r="AF32" s="674"/>
      <c r="AG32" s="674"/>
      <c r="AH32" s="674"/>
      <c r="AI32" s="674"/>
      <c r="AJ32" s="674"/>
      <c r="AK32" s="674"/>
      <c r="AL32" s="643">
        <v>0.1</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99.1</v>
      </c>
      <c r="BH32" s="605"/>
      <c r="BI32" s="605"/>
      <c r="BJ32" s="605"/>
      <c r="BK32" s="605"/>
      <c r="BL32" s="605"/>
      <c r="BM32" s="668">
        <v>96.1</v>
      </c>
      <c r="BN32" s="605"/>
      <c r="BO32" s="605"/>
      <c r="BP32" s="605"/>
      <c r="BQ32" s="662"/>
      <c r="BR32" s="683">
        <v>98.9</v>
      </c>
      <c r="BS32" s="605"/>
      <c r="BT32" s="605"/>
      <c r="BU32" s="605"/>
      <c r="BV32" s="605"/>
      <c r="BW32" s="605"/>
      <c r="BX32" s="668">
        <v>95.2</v>
      </c>
      <c r="BY32" s="605"/>
      <c r="BZ32" s="605"/>
      <c r="CA32" s="605"/>
      <c r="CB32" s="662"/>
      <c r="CD32" s="694"/>
      <c r="CE32" s="695"/>
      <c r="CF32" s="657" t="s">
        <v>298</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3029145</v>
      </c>
      <c r="S33" s="621"/>
      <c r="T33" s="621"/>
      <c r="U33" s="621"/>
      <c r="V33" s="621"/>
      <c r="W33" s="621"/>
      <c r="X33" s="621"/>
      <c r="Y33" s="622"/>
      <c r="Z33" s="673">
        <v>8</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14892328</v>
      </c>
      <c r="CS33" s="639"/>
      <c r="CT33" s="639"/>
      <c r="CU33" s="639"/>
      <c r="CV33" s="639"/>
      <c r="CW33" s="639"/>
      <c r="CX33" s="639"/>
      <c r="CY33" s="640"/>
      <c r="CZ33" s="623">
        <v>41.4</v>
      </c>
      <c r="DA33" s="641"/>
      <c r="DB33" s="641"/>
      <c r="DC33" s="642"/>
      <c r="DD33" s="626">
        <v>13013568</v>
      </c>
      <c r="DE33" s="639"/>
      <c r="DF33" s="639"/>
      <c r="DG33" s="639"/>
      <c r="DH33" s="639"/>
      <c r="DI33" s="639"/>
      <c r="DJ33" s="639"/>
      <c r="DK33" s="640"/>
      <c r="DL33" s="626">
        <v>10143125</v>
      </c>
      <c r="DM33" s="639"/>
      <c r="DN33" s="639"/>
      <c r="DO33" s="639"/>
      <c r="DP33" s="639"/>
      <c r="DQ33" s="639"/>
      <c r="DR33" s="639"/>
      <c r="DS33" s="639"/>
      <c r="DT33" s="639"/>
      <c r="DU33" s="639"/>
      <c r="DV33" s="640"/>
      <c r="DW33" s="643">
        <v>41.8</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5664053</v>
      </c>
      <c r="CS34" s="621"/>
      <c r="CT34" s="621"/>
      <c r="CU34" s="621"/>
      <c r="CV34" s="621"/>
      <c r="CW34" s="621"/>
      <c r="CX34" s="621"/>
      <c r="CY34" s="622"/>
      <c r="CZ34" s="623">
        <v>15.7</v>
      </c>
      <c r="DA34" s="641"/>
      <c r="DB34" s="641"/>
      <c r="DC34" s="642"/>
      <c r="DD34" s="626">
        <v>4787232</v>
      </c>
      <c r="DE34" s="621"/>
      <c r="DF34" s="621"/>
      <c r="DG34" s="621"/>
      <c r="DH34" s="621"/>
      <c r="DI34" s="621"/>
      <c r="DJ34" s="621"/>
      <c r="DK34" s="622"/>
      <c r="DL34" s="626">
        <v>4298633</v>
      </c>
      <c r="DM34" s="621"/>
      <c r="DN34" s="621"/>
      <c r="DO34" s="621"/>
      <c r="DP34" s="621"/>
      <c r="DQ34" s="621"/>
      <c r="DR34" s="621"/>
      <c r="DS34" s="621"/>
      <c r="DT34" s="621"/>
      <c r="DU34" s="621"/>
      <c r="DV34" s="622"/>
      <c r="DW34" s="643">
        <v>17.7</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1704245</v>
      </c>
      <c r="S35" s="621"/>
      <c r="T35" s="621"/>
      <c r="U35" s="621"/>
      <c r="V35" s="621"/>
      <c r="W35" s="621"/>
      <c r="X35" s="621"/>
      <c r="Y35" s="622"/>
      <c r="Z35" s="673">
        <v>4.5</v>
      </c>
      <c r="AA35" s="673"/>
      <c r="AB35" s="673"/>
      <c r="AC35" s="673"/>
      <c r="AD35" s="674" t="s">
        <v>110</v>
      </c>
      <c r="AE35" s="674"/>
      <c r="AF35" s="674"/>
      <c r="AG35" s="674"/>
      <c r="AH35" s="674"/>
      <c r="AI35" s="674"/>
      <c r="AJ35" s="674"/>
      <c r="AK35" s="674"/>
      <c r="AL35" s="643" t="s">
        <v>110</v>
      </c>
      <c r="AM35" s="675"/>
      <c r="AN35" s="675"/>
      <c r="AO35" s="676"/>
      <c r="AP35" s="188"/>
      <c r="AQ35" s="677" t="s">
        <v>306</v>
      </c>
      <c r="AR35" s="678"/>
      <c r="AS35" s="678"/>
      <c r="AT35" s="678"/>
      <c r="AU35" s="678"/>
      <c r="AV35" s="678"/>
      <c r="AW35" s="678"/>
      <c r="AX35" s="678"/>
      <c r="AY35" s="679"/>
      <c r="AZ35" s="670">
        <v>3966280</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466224</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360272</v>
      </c>
      <c r="CS35" s="639"/>
      <c r="CT35" s="639"/>
      <c r="CU35" s="639"/>
      <c r="CV35" s="639"/>
      <c r="CW35" s="639"/>
      <c r="CX35" s="639"/>
      <c r="CY35" s="640"/>
      <c r="CZ35" s="623">
        <v>1</v>
      </c>
      <c r="DA35" s="641"/>
      <c r="DB35" s="641"/>
      <c r="DC35" s="642"/>
      <c r="DD35" s="626">
        <v>346411</v>
      </c>
      <c r="DE35" s="639"/>
      <c r="DF35" s="639"/>
      <c r="DG35" s="639"/>
      <c r="DH35" s="639"/>
      <c r="DI35" s="639"/>
      <c r="DJ35" s="639"/>
      <c r="DK35" s="640"/>
      <c r="DL35" s="626">
        <v>345137</v>
      </c>
      <c r="DM35" s="639"/>
      <c r="DN35" s="639"/>
      <c r="DO35" s="639"/>
      <c r="DP35" s="639"/>
      <c r="DQ35" s="639"/>
      <c r="DR35" s="639"/>
      <c r="DS35" s="639"/>
      <c r="DT35" s="639"/>
      <c r="DU35" s="639"/>
      <c r="DV35" s="640"/>
      <c r="DW35" s="643">
        <v>1.4</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37673690</v>
      </c>
      <c r="S36" s="661"/>
      <c r="T36" s="661"/>
      <c r="U36" s="661"/>
      <c r="V36" s="661"/>
      <c r="W36" s="661"/>
      <c r="X36" s="661"/>
      <c r="Y36" s="664"/>
      <c r="Z36" s="665">
        <v>100</v>
      </c>
      <c r="AA36" s="665"/>
      <c r="AB36" s="665"/>
      <c r="AC36" s="665"/>
      <c r="AD36" s="666">
        <v>22558874</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1223309</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351313</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4869885</v>
      </c>
      <c r="CS36" s="621"/>
      <c r="CT36" s="621"/>
      <c r="CU36" s="621"/>
      <c r="CV36" s="621"/>
      <c r="CW36" s="621"/>
      <c r="CX36" s="621"/>
      <c r="CY36" s="622"/>
      <c r="CZ36" s="623">
        <v>13.5</v>
      </c>
      <c r="DA36" s="641"/>
      <c r="DB36" s="641"/>
      <c r="DC36" s="642"/>
      <c r="DD36" s="626">
        <v>4519120</v>
      </c>
      <c r="DE36" s="621"/>
      <c r="DF36" s="621"/>
      <c r="DG36" s="621"/>
      <c r="DH36" s="621"/>
      <c r="DI36" s="621"/>
      <c r="DJ36" s="621"/>
      <c r="DK36" s="622"/>
      <c r="DL36" s="626">
        <v>3224131</v>
      </c>
      <c r="DM36" s="621"/>
      <c r="DN36" s="621"/>
      <c r="DO36" s="621"/>
      <c r="DP36" s="621"/>
      <c r="DQ36" s="621"/>
      <c r="DR36" s="621"/>
      <c r="DS36" s="621"/>
      <c r="DT36" s="621"/>
      <c r="DU36" s="621"/>
      <c r="DV36" s="622"/>
      <c r="DW36" s="643">
        <v>13.3</v>
      </c>
      <c r="DX36" s="644"/>
      <c r="DY36" s="644"/>
      <c r="DZ36" s="644"/>
      <c r="EA36" s="644"/>
      <c r="EB36" s="644"/>
      <c r="EC36" s="645"/>
    </row>
    <row r="37" spans="2:133" ht="11.25" customHeight="1">
      <c r="AQ37" s="646" t="s">
        <v>313</v>
      </c>
      <c r="AR37" s="647"/>
      <c r="AS37" s="647"/>
      <c r="AT37" s="647"/>
      <c r="AU37" s="647"/>
      <c r="AV37" s="647"/>
      <c r="AW37" s="647"/>
      <c r="AX37" s="647"/>
      <c r="AY37" s="648"/>
      <c r="AZ37" s="620">
        <v>4697</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17528</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2276930</v>
      </c>
      <c r="CS37" s="639"/>
      <c r="CT37" s="639"/>
      <c r="CU37" s="639"/>
      <c r="CV37" s="639"/>
      <c r="CW37" s="639"/>
      <c r="CX37" s="639"/>
      <c r="CY37" s="640"/>
      <c r="CZ37" s="623">
        <v>6.3</v>
      </c>
      <c r="DA37" s="641"/>
      <c r="DB37" s="641"/>
      <c r="DC37" s="642"/>
      <c r="DD37" s="626">
        <v>2276930</v>
      </c>
      <c r="DE37" s="639"/>
      <c r="DF37" s="639"/>
      <c r="DG37" s="639"/>
      <c r="DH37" s="639"/>
      <c r="DI37" s="639"/>
      <c r="DJ37" s="639"/>
      <c r="DK37" s="640"/>
      <c r="DL37" s="626">
        <v>2076273</v>
      </c>
      <c r="DM37" s="639"/>
      <c r="DN37" s="639"/>
      <c r="DO37" s="639"/>
      <c r="DP37" s="639"/>
      <c r="DQ37" s="639"/>
      <c r="DR37" s="639"/>
      <c r="DS37" s="639"/>
      <c r="DT37" s="639"/>
      <c r="DU37" s="639"/>
      <c r="DV37" s="640"/>
      <c r="DW37" s="643">
        <v>8.6</v>
      </c>
      <c r="DX37" s="644"/>
      <c r="DY37" s="644"/>
      <c r="DZ37" s="644"/>
      <c r="EA37" s="644"/>
      <c r="EB37" s="644"/>
      <c r="EC37" s="645"/>
    </row>
    <row r="38" spans="2:133" ht="11.25" customHeight="1">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29286</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2811274</v>
      </c>
      <c r="CS38" s="621"/>
      <c r="CT38" s="621"/>
      <c r="CU38" s="621"/>
      <c r="CV38" s="621"/>
      <c r="CW38" s="621"/>
      <c r="CX38" s="621"/>
      <c r="CY38" s="622"/>
      <c r="CZ38" s="623">
        <v>7.8</v>
      </c>
      <c r="DA38" s="641"/>
      <c r="DB38" s="641"/>
      <c r="DC38" s="642"/>
      <c r="DD38" s="626">
        <v>2417518</v>
      </c>
      <c r="DE38" s="621"/>
      <c r="DF38" s="621"/>
      <c r="DG38" s="621"/>
      <c r="DH38" s="621"/>
      <c r="DI38" s="621"/>
      <c r="DJ38" s="621"/>
      <c r="DK38" s="622"/>
      <c r="DL38" s="626">
        <v>2271664</v>
      </c>
      <c r="DM38" s="621"/>
      <c r="DN38" s="621"/>
      <c r="DO38" s="621"/>
      <c r="DP38" s="621"/>
      <c r="DQ38" s="621"/>
      <c r="DR38" s="621"/>
      <c r="DS38" s="621"/>
      <c r="DT38" s="621"/>
      <c r="DU38" s="621"/>
      <c r="DV38" s="622"/>
      <c r="DW38" s="643">
        <v>9.4</v>
      </c>
      <c r="DX38" s="644"/>
      <c r="DY38" s="644"/>
      <c r="DZ38" s="644"/>
      <c r="EA38" s="644"/>
      <c r="EB38" s="644"/>
      <c r="EC38" s="645"/>
    </row>
    <row r="39" spans="2:133" ht="11.25" customHeight="1">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86</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1117684</v>
      </c>
      <c r="CS39" s="639"/>
      <c r="CT39" s="639"/>
      <c r="CU39" s="639"/>
      <c r="CV39" s="639"/>
      <c r="CW39" s="639"/>
      <c r="CX39" s="639"/>
      <c r="CY39" s="640"/>
      <c r="CZ39" s="623">
        <v>3.1</v>
      </c>
      <c r="DA39" s="641"/>
      <c r="DB39" s="641"/>
      <c r="DC39" s="642"/>
      <c r="DD39" s="626">
        <v>939727</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569358</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96</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69160</v>
      </c>
      <c r="CS40" s="621"/>
      <c r="CT40" s="621"/>
      <c r="CU40" s="621"/>
      <c r="CV40" s="621"/>
      <c r="CW40" s="621"/>
      <c r="CX40" s="621"/>
      <c r="CY40" s="622"/>
      <c r="CZ40" s="623">
        <v>0.2</v>
      </c>
      <c r="DA40" s="641"/>
      <c r="DB40" s="641"/>
      <c r="DC40" s="642"/>
      <c r="DD40" s="626">
        <v>3560</v>
      </c>
      <c r="DE40" s="621"/>
      <c r="DF40" s="621"/>
      <c r="DG40" s="621"/>
      <c r="DH40" s="621"/>
      <c r="DI40" s="621"/>
      <c r="DJ40" s="621"/>
      <c r="DK40" s="622"/>
      <c r="DL40" s="626">
        <v>3560</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2168916</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298</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3003780</v>
      </c>
      <c r="CS42" s="621"/>
      <c r="CT42" s="621"/>
      <c r="CU42" s="621"/>
      <c r="CV42" s="621"/>
      <c r="CW42" s="621"/>
      <c r="CX42" s="621"/>
      <c r="CY42" s="622"/>
      <c r="CZ42" s="623">
        <v>8.3000000000000007</v>
      </c>
      <c r="DA42" s="624"/>
      <c r="DB42" s="624"/>
      <c r="DC42" s="625"/>
      <c r="DD42" s="626">
        <v>1004069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110034</v>
      </c>
      <c r="CS43" s="639"/>
      <c r="CT43" s="639"/>
      <c r="CU43" s="639"/>
      <c r="CV43" s="639"/>
      <c r="CW43" s="639"/>
      <c r="CX43" s="639"/>
      <c r="CY43" s="640"/>
      <c r="CZ43" s="623">
        <v>0.3</v>
      </c>
      <c r="DA43" s="641"/>
      <c r="DB43" s="641"/>
      <c r="DC43" s="642"/>
      <c r="DD43" s="626">
        <v>110034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3003780</v>
      </c>
      <c r="CS44" s="621"/>
      <c r="CT44" s="621"/>
      <c r="CU44" s="621"/>
      <c r="CV44" s="621"/>
      <c r="CW44" s="621"/>
      <c r="CX44" s="621"/>
      <c r="CY44" s="622"/>
      <c r="CZ44" s="623">
        <v>8.3000000000000007</v>
      </c>
      <c r="DA44" s="624"/>
      <c r="DB44" s="624"/>
      <c r="DC44" s="625"/>
      <c r="DD44" s="626">
        <v>1004069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829813</v>
      </c>
      <c r="CS45" s="639"/>
      <c r="CT45" s="639"/>
      <c r="CU45" s="639"/>
      <c r="CV45" s="639"/>
      <c r="CW45" s="639"/>
      <c r="CX45" s="639"/>
      <c r="CY45" s="640"/>
      <c r="CZ45" s="623">
        <v>2.2999999999999998</v>
      </c>
      <c r="DA45" s="641"/>
      <c r="DB45" s="641"/>
      <c r="DC45" s="642"/>
      <c r="DD45" s="626">
        <v>25908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2169164</v>
      </c>
      <c r="CS46" s="621"/>
      <c r="CT46" s="621"/>
      <c r="CU46" s="621"/>
      <c r="CV46" s="621"/>
      <c r="CW46" s="621"/>
      <c r="CX46" s="621"/>
      <c r="CY46" s="622"/>
      <c r="CZ46" s="623">
        <v>6</v>
      </c>
      <c r="DA46" s="624"/>
      <c r="DB46" s="624"/>
      <c r="DC46" s="625"/>
      <c r="DD46" s="626">
        <v>973358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35986120</v>
      </c>
      <c r="CS49" s="605"/>
      <c r="CT49" s="605"/>
      <c r="CU49" s="605"/>
      <c r="CV49" s="605"/>
      <c r="CW49" s="605"/>
      <c r="CX49" s="605"/>
      <c r="CY49" s="606"/>
      <c r="CZ49" s="607">
        <v>100</v>
      </c>
      <c r="DA49" s="608"/>
      <c r="DB49" s="608"/>
      <c r="DC49" s="609"/>
      <c r="DD49" s="610">
        <v>26309438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37417</v>
      </c>
      <c r="R7" s="1134"/>
      <c r="S7" s="1134"/>
      <c r="T7" s="1134"/>
      <c r="U7" s="1134"/>
      <c r="V7" s="1134">
        <v>35871</v>
      </c>
      <c r="W7" s="1134"/>
      <c r="X7" s="1134"/>
      <c r="Y7" s="1134"/>
      <c r="Z7" s="1134"/>
      <c r="AA7" s="1134">
        <v>1546</v>
      </c>
      <c r="AB7" s="1134"/>
      <c r="AC7" s="1134"/>
      <c r="AD7" s="1134"/>
      <c r="AE7" s="1135"/>
      <c r="AF7" s="1136">
        <v>1501</v>
      </c>
      <c r="AG7" s="1137"/>
      <c r="AH7" s="1137"/>
      <c r="AI7" s="1137"/>
      <c r="AJ7" s="1138"/>
      <c r="AK7" s="1120">
        <v>47</v>
      </c>
      <c r="AL7" s="1121"/>
      <c r="AM7" s="1121"/>
      <c r="AN7" s="1121"/>
      <c r="AO7" s="1121"/>
      <c r="AP7" s="1121">
        <v>50053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536</v>
      </c>
      <c r="BT7" s="1125"/>
      <c r="BU7" s="1125"/>
      <c r="BV7" s="1125"/>
      <c r="BW7" s="1125"/>
      <c r="BX7" s="1125"/>
      <c r="BY7" s="1125"/>
      <c r="BZ7" s="1125"/>
      <c r="CA7" s="1125"/>
      <c r="CB7" s="1125"/>
      <c r="CC7" s="1125"/>
      <c r="CD7" s="1125"/>
      <c r="CE7" s="1125"/>
      <c r="CF7" s="1125"/>
      <c r="CG7" s="1126"/>
      <c r="CH7" s="1117">
        <v>69</v>
      </c>
      <c r="CI7" s="1118"/>
      <c r="CJ7" s="1118"/>
      <c r="CK7" s="1118"/>
      <c r="CL7" s="1119"/>
      <c r="CM7" s="1117">
        <v>228</v>
      </c>
      <c r="CN7" s="1118"/>
      <c r="CO7" s="1118"/>
      <c r="CP7" s="1118"/>
      <c r="CQ7" s="1119"/>
      <c r="CR7" s="1117">
        <v>3</v>
      </c>
      <c r="CS7" s="1118"/>
      <c r="CT7" s="1118"/>
      <c r="CU7" s="1118"/>
      <c r="CV7" s="1119"/>
      <c r="CW7" s="1117">
        <v>0</v>
      </c>
      <c r="CX7" s="1118"/>
      <c r="CY7" s="1118"/>
      <c r="CZ7" s="1118"/>
      <c r="DA7" s="1119"/>
      <c r="DB7" s="1117">
        <v>0</v>
      </c>
      <c r="DC7" s="1118"/>
      <c r="DD7" s="1118"/>
      <c r="DE7" s="1118"/>
      <c r="DF7" s="1119"/>
      <c r="DG7" s="1117">
        <v>190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426</v>
      </c>
      <c r="R8" s="1073"/>
      <c r="S8" s="1073"/>
      <c r="T8" s="1073"/>
      <c r="U8" s="1073"/>
      <c r="V8" s="1073">
        <v>324</v>
      </c>
      <c r="W8" s="1073"/>
      <c r="X8" s="1073"/>
      <c r="Y8" s="1073"/>
      <c r="Z8" s="1073"/>
      <c r="AA8" s="1073">
        <v>102</v>
      </c>
      <c r="AB8" s="1073"/>
      <c r="AC8" s="1073"/>
      <c r="AD8" s="1073"/>
      <c r="AE8" s="1074"/>
      <c r="AF8" s="1048">
        <v>102</v>
      </c>
      <c r="AG8" s="1049"/>
      <c r="AH8" s="1049"/>
      <c r="AI8" s="1049"/>
      <c r="AJ8" s="1050"/>
      <c r="AK8" s="1115">
        <v>80</v>
      </c>
      <c r="AL8" s="1116"/>
      <c r="AM8" s="1116"/>
      <c r="AN8" s="1116"/>
      <c r="AO8" s="1116"/>
      <c r="AP8" s="1116">
        <v>755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537</v>
      </c>
      <c r="BT8" s="1044"/>
      <c r="BU8" s="1044"/>
      <c r="BV8" s="1044"/>
      <c r="BW8" s="1044"/>
      <c r="BX8" s="1044"/>
      <c r="BY8" s="1044"/>
      <c r="BZ8" s="1044"/>
      <c r="CA8" s="1044"/>
      <c r="CB8" s="1044"/>
      <c r="CC8" s="1044"/>
      <c r="CD8" s="1044"/>
      <c r="CE8" s="1044"/>
      <c r="CF8" s="1044"/>
      <c r="CG8" s="1045"/>
      <c r="CH8" s="1018">
        <v>207</v>
      </c>
      <c r="CI8" s="1019"/>
      <c r="CJ8" s="1019"/>
      <c r="CK8" s="1019"/>
      <c r="CL8" s="1020"/>
      <c r="CM8" s="1018">
        <v>1365</v>
      </c>
      <c r="CN8" s="1019"/>
      <c r="CO8" s="1019"/>
      <c r="CP8" s="1019"/>
      <c r="CQ8" s="1020"/>
      <c r="CR8" s="1018">
        <v>184</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c r="A9" s="214">
        <v>3</v>
      </c>
      <c r="B9" s="1066" t="s">
        <v>366</v>
      </c>
      <c r="C9" s="1067"/>
      <c r="D9" s="1067"/>
      <c r="E9" s="1067"/>
      <c r="F9" s="1067"/>
      <c r="G9" s="1067"/>
      <c r="H9" s="1067"/>
      <c r="I9" s="1067"/>
      <c r="J9" s="1067"/>
      <c r="K9" s="1067"/>
      <c r="L9" s="1067"/>
      <c r="M9" s="1067"/>
      <c r="N9" s="1067"/>
      <c r="O9" s="1067"/>
      <c r="P9" s="1068"/>
      <c r="Q9" s="1072">
        <v>137</v>
      </c>
      <c r="R9" s="1073"/>
      <c r="S9" s="1073"/>
      <c r="T9" s="1073"/>
      <c r="U9" s="1073"/>
      <c r="V9" s="1073">
        <v>97</v>
      </c>
      <c r="W9" s="1073"/>
      <c r="X9" s="1073"/>
      <c r="Y9" s="1073"/>
      <c r="Z9" s="1073"/>
      <c r="AA9" s="1073">
        <v>40</v>
      </c>
      <c r="AB9" s="1073"/>
      <c r="AC9" s="1073"/>
      <c r="AD9" s="1073"/>
      <c r="AE9" s="1074"/>
      <c r="AF9" s="1048">
        <v>40</v>
      </c>
      <c r="AG9" s="1049"/>
      <c r="AH9" s="1049"/>
      <c r="AI9" s="1049"/>
      <c r="AJ9" s="1050"/>
      <c r="AK9" s="1115">
        <v>60</v>
      </c>
      <c r="AL9" s="1116"/>
      <c r="AM9" s="1116"/>
      <c r="AN9" s="1116"/>
      <c r="AO9" s="1116"/>
      <c r="AP9" s="1116">
        <v>374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538</v>
      </c>
      <c r="BT9" s="1044"/>
      <c r="BU9" s="1044"/>
      <c r="BV9" s="1044"/>
      <c r="BW9" s="1044"/>
      <c r="BX9" s="1044"/>
      <c r="BY9" s="1044"/>
      <c r="BZ9" s="1044"/>
      <c r="CA9" s="1044"/>
      <c r="CB9" s="1044"/>
      <c r="CC9" s="1044"/>
      <c r="CD9" s="1044"/>
      <c r="CE9" s="1044"/>
      <c r="CF9" s="1044"/>
      <c r="CG9" s="1045"/>
      <c r="CH9" s="1018">
        <v>283</v>
      </c>
      <c r="CI9" s="1019"/>
      <c r="CJ9" s="1019"/>
      <c r="CK9" s="1019"/>
      <c r="CL9" s="1020"/>
      <c r="CM9" s="1018">
        <v>101</v>
      </c>
      <c r="CN9" s="1019"/>
      <c r="CO9" s="1019"/>
      <c r="CP9" s="1019"/>
      <c r="CQ9" s="1020"/>
      <c r="CR9" s="1018">
        <v>50</v>
      </c>
      <c r="CS9" s="1019"/>
      <c r="CT9" s="1019"/>
      <c r="CU9" s="1019"/>
      <c r="CV9" s="1020"/>
      <c r="CW9" s="1018">
        <v>10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539</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0</v>
      </c>
      <c r="CN10" s="1019"/>
      <c r="CO10" s="1019"/>
      <c r="CP10" s="1019"/>
      <c r="CQ10" s="1020"/>
      <c r="CR10" s="1018">
        <v>10</v>
      </c>
      <c r="CS10" s="1019"/>
      <c r="CT10" s="1019"/>
      <c r="CU10" s="1019"/>
      <c r="CV10" s="1020"/>
      <c r="CW10" s="1018">
        <v>0</v>
      </c>
      <c r="CX10" s="1019"/>
      <c r="CY10" s="1019"/>
      <c r="CZ10" s="1019"/>
      <c r="DA10" s="1020"/>
      <c r="DB10" s="1018">
        <v>0</v>
      </c>
      <c r="DC10" s="1019"/>
      <c r="DD10" s="1019"/>
      <c r="DE10" s="1019"/>
      <c r="DF10" s="1020"/>
      <c r="DG10" s="1018">
        <v>0</v>
      </c>
      <c r="DH10" s="1019"/>
      <c r="DI10" s="1019"/>
      <c r="DJ10" s="1019"/>
      <c r="DK10" s="1020"/>
      <c r="DL10" s="1018">
        <v>0</v>
      </c>
      <c r="DM10" s="1019"/>
      <c r="DN10" s="1019"/>
      <c r="DO10" s="1019"/>
      <c r="DP10" s="1020"/>
      <c r="DQ10" s="1018">
        <v>0</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540</v>
      </c>
      <c r="BT11" s="1044"/>
      <c r="BU11" s="1044"/>
      <c r="BV11" s="1044"/>
      <c r="BW11" s="1044"/>
      <c r="BX11" s="1044"/>
      <c r="BY11" s="1044"/>
      <c r="BZ11" s="1044"/>
      <c r="CA11" s="1044"/>
      <c r="CB11" s="1044"/>
      <c r="CC11" s="1044"/>
      <c r="CD11" s="1044"/>
      <c r="CE11" s="1044"/>
      <c r="CF11" s="1044"/>
      <c r="CG11" s="1045"/>
      <c r="CH11" s="1018">
        <v>374</v>
      </c>
      <c r="CI11" s="1019"/>
      <c r="CJ11" s="1019"/>
      <c r="CK11" s="1019"/>
      <c r="CL11" s="1020"/>
      <c r="CM11" s="1018">
        <v>1416</v>
      </c>
      <c r="CN11" s="1019"/>
      <c r="CO11" s="1019"/>
      <c r="CP11" s="1019"/>
      <c r="CQ11" s="1020"/>
      <c r="CR11" s="1018">
        <v>702</v>
      </c>
      <c r="CS11" s="1019"/>
      <c r="CT11" s="1019"/>
      <c r="CU11" s="1019"/>
      <c r="CV11" s="1020"/>
      <c r="CW11" s="1018">
        <v>0</v>
      </c>
      <c r="CX11" s="1019"/>
      <c r="CY11" s="1019"/>
      <c r="CZ11" s="1019"/>
      <c r="DA11" s="1020"/>
      <c r="DB11" s="1018">
        <v>501</v>
      </c>
      <c r="DC11" s="1019"/>
      <c r="DD11" s="1019"/>
      <c r="DE11" s="1019"/>
      <c r="DF11" s="1020"/>
      <c r="DG11" s="1018">
        <v>0</v>
      </c>
      <c r="DH11" s="1019"/>
      <c r="DI11" s="1019"/>
      <c r="DJ11" s="1019"/>
      <c r="DK11" s="1020"/>
      <c r="DL11" s="1018">
        <v>0</v>
      </c>
      <c r="DM11" s="1019"/>
      <c r="DN11" s="1019"/>
      <c r="DO11" s="1019"/>
      <c r="DP11" s="1020"/>
      <c r="DQ11" s="1018">
        <v>0</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541</v>
      </c>
      <c r="BT12" s="1044"/>
      <c r="BU12" s="1044"/>
      <c r="BV12" s="1044"/>
      <c r="BW12" s="1044"/>
      <c r="BX12" s="1044"/>
      <c r="BY12" s="1044"/>
      <c r="BZ12" s="1044"/>
      <c r="CA12" s="1044"/>
      <c r="CB12" s="1044"/>
      <c r="CC12" s="1044"/>
      <c r="CD12" s="1044"/>
      <c r="CE12" s="1044"/>
      <c r="CF12" s="1044"/>
      <c r="CG12" s="1045"/>
      <c r="CH12" s="1018">
        <v>52</v>
      </c>
      <c r="CI12" s="1019"/>
      <c r="CJ12" s="1019"/>
      <c r="CK12" s="1019"/>
      <c r="CL12" s="1020"/>
      <c r="CM12" s="1018">
        <v>15</v>
      </c>
      <c r="CN12" s="1019"/>
      <c r="CO12" s="1019"/>
      <c r="CP12" s="1019"/>
      <c r="CQ12" s="1020"/>
      <c r="CR12" s="1018">
        <v>3</v>
      </c>
      <c r="CS12" s="1019"/>
      <c r="CT12" s="1019"/>
      <c r="CU12" s="1019"/>
      <c r="CV12" s="1020"/>
      <c r="CW12" s="1018">
        <v>12</v>
      </c>
      <c r="CX12" s="1019"/>
      <c r="CY12" s="1019"/>
      <c r="CZ12" s="1019"/>
      <c r="DA12" s="1020"/>
      <c r="DB12" s="1018">
        <v>0</v>
      </c>
      <c r="DC12" s="1019"/>
      <c r="DD12" s="1019"/>
      <c r="DE12" s="1019"/>
      <c r="DF12" s="1020"/>
      <c r="DG12" s="1018">
        <v>0</v>
      </c>
      <c r="DH12" s="1019"/>
      <c r="DI12" s="1019"/>
      <c r="DJ12" s="1019"/>
      <c r="DK12" s="1020"/>
      <c r="DL12" s="1018">
        <v>0</v>
      </c>
      <c r="DM12" s="1019"/>
      <c r="DN12" s="1019"/>
      <c r="DO12" s="1019"/>
      <c r="DP12" s="1020"/>
      <c r="DQ12" s="1018">
        <v>0</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37806</v>
      </c>
      <c r="R23" s="1098"/>
      <c r="S23" s="1098"/>
      <c r="T23" s="1098"/>
      <c r="U23" s="1098"/>
      <c r="V23" s="1098">
        <v>36119</v>
      </c>
      <c r="W23" s="1098"/>
      <c r="X23" s="1098"/>
      <c r="Y23" s="1098"/>
      <c r="Z23" s="1098"/>
      <c r="AA23" s="1098">
        <v>1688</v>
      </c>
      <c r="AB23" s="1098"/>
      <c r="AC23" s="1098"/>
      <c r="AD23" s="1098"/>
      <c r="AE23" s="1099"/>
      <c r="AF23" s="1100">
        <v>1643</v>
      </c>
      <c r="AG23" s="1098"/>
      <c r="AH23" s="1098"/>
      <c r="AI23" s="1098"/>
      <c r="AJ23" s="1101"/>
      <c r="AK23" s="1102"/>
      <c r="AL23" s="1103"/>
      <c r="AM23" s="1103"/>
      <c r="AN23" s="1103"/>
      <c r="AO23" s="1103"/>
      <c r="AP23" s="1098">
        <v>51182</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15019</v>
      </c>
      <c r="R28" s="1083"/>
      <c r="S28" s="1083"/>
      <c r="T28" s="1083"/>
      <c r="U28" s="1083"/>
      <c r="V28" s="1083">
        <v>14553</v>
      </c>
      <c r="W28" s="1083"/>
      <c r="X28" s="1083"/>
      <c r="Y28" s="1083"/>
      <c r="Z28" s="1083"/>
      <c r="AA28" s="1083">
        <v>466</v>
      </c>
      <c r="AB28" s="1083"/>
      <c r="AC28" s="1083"/>
      <c r="AD28" s="1083"/>
      <c r="AE28" s="1084"/>
      <c r="AF28" s="1085">
        <v>466</v>
      </c>
      <c r="AG28" s="1083"/>
      <c r="AH28" s="1083"/>
      <c r="AI28" s="1083"/>
      <c r="AJ28" s="1086"/>
      <c r="AK28" s="1087">
        <v>569</v>
      </c>
      <c r="AL28" s="1075"/>
      <c r="AM28" s="1075"/>
      <c r="AN28" s="1075"/>
      <c r="AO28" s="1075"/>
      <c r="AP28" s="1075">
        <v>0</v>
      </c>
      <c r="AQ28" s="1075"/>
      <c r="AR28" s="1075"/>
      <c r="AS28" s="1075"/>
      <c r="AT28" s="1075"/>
      <c r="AU28" s="1075">
        <v>0</v>
      </c>
      <c r="AV28" s="1075"/>
      <c r="AW28" s="1075"/>
      <c r="AX28" s="1075"/>
      <c r="AY28" s="1075"/>
      <c r="AZ28" s="1076" t="s">
        <v>542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7387</v>
      </c>
      <c r="R29" s="1073"/>
      <c r="S29" s="1073"/>
      <c r="T29" s="1073"/>
      <c r="U29" s="1073"/>
      <c r="V29" s="1073">
        <v>7211</v>
      </c>
      <c r="W29" s="1073"/>
      <c r="X29" s="1073"/>
      <c r="Y29" s="1073"/>
      <c r="Z29" s="1073"/>
      <c r="AA29" s="1073">
        <v>176</v>
      </c>
      <c r="AB29" s="1073"/>
      <c r="AC29" s="1073"/>
      <c r="AD29" s="1073"/>
      <c r="AE29" s="1074"/>
      <c r="AF29" s="1048">
        <v>176</v>
      </c>
      <c r="AG29" s="1049"/>
      <c r="AH29" s="1049"/>
      <c r="AI29" s="1049"/>
      <c r="AJ29" s="1050"/>
      <c r="AK29" s="1009">
        <v>1104</v>
      </c>
      <c r="AL29" s="1000"/>
      <c r="AM29" s="1000"/>
      <c r="AN29" s="1000"/>
      <c r="AO29" s="1000"/>
      <c r="AP29" s="1000">
        <v>0</v>
      </c>
      <c r="AQ29" s="1000"/>
      <c r="AR29" s="1000"/>
      <c r="AS29" s="1000"/>
      <c r="AT29" s="1000"/>
      <c r="AU29" s="1000">
        <v>0</v>
      </c>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1176</v>
      </c>
      <c r="R30" s="1073"/>
      <c r="S30" s="1073"/>
      <c r="T30" s="1073"/>
      <c r="U30" s="1073"/>
      <c r="V30" s="1073">
        <v>1165</v>
      </c>
      <c r="W30" s="1073"/>
      <c r="X30" s="1073"/>
      <c r="Y30" s="1073"/>
      <c r="Z30" s="1073"/>
      <c r="AA30" s="1073">
        <v>12</v>
      </c>
      <c r="AB30" s="1073"/>
      <c r="AC30" s="1073"/>
      <c r="AD30" s="1073"/>
      <c r="AE30" s="1074"/>
      <c r="AF30" s="1048">
        <v>12</v>
      </c>
      <c r="AG30" s="1049"/>
      <c r="AH30" s="1049"/>
      <c r="AI30" s="1049"/>
      <c r="AJ30" s="1050"/>
      <c r="AK30" s="1009">
        <v>1065</v>
      </c>
      <c r="AL30" s="1000"/>
      <c r="AM30" s="1000"/>
      <c r="AN30" s="1000"/>
      <c r="AO30" s="1000"/>
      <c r="AP30" s="1000">
        <v>0</v>
      </c>
      <c r="AQ30" s="1000"/>
      <c r="AR30" s="1000"/>
      <c r="AS30" s="1000"/>
      <c r="AT30" s="1000"/>
      <c r="AU30" s="1000">
        <v>0</v>
      </c>
      <c r="AV30" s="1000"/>
      <c r="AW30" s="1000"/>
      <c r="AX30" s="1000"/>
      <c r="AY30" s="1000"/>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2171</v>
      </c>
      <c r="R31" s="1073"/>
      <c r="S31" s="1073"/>
      <c r="T31" s="1073"/>
      <c r="U31" s="1073"/>
      <c r="V31" s="1073">
        <v>1975</v>
      </c>
      <c r="W31" s="1073"/>
      <c r="X31" s="1073"/>
      <c r="Y31" s="1073"/>
      <c r="Z31" s="1073"/>
      <c r="AA31" s="1073">
        <v>196</v>
      </c>
      <c r="AB31" s="1073"/>
      <c r="AC31" s="1073"/>
      <c r="AD31" s="1073"/>
      <c r="AE31" s="1074"/>
      <c r="AF31" s="1048">
        <v>759</v>
      </c>
      <c r="AG31" s="1049"/>
      <c r="AH31" s="1049"/>
      <c r="AI31" s="1049"/>
      <c r="AJ31" s="1050"/>
      <c r="AK31" s="1009">
        <v>5</v>
      </c>
      <c r="AL31" s="1000"/>
      <c r="AM31" s="1000"/>
      <c r="AN31" s="1000"/>
      <c r="AO31" s="1000"/>
      <c r="AP31" s="1000">
        <v>1796</v>
      </c>
      <c r="AQ31" s="1000"/>
      <c r="AR31" s="1000"/>
      <c r="AS31" s="1000"/>
      <c r="AT31" s="1000"/>
      <c r="AU31" s="1000">
        <v>4</v>
      </c>
      <c r="AV31" s="1000"/>
      <c r="AW31" s="1000"/>
      <c r="AX31" s="1000"/>
      <c r="AY31" s="1000"/>
      <c r="AZ31" s="1071" t="s">
        <v>543</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2171</v>
      </c>
      <c r="R32" s="1073"/>
      <c r="S32" s="1073"/>
      <c r="T32" s="1073"/>
      <c r="U32" s="1073"/>
      <c r="V32" s="1073">
        <v>2044</v>
      </c>
      <c r="W32" s="1073"/>
      <c r="X32" s="1073"/>
      <c r="Y32" s="1073"/>
      <c r="Z32" s="1073"/>
      <c r="AA32" s="1073">
        <v>128</v>
      </c>
      <c r="AB32" s="1073"/>
      <c r="AC32" s="1073"/>
      <c r="AD32" s="1073"/>
      <c r="AE32" s="1074"/>
      <c r="AF32" s="1048">
        <v>869</v>
      </c>
      <c r="AG32" s="1049"/>
      <c r="AH32" s="1049"/>
      <c r="AI32" s="1049"/>
      <c r="AJ32" s="1050"/>
      <c r="AK32" s="1009">
        <v>1150</v>
      </c>
      <c r="AL32" s="1000"/>
      <c r="AM32" s="1000"/>
      <c r="AN32" s="1000"/>
      <c r="AO32" s="1000"/>
      <c r="AP32" s="1000">
        <v>13934</v>
      </c>
      <c r="AQ32" s="1000"/>
      <c r="AR32" s="1000"/>
      <c r="AS32" s="1000"/>
      <c r="AT32" s="1000"/>
      <c r="AU32" s="1000">
        <v>8737</v>
      </c>
      <c r="AV32" s="1000"/>
      <c r="AW32" s="1000"/>
      <c r="AX32" s="1000"/>
      <c r="AY32" s="1000"/>
      <c r="AZ32" s="1071" t="s">
        <v>542</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127</v>
      </c>
      <c r="R33" s="1073"/>
      <c r="S33" s="1073"/>
      <c r="T33" s="1073"/>
      <c r="U33" s="1073"/>
      <c r="V33" s="1073">
        <v>111</v>
      </c>
      <c r="W33" s="1073"/>
      <c r="X33" s="1073"/>
      <c r="Y33" s="1073"/>
      <c r="Z33" s="1073"/>
      <c r="AA33" s="1073">
        <v>16</v>
      </c>
      <c r="AB33" s="1073"/>
      <c r="AC33" s="1073"/>
      <c r="AD33" s="1073"/>
      <c r="AE33" s="1074"/>
      <c r="AF33" s="1048">
        <v>12</v>
      </c>
      <c r="AG33" s="1049"/>
      <c r="AH33" s="1049"/>
      <c r="AI33" s="1049"/>
      <c r="AJ33" s="1050"/>
      <c r="AK33" s="1009">
        <v>73</v>
      </c>
      <c r="AL33" s="1000"/>
      <c r="AM33" s="1000"/>
      <c r="AN33" s="1000"/>
      <c r="AO33" s="1000"/>
      <c r="AP33" s="1000">
        <v>514</v>
      </c>
      <c r="AQ33" s="1000"/>
      <c r="AR33" s="1000"/>
      <c r="AS33" s="1000"/>
      <c r="AT33" s="1000"/>
      <c r="AU33" s="1000">
        <v>514</v>
      </c>
      <c r="AV33" s="1000"/>
      <c r="AW33" s="1000"/>
      <c r="AX33" s="1000"/>
      <c r="AY33" s="1000"/>
      <c r="AZ33" s="1071" t="s">
        <v>542</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2294</v>
      </c>
      <c r="AG63" s="988"/>
      <c r="AH63" s="988"/>
      <c r="AI63" s="988"/>
      <c r="AJ63" s="1059"/>
      <c r="AK63" s="1060"/>
      <c r="AL63" s="992"/>
      <c r="AM63" s="992"/>
      <c r="AN63" s="992"/>
      <c r="AO63" s="992"/>
      <c r="AP63" s="988">
        <f>SUM(AP28:AT33)</f>
        <v>16244</v>
      </c>
      <c r="AQ63" s="988"/>
      <c r="AR63" s="988"/>
      <c r="AS63" s="988"/>
      <c r="AT63" s="988"/>
      <c r="AU63" s="988">
        <f>SUM(AU28:AY33)</f>
        <v>9255</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544</v>
      </c>
      <c r="C68" s="1015"/>
      <c r="D68" s="1015"/>
      <c r="E68" s="1015"/>
      <c r="F68" s="1015"/>
      <c r="G68" s="1015"/>
      <c r="H68" s="1015"/>
      <c r="I68" s="1015"/>
      <c r="J68" s="1015"/>
      <c r="K68" s="1015"/>
      <c r="L68" s="1015"/>
      <c r="M68" s="1015"/>
      <c r="N68" s="1015"/>
      <c r="O68" s="1015"/>
      <c r="P68" s="1016"/>
      <c r="Q68" s="1017">
        <v>3956</v>
      </c>
      <c r="R68" s="1011"/>
      <c r="S68" s="1011"/>
      <c r="T68" s="1011"/>
      <c r="U68" s="1011"/>
      <c r="V68" s="1011">
        <v>3743</v>
      </c>
      <c r="W68" s="1011"/>
      <c r="X68" s="1011"/>
      <c r="Y68" s="1011"/>
      <c r="Z68" s="1011"/>
      <c r="AA68" s="1011">
        <v>213</v>
      </c>
      <c r="AB68" s="1011"/>
      <c r="AC68" s="1011"/>
      <c r="AD68" s="1011"/>
      <c r="AE68" s="1011"/>
      <c r="AF68" s="1011">
        <v>87</v>
      </c>
      <c r="AG68" s="1011"/>
      <c r="AH68" s="1011"/>
      <c r="AI68" s="1011"/>
      <c r="AJ68" s="1011"/>
      <c r="AK68" s="1011">
        <v>17</v>
      </c>
      <c r="AL68" s="1011"/>
      <c r="AM68" s="1011"/>
      <c r="AN68" s="1011"/>
      <c r="AO68" s="1011"/>
      <c r="AP68" s="1011">
        <v>1246</v>
      </c>
      <c r="AQ68" s="1011"/>
      <c r="AR68" s="1011"/>
      <c r="AS68" s="1011"/>
      <c r="AT68" s="1011"/>
      <c r="AU68" s="1011">
        <v>944</v>
      </c>
      <c r="AV68" s="1011"/>
      <c r="AW68" s="1011"/>
      <c r="AX68" s="1011"/>
      <c r="AY68" s="1011"/>
      <c r="AZ68" s="1012" t="s">
        <v>553</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544</v>
      </c>
      <c r="C69" s="1004"/>
      <c r="D69" s="1004"/>
      <c r="E69" s="1004"/>
      <c r="F69" s="1004"/>
      <c r="G69" s="1004"/>
      <c r="H69" s="1004"/>
      <c r="I69" s="1004"/>
      <c r="J69" s="1004"/>
      <c r="K69" s="1004"/>
      <c r="L69" s="1004"/>
      <c r="M69" s="1004"/>
      <c r="N69" s="1004"/>
      <c r="O69" s="1004"/>
      <c r="P69" s="1005"/>
      <c r="Q69" s="1006">
        <v>108</v>
      </c>
      <c r="R69" s="1000"/>
      <c r="S69" s="1000"/>
      <c r="T69" s="1000"/>
      <c r="U69" s="1000"/>
      <c r="V69" s="1000">
        <v>216</v>
      </c>
      <c r="W69" s="1000"/>
      <c r="X69" s="1000"/>
      <c r="Y69" s="1000"/>
      <c r="Z69" s="1000"/>
      <c r="AA69" s="1000">
        <v>-108</v>
      </c>
      <c r="AB69" s="1000"/>
      <c r="AC69" s="1000"/>
      <c r="AD69" s="1000"/>
      <c r="AE69" s="1000"/>
      <c r="AF69" s="1000">
        <v>19</v>
      </c>
      <c r="AG69" s="1000"/>
      <c r="AH69" s="1000"/>
      <c r="AI69" s="1000"/>
      <c r="AJ69" s="1000"/>
      <c r="AK69" s="1000">
        <v>144</v>
      </c>
      <c r="AL69" s="1000"/>
      <c r="AM69" s="1000"/>
      <c r="AN69" s="1000"/>
      <c r="AO69" s="1000"/>
      <c r="AP69" s="1000">
        <v>46</v>
      </c>
      <c r="AQ69" s="1000"/>
      <c r="AR69" s="1000"/>
      <c r="AS69" s="1000"/>
      <c r="AT69" s="1000"/>
      <c r="AU69" s="1000">
        <v>21</v>
      </c>
      <c r="AV69" s="1000"/>
      <c r="AW69" s="1000"/>
      <c r="AX69" s="1000"/>
      <c r="AY69" s="1000"/>
      <c r="AZ69" s="1001" t="s">
        <v>554</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545</v>
      </c>
      <c r="C70" s="1004"/>
      <c r="D70" s="1004"/>
      <c r="E70" s="1004"/>
      <c r="F70" s="1004"/>
      <c r="G70" s="1004"/>
      <c r="H70" s="1004"/>
      <c r="I70" s="1004"/>
      <c r="J70" s="1004"/>
      <c r="K70" s="1004"/>
      <c r="L70" s="1004"/>
      <c r="M70" s="1004"/>
      <c r="N70" s="1004"/>
      <c r="O70" s="1004"/>
      <c r="P70" s="1005"/>
      <c r="Q70" s="1006">
        <v>816</v>
      </c>
      <c r="R70" s="1000"/>
      <c r="S70" s="1000"/>
      <c r="T70" s="1000"/>
      <c r="U70" s="1000"/>
      <c r="V70" s="1000">
        <v>785</v>
      </c>
      <c r="W70" s="1000"/>
      <c r="X70" s="1000"/>
      <c r="Y70" s="1000"/>
      <c r="Z70" s="1000"/>
      <c r="AA70" s="1000">
        <v>31</v>
      </c>
      <c r="AB70" s="1000"/>
      <c r="AC70" s="1000"/>
      <c r="AD70" s="1000"/>
      <c r="AE70" s="1000"/>
      <c r="AF70" s="1000">
        <v>31</v>
      </c>
      <c r="AG70" s="1000"/>
      <c r="AH70" s="1000"/>
      <c r="AI70" s="1000"/>
      <c r="AJ70" s="1000"/>
      <c r="AK70" s="1000">
        <v>52</v>
      </c>
      <c r="AL70" s="1000"/>
      <c r="AM70" s="1000"/>
      <c r="AN70" s="1000"/>
      <c r="AO70" s="1000"/>
      <c r="AP70" s="1000">
        <v>0</v>
      </c>
      <c r="AQ70" s="1000"/>
      <c r="AR70" s="1000"/>
      <c r="AS70" s="1000"/>
      <c r="AT70" s="1000"/>
      <c r="AU70" s="1000" t="s">
        <v>542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546</v>
      </c>
      <c r="C71" s="1004"/>
      <c r="D71" s="1004"/>
      <c r="E71" s="1004"/>
      <c r="F71" s="1004"/>
      <c r="G71" s="1004"/>
      <c r="H71" s="1004"/>
      <c r="I71" s="1004"/>
      <c r="J71" s="1004"/>
      <c r="K71" s="1004"/>
      <c r="L71" s="1004"/>
      <c r="M71" s="1004"/>
      <c r="N71" s="1004"/>
      <c r="O71" s="1004"/>
      <c r="P71" s="1005"/>
      <c r="Q71" s="1006">
        <v>321</v>
      </c>
      <c r="R71" s="1000"/>
      <c r="S71" s="1000"/>
      <c r="T71" s="1000"/>
      <c r="U71" s="1000"/>
      <c r="V71" s="1000">
        <v>281</v>
      </c>
      <c r="W71" s="1000"/>
      <c r="X71" s="1000"/>
      <c r="Y71" s="1000"/>
      <c r="Z71" s="1000"/>
      <c r="AA71" s="1000">
        <v>41</v>
      </c>
      <c r="AB71" s="1000"/>
      <c r="AC71" s="1000"/>
      <c r="AD71" s="1000"/>
      <c r="AE71" s="1000"/>
      <c r="AF71" s="1000">
        <v>41</v>
      </c>
      <c r="AG71" s="1000"/>
      <c r="AH71" s="1000"/>
      <c r="AI71" s="1000"/>
      <c r="AJ71" s="1000"/>
      <c r="AK71" s="1000">
        <v>0</v>
      </c>
      <c r="AL71" s="1000"/>
      <c r="AM71" s="1000"/>
      <c r="AN71" s="1000"/>
      <c r="AO71" s="1000"/>
      <c r="AP71" s="1000">
        <v>0</v>
      </c>
      <c r="AQ71" s="1000"/>
      <c r="AR71" s="1000"/>
      <c r="AS71" s="1000"/>
      <c r="AT71" s="1000"/>
      <c r="AU71" s="1000" t="s">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547</v>
      </c>
      <c r="C72" s="1004"/>
      <c r="D72" s="1004"/>
      <c r="E72" s="1004"/>
      <c r="F72" s="1004"/>
      <c r="G72" s="1004"/>
      <c r="H72" s="1004"/>
      <c r="I72" s="1004"/>
      <c r="J72" s="1004"/>
      <c r="K72" s="1004"/>
      <c r="L72" s="1004"/>
      <c r="M72" s="1004"/>
      <c r="N72" s="1004"/>
      <c r="O72" s="1004"/>
      <c r="P72" s="1005"/>
      <c r="Q72" s="1006">
        <v>708</v>
      </c>
      <c r="R72" s="1000"/>
      <c r="S72" s="1000"/>
      <c r="T72" s="1000"/>
      <c r="U72" s="1000"/>
      <c r="V72" s="1000">
        <v>599</v>
      </c>
      <c r="W72" s="1000"/>
      <c r="X72" s="1000"/>
      <c r="Y72" s="1000"/>
      <c r="Z72" s="1000"/>
      <c r="AA72" s="1000">
        <v>109</v>
      </c>
      <c r="AB72" s="1000"/>
      <c r="AC72" s="1000"/>
      <c r="AD72" s="1000"/>
      <c r="AE72" s="1000"/>
      <c r="AF72" s="1000">
        <v>100</v>
      </c>
      <c r="AG72" s="1000"/>
      <c r="AH72" s="1000"/>
      <c r="AI72" s="1000"/>
      <c r="AJ72" s="1000"/>
      <c r="AK72" s="1000">
        <v>0</v>
      </c>
      <c r="AL72" s="1000"/>
      <c r="AM72" s="1000"/>
      <c r="AN72" s="1000"/>
      <c r="AO72" s="1000"/>
      <c r="AP72" s="1000">
        <v>0</v>
      </c>
      <c r="AQ72" s="1000"/>
      <c r="AR72" s="1000"/>
      <c r="AS72" s="1000"/>
      <c r="AT72" s="1000"/>
      <c r="AU72" s="1000" t="s">
        <v>542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548</v>
      </c>
      <c r="C73" s="1004"/>
      <c r="D73" s="1004"/>
      <c r="E73" s="1004"/>
      <c r="F73" s="1004"/>
      <c r="G73" s="1004"/>
      <c r="H73" s="1004"/>
      <c r="I73" s="1004"/>
      <c r="J73" s="1004"/>
      <c r="K73" s="1004"/>
      <c r="L73" s="1004"/>
      <c r="M73" s="1004"/>
      <c r="N73" s="1004"/>
      <c r="O73" s="1004"/>
      <c r="P73" s="1005"/>
      <c r="Q73" s="1006">
        <v>6</v>
      </c>
      <c r="R73" s="1000"/>
      <c r="S73" s="1000"/>
      <c r="T73" s="1000"/>
      <c r="U73" s="1000"/>
      <c r="V73" s="1000">
        <v>5</v>
      </c>
      <c r="W73" s="1000"/>
      <c r="X73" s="1000"/>
      <c r="Y73" s="1000"/>
      <c r="Z73" s="1000"/>
      <c r="AA73" s="1000">
        <v>1</v>
      </c>
      <c r="AB73" s="1000"/>
      <c r="AC73" s="1000"/>
      <c r="AD73" s="1000"/>
      <c r="AE73" s="1000"/>
      <c r="AF73" s="1000">
        <v>1</v>
      </c>
      <c r="AG73" s="1000"/>
      <c r="AH73" s="1000"/>
      <c r="AI73" s="1000"/>
      <c r="AJ73" s="1000"/>
      <c r="AK73" s="1000">
        <v>0</v>
      </c>
      <c r="AL73" s="1000"/>
      <c r="AM73" s="1000"/>
      <c r="AN73" s="1000"/>
      <c r="AO73" s="1000"/>
      <c r="AP73" s="1000">
        <v>0</v>
      </c>
      <c r="AQ73" s="1000"/>
      <c r="AR73" s="1000"/>
      <c r="AS73" s="1000"/>
      <c r="AT73" s="1000"/>
      <c r="AU73" s="1000" t="s">
        <v>542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549</v>
      </c>
      <c r="C74" s="1004"/>
      <c r="D74" s="1004"/>
      <c r="E74" s="1004"/>
      <c r="F74" s="1004"/>
      <c r="G74" s="1004"/>
      <c r="H74" s="1004"/>
      <c r="I74" s="1004"/>
      <c r="J74" s="1004"/>
      <c r="K74" s="1004"/>
      <c r="L74" s="1004"/>
      <c r="M74" s="1004"/>
      <c r="N74" s="1004"/>
      <c r="O74" s="1004"/>
      <c r="P74" s="1005"/>
      <c r="Q74" s="1006">
        <v>62992</v>
      </c>
      <c r="R74" s="1000"/>
      <c r="S74" s="1000"/>
      <c r="T74" s="1000"/>
      <c r="U74" s="1000"/>
      <c r="V74" s="1000">
        <v>59463</v>
      </c>
      <c r="W74" s="1000"/>
      <c r="X74" s="1000"/>
      <c r="Y74" s="1000"/>
      <c r="Z74" s="1000"/>
      <c r="AA74" s="1000">
        <v>3529</v>
      </c>
      <c r="AB74" s="1000"/>
      <c r="AC74" s="1000"/>
      <c r="AD74" s="1000"/>
      <c r="AE74" s="1000"/>
      <c r="AF74" s="1000">
        <v>3529</v>
      </c>
      <c r="AG74" s="1000"/>
      <c r="AH74" s="1000"/>
      <c r="AI74" s="1000"/>
      <c r="AJ74" s="1000"/>
      <c r="AK74" s="1000" t="s">
        <v>555</v>
      </c>
      <c r="AL74" s="1000"/>
      <c r="AM74" s="1000"/>
      <c r="AN74" s="1000"/>
      <c r="AO74" s="1000"/>
      <c r="AP74" s="1000" t="s">
        <v>555</v>
      </c>
      <c r="AQ74" s="1000"/>
      <c r="AR74" s="1000"/>
      <c r="AS74" s="1000"/>
      <c r="AT74" s="1000"/>
      <c r="AU74" s="1000" t="s">
        <v>555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550</v>
      </c>
      <c r="C75" s="1004"/>
      <c r="D75" s="1004"/>
      <c r="E75" s="1004"/>
      <c r="F75" s="1004"/>
      <c r="G75" s="1004"/>
      <c r="H75" s="1004"/>
      <c r="I75" s="1004"/>
      <c r="J75" s="1004"/>
      <c r="K75" s="1004"/>
      <c r="L75" s="1004"/>
      <c r="M75" s="1004"/>
      <c r="N75" s="1004"/>
      <c r="O75" s="1004"/>
      <c r="P75" s="1005"/>
      <c r="Q75" s="1007">
        <v>28888</v>
      </c>
      <c r="R75" s="1008"/>
      <c r="S75" s="1008"/>
      <c r="T75" s="1008"/>
      <c r="U75" s="1009"/>
      <c r="V75" s="1010">
        <v>27514</v>
      </c>
      <c r="W75" s="1008"/>
      <c r="X75" s="1008"/>
      <c r="Y75" s="1008"/>
      <c r="Z75" s="1009"/>
      <c r="AA75" s="1010">
        <v>1374</v>
      </c>
      <c r="AB75" s="1008"/>
      <c r="AC75" s="1008"/>
      <c r="AD75" s="1008"/>
      <c r="AE75" s="1009"/>
      <c r="AF75" s="1010">
        <v>1374</v>
      </c>
      <c r="AG75" s="1008"/>
      <c r="AH75" s="1008"/>
      <c r="AI75" s="1008"/>
      <c r="AJ75" s="1009"/>
      <c r="AK75" s="1010">
        <v>22</v>
      </c>
      <c r="AL75" s="1008"/>
      <c r="AM75" s="1008"/>
      <c r="AN75" s="1008"/>
      <c r="AO75" s="1009"/>
      <c r="AP75" s="1010" t="s">
        <v>555</v>
      </c>
      <c r="AQ75" s="1008"/>
      <c r="AR75" s="1008"/>
      <c r="AS75" s="1008"/>
      <c r="AT75" s="1009"/>
      <c r="AU75" s="1010" t="s">
        <v>556</v>
      </c>
      <c r="AV75" s="1008"/>
      <c r="AW75" s="1008"/>
      <c r="AX75" s="1008"/>
      <c r="AY75" s="1009"/>
      <c r="AZ75" s="1001" t="s">
        <v>553</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550</v>
      </c>
      <c r="C76" s="1004"/>
      <c r="D76" s="1004"/>
      <c r="E76" s="1004"/>
      <c r="F76" s="1004"/>
      <c r="G76" s="1004"/>
      <c r="H76" s="1004"/>
      <c r="I76" s="1004"/>
      <c r="J76" s="1004"/>
      <c r="K76" s="1004"/>
      <c r="L76" s="1004"/>
      <c r="M76" s="1004"/>
      <c r="N76" s="1004"/>
      <c r="O76" s="1004"/>
      <c r="P76" s="1005"/>
      <c r="Q76" s="1007">
        <v>366</v>
      </c>
      <c r="R76" s="1008"/>
      <c r="S76" s="1008"/>
      <c r="T76" s="1008"/>
      <c r="U76" s="1009"/>
      <c r="V76" s="1010">
        <v>149</v>
      </c>
      <c r="W76" s="1008"/>
      <c r="X76" s="1008"/>
      <c r="Y76" s="1008"/>
      <c r="Z76" s="1009"/>
      <c r="AA76" s="1010">
        <v>218</v>
      </c>
      <c r="AB76" s="1008"/>
      <c r="AC76" s="1008"/>
      <c r="AD76" s="1008"/>
      <c r="AE76" s="1009"/>
      <c r="AF76" s="1010">
        <v>218</v>
      </c>
      <c r="AG76" s="1008"/>
      <c r="AH76" s="1008"/>
      <c r="AI76" s="1008"/>
      <c r="AJ76" s="1009"/>
      <c r="AK76" s="1010" t="s">
        <v>555</v>
      </c>
      <c r="AL76" s="1008"/>
      <c r="AM76" s="1008"/>
      <c r="AN76" s="1008"/>
      <c r="AO76" s="1009"/>
      <c r="AP76" s="1010" t="s">
        <v>555</v>
      </c>
      <c r="AQ76" s="1008"/>
      <c r="AR76" s="1008"/>
      <c r="AS76" s="1008"/>
      <c r="AT76" s="1009"/>
      <c r="AU76" s="1010" t="s">
        <v>555</v>
      </c>
      <c r="AV76" s="1008"/>
      <c r="AW76" s="1008"/>
      <c r="AX76" s="1008"/>
      <c r="AY76" s="1009"/>
      <c r="AZ76" s="1001" t="s">
        <v>557</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551</v>
      </c>
      <c r="C77" s="1004"/>
      <c r="D77" s="1004"/>
      <c r="E77" s="1004"/>
      <c r="F77" s="1004"/>
      <c r="G77" s="1004"/>
      <c r="H77" s="1004"/>
      <c r="I77" s="1004"/>
      <c r="J77" s="1004"/>
      <c r="K77" s="1004"/>
      <c r="L77" s="1004"/>
      <c r="M77" s="1004"/>
      <c r="N77" s="1004"/>
      <c r="O77" s="1004"/>
      <c r="P77" s="1005"/>
      <c r="Q77" s="1007">
        <v>437</v>
      </c>
      <c r="R77" s="1008"/>
      <c r="S77" s="1008"/>
      <c r="T77" s="1008"/>
      <c r="U77" s="1009"/>
      <c r="V77" s="1010">
        <v>412</v>
      </c>
      <c r="W77" s="1008"/>
      <c r="X77" s="1008"/>
      <c r="Y77" s="1008"/>
      <c r="Z77" s="1009"/>
      <c r="AA77" s="1010">
        <v>25</v>
      </c>
      <c r="AB77" s="1008"/>
      <c r="AC77" s="1008"/>
      <c r="AD77" s="1008"/>
      <c r="AE77" s="1009"/>
      <c r="AF77" s="1010">
        <v>25</v>
      </c>
      <c r="AG77" s="1008"/>
      <c r="AH77" s="1008"/>
      <c r="AI77" s="1008"/>
      <c r="AJ77" s="1009"/>
      <c r="AK77" s="1010">
        <v>90</v>
      </c>
      <c r="AL77" s="1008"/>
      <c r="AM77" s="1008"/>
      <c r="AN77" s="1008"/>
      <c r="AO77" s="1009"/>
      <c r="AP77" s="1010" t="s">
        <v>555</v>
      </c>
      <c r="AQ77" s="1008"/>
      <c r="AR77" s="1008"/>
      <c r="AS77" s="1008"/>
      <c r="AT77" s="1009"/>
      <c r="AU77" s="1010" t="s">
        <v>555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552</v>
      </c>
      <c r="C78" s="1004"/>
      <c r="D78" s="1004"/>
      <c r="E78" s="1004"/>
      <c r="F78" s="1004"/>
      <c r="G78" s="1004"/>
      <c r="H78" s="1004"/>
      <c r="I78" s="1004"/>
      <c r="J78" s="1004"/>
      <c r="K78" s="1004"/>
      <c r="L78" s="1004"/>
      <c r="M78" s="1004"/>
      <c r="N78" s="1004"/>
      <c r="O78" s="1004"/>
      <c r="P78" s="1005"/>
      <c r="Q78" s="1006">
        <v>1551</v>
      </c>
      <c r="R78" s="1000"/>
      <c r="S78" s="1000"/>
      <c r="T78" s="1000"/>
      <c r="U78" s="1000"/>
      <c r="V78" s="1000">
        <v>1512</v>
      </c>
      <c r="W78" s="1000"/>
      <c r="X78" s="1000"/>
      <c r="Y78" s="1000"/>
      <c r="Z78" s="1000"/>
      <c r="AA78" s="1000">
        <v>38</v>
      </c>
      <c r="AB78" s="1000"/>
      <c r="AC78" s="1000"/>
      <c r="AD78" s="1000"/>
      <c r="AE78" s="1000"/>
      <c r="AF78" s="1000">
        <v>38</v>
      </c>
      <c r="AG78" s="1000"/>
      <c r="AH78" s="1000"/>
      <c r="AI78" s="1000"/>
      <c r="AJ78" s="1000"/>
      <c r="AK78" s="1000" t="s">
        <v>555</v>
      </c>
      <c r="AL78" s="1000"/>
      <c r="AM78" s="1000"/>
      <c r="AN78" s="1000"/>
      <c r="AO78" s="1000"/>
      <c r="AP78" s="1000" t="s">
        <v>555</v>
      </c>
      <c r="AQ78" s="1000"/>
      <c r="AR78" s="1000"/>
      <c r="AS78" s="1000"/>
      <c r="AT78" s="1000"/>
      <c r="AU78" s="1000" t="s">
        <v>555</v>
      </c>
      <c r="AV78" s="1000"/>
      <c r="AW78" s="1000"/>
      <c r="AX78" s="1000"/>
      <c r="AY78" s="1000"/>
      <c r="AZ78" s="1001" t="s">
        <v>553</v>
      </c>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552</v>
      </c>
      <c r="C79" s="1004"/>
      <c r="D79" s="1004"/>
      <c r="E79" s="1004"/>
      <c r="F79" s="1004"/>
      <c r="G79" s="1004"/>
      <c r="H79" s="1004"/>
      <c r="I79" s="1004"/>
      <c r="J79" s="1004"/>
      <c r="K79" s="1004"/>
      <c r="L79" s="1004"/>
      <c r="M79" s="1004"/>
      <c r="N79" s="1004"/>
      <c r="O79" s="1004"/>
      <c r="P79" s="1005"/>
      <c r="Q79" s="1006">
        <v>653677</v>
      </c>
      <c r="R79" s="1000"/>
      <c r="S79" s="1000"/>
      <c r="T79" s="1000"/>
      <c r="U79" s="1000"/>
      <c r="V79" s="1000">
        <v>638723</v>
      </c>
      <c r="W79" s="1000"/>
      <c r="X79" s="1000"/>
      <c r="Y79" s="1000"/>
      <c r="Z79" s="1000"/>
      <c r="AA79" s="1000">
        <v>14954</v>
      </c>
      <c r="AB79" s="1000"/>
      <c r="AC79" s="1000"/>
      <c r="AD79" s="1000"/>
      <c r="AE79" s="1000"/>
      <c r="AF79" s="1000">
        <v>14954</v>
      </c>
      <c r="AG79" s="1000"/>
      <c r="AH79" s="1000"/>
      <c r="AI79" s="1000"/>
      <c r="AJ79" s="1000"/>
      <c r="AK79" s="1000">
        <v>3939</v>
      </c>
      <c r="AL79" s="1000"/>
      <c r="AM79" s="1000"/>
      <c r="AN79" s="1000"/>
      <c r="AO79" s="1000"/>
      <c r="AP79" s="1000" t="s">
        <v>555</v>
      </c>
      <c r="AQ79" s="1000"/>
      <c r="AR79" s="1000"/>
      <c r="AS79" s="1000"/>
      <c r="AT79" s="1000"/>
      <c r="AU79" s="1000" t="s">
        <v>555</v>
      </c>
      <c r="AV79" s="1000"/>
      <c r="AW79" s="1000"/>
      <c r="AX79" s="1000"/>
      <c r="AY79" s="1000"/>
      <c r="AZ79" s="1001" t="s">
        <v>558</v>
      </c>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SUM(AF68:AJ79)</f>
        <v>20417</v>
      </c>
      <c r="AG88" s="988"/>
      <c r="AH88" s="988"/>
      <c r="AI88" s="988"/>
      <c r="AJ88" s="988"/>
      <c r="AK88" s="992"/>
      <c r="AL88" s="992"/>
      <c r="AM88" s="992"/>
      <c r="AN88" s="992"/>
      <c r="AO88" s="992"/>
      <c r="AP88" s="988">
        <f>SUM(AP68:AT73)</f>
        <v>1292</v>
      </c>
      <c r="AQ88" s="988"/>
      <c r="AR88" s="988"/>
      <c r="AS88" s="988"/>
      <c r="AT88" s="988"/>
      <c r="AU88" s="988">
        <f>SUM(AU68:AY69)</f>
        <v>965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SUM(CR7:CV12)</f>
        <v>952</v>
      </c>
      <c r="CS102" s="980"/>
      <c r="CT102" s="980"/>
      <c r="CU102" s="980"/>
      <c r="CV102" s="981"/>
      <c r="CW102" s="979">
        <f>SUM(CW7:DA12)</f>
        <v>22</v>
      </c>
      <c r="CX102" s="980"/>
      <c r="CY102" s="980"/>
      <c r="CZ102" s="980"/>
      <c r="DA102" s="981"/>
      <c r="DB102" s="979">
        <f>SUM(DB7:DF12)</f>
        <v>501</v>
      </c>
      <c r="DC102" s="980"/>
      <c r="DD102" s="980"/>
      <c r="DE102" s="980"/>
      <c r="DF102" s="981"/>
      <c r="DG102" s="979">
        <f>SUM(DG7:DK12)</f>
        <v>190</v>
      </c>
      <c r="DH102" s="980"/>
      <c r="DI102" s="980"/>
      <c r="DJ102" s="980"/>
      <c r="DK102" s="981"/>
      <c r="DL102" s="979">
        <f>SUM(DL7:DP12)</f>
        <v>0</v>
      </c>
      <c r="DM102" s="980"/>
      <c r="DN102" s="980"/>
      <c r="DO102" s="980"/>
      <c r="DP102" s="981"/>
      <c r="DQ102" s="979">
        <f>SUM(DQ7:DU12)</f>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286</v>
      </c>
      <c r="AG109" s="923"/>
      <c r="AH109" s="923"/>
      <c r="AI109" s="923"/>
      <c r="AJ109" s="924"/>
      <c r="AK109" s="925" t="s">
        <v>285</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286</v>
      </c>
      <c r="BW109" s="923"/>
      <c r="BX109" s="923"/>
      <c r="BY109" s="923"/>
      <c r="BZ109" s="924"/>
      <c r="CA109" s="925" t="s">
        <v>285</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286</v>
      </c>
      <c r="DM109" s="923"/>
      <c r="DN109" s="923"/>
      <c r="DO109" s="923"/>
      <c r="DP109" s="924"/>
      <c r="DQ109" s="925" t="s">
        <v>285</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4133518</v>
      </c>
      <c r="AB110" s="916"/>
      <c r="AC110" s="916"/>
      <c r="AD110" s="916"/>
      <c r="AE110" s="917"/>
      <c r="AF110" s="918">
        <v>3995413</v>
      </c>
      <c r="AG110" s="916"/>
      <c r="AH110" s="916"/>
      <c r="AI110" s="916"/>
      <c r="AJ110" s="917"/>
      <c r="AK110" s="918">
        <v>4364722</v>
      </c>
      <c r="AL110" s="916"/>
      <c r="AM110" s="916"/>
      <c r="AN110" s="916"/>
      <c r="AO110" s="917"/>
      <c r="AP110" s="919">
        <v>21.9</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51525060</v>
      </c>
      <c r="BR110" s="863"/>
      <c r="BS110" s="863"/>
      <c r="BT110" s="863"/>
      <c r="BU110" s="863"/>
      <c r="BV110" s="863">
        <v>52057581</v>
      </c>
      <c r="BW110" s="863"/>
      <c r="BX110" s="863"/>
      <c r="BY110" s="863"/>
      <c r="BZ110" s="863"/>
      <c r="CA110" s="863">
        <v>51181941</v>
      </c>
      <c r="CB110" s="863"/>
      <c r="CC110" s="863"/>
      <c r="CD110" s="863"/>
      <c r="CE110" s="863"/>
      <c r="CF110" s="887">
        <v>257.2</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382032</v>
      </c>
      <c r="BR111" s="835"/>
      <c r="BS111" s="835"/>
      <c r="BT111" s="835"/>
      <c r="BU111" s="835"/>
      <c r="BV111" s="835">
        <v>459029</v>
      </c>
      <c r="BW111" s="835"/>
      <c r="BX111" s="835"/>
      <c r="BY111" s="835"/>
      <c r="BZ111" s="835"/>
      <c r="CA111" s="835">
        <v>380142</v>
      </c>
      <c r="CB111" s="835"/>
      <c r="CC111" s="835"/>
      <c r="CD111" s="835"/>
      <c r="CE111" s="835"/>
      <c r="CF111" s="896">
        <v>1.9</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9415951</v>
      </c>
      <c r="BR112" s="835"/>
      <c r="BS112" s="835"/>
      <c r="BT112" s="835"/>
      <c r="BU112" s="835"/>
      <c r="BV112" s="835">
        <v>9439889</v>
      </c>
      <c r="BW112" s="835"/>
      <c r="BX112" s="835"/>
      <c r="BY112" s="835"/>
      <c r="BZ112" s="835"/>
      <c r="CA112" s="835">
        <v>9254528</v>
      </c>
      <c r="CB112" s="835"/>
      <c r="CC112" s="835"/>
      <c r="CD112" s="835"/>
      <c r="CE112" s="835"/>
      <c r="CF112" s="896">
        <v>46.5</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860751</v>
      </c>
      <c r="AB113" s="944"/>
      <c r="AC113" s="944"/>
      <c r="AD113" s="944"/>
      <c r="AE113" s="945"/>
      <c r="AF113" s="946">
        <v>950637</v>
      </c>
      <c r="AG113" s="944"/>
      <c r="AH113" s="944"/>
      <c r="AI113" s="944"/>
      <c r="AJ113" s="945"/>
      <c r="AK113" s="946">
        <v>971180</v>
      </c>
      <c r="AL113" s="944"/>
      <c r="AM113" s="944"/>
      <c r="AN113" s="944"/>
      <c r="AO113" s="945"/>
      <c r="AP113" s="947">
        <v>4.9000000000000004</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1232743</v>
      </c>
      <c r="BR113" s="835"/>
      <c r="BS113" s="835"/>
      <c r="BT113" s="835"/>
      <c r="BU113" s="835"/>
      <c r="BV113" s="835">
        <v>1136380</v>
      </c>
      <c r="BW113" s="835"/>
      <c r="BX113" s="835"/>
      <c r="BY113" s="835"/>
      <c r="BZ113" s="835"/>
      <c r="CA113" s="835">
        <v>964511</v>
      </c>
      <c r="CB113" s="835"/>
      <c r="CC113" s="835"/>
      <c r="CD113" s="835"/>
      <c r="CE113" s="835"/>
      <c r="CF113" s="896">
        <v>4.8</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139240</v>
      </c>
      <c r="AB114" s="798"/>
      <c r="AC114" s="798"/>
      <c r="AD114" s="798"/>
      <c r="AE114" s="799"/>
      <c r="AF114" s="800">
        <v>175826</v>
      </c>
      <c r="AG114" s="798"/>
      <c r="AH114" s="798"/>
      <c r="AI114" s="798"/>
      <c r="AJ114" s="799"/>
      <c r="AK114" s="800">
        <v>192324</v>
      </c>
      <c r="AL114" s="798"/>
      <c r="AM114" s="798"/>
      <c r="AN114" s="798"/>
      <c r="AO114" s="799"/>
      <c r="AP114" s="845">
        <v>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6547064</v>
      </c>
      <c r="BR114" s="835"/>
      <c r="BS114" s="835"/>
      <c r="BT114" s="835"/>
      <c r="BU114" s="835"/>
      <c r="BV114" s="835">
        <v>6234019</v>
      </c>
      <c r="BW114" s="835"/>
      <c r="BX114" s="835"/>
      <c r="BY114" s="835"/>
      <c r="BZ114" s="835"/>
      <c r="CA114" s="835">
        <v>6007686</v>
      </c>
      <c r="CB114" s="835"/>
      <c r="CC114" s="835"/>
      <c r="CD114" s="835"/>
      <c r="CE114" s="835"/>
      <c r="CF114" s="896">
        <v>30.2</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7201</v>
      </c>
      <c r="AB115" s="944"/>
      <c r="AC115" s="944"/>
      <c r="AD115" s="944"/>
      <c r="AE115" s="945"/>
      <c r="AF115" s="946">
        <v>3717</v>
      </c>
      <c r="AG115" s="944"/>
      <c r="AH115" s="944"/>
      <c r="AI115" s="944"/>
      <c r="AJ115" s="945"/>
      <c r="AK115" s="946">
        <v>4739</v>
      </c>
      <c r="AL115" s="944"/>
      <c r="AM115" s="944"/>
      <c r="AN115" s="944"/>
      <c r="AO115" s="945"/>
      <c r="AP115" s="947">
        <v>0</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376674</v>
      </c>
      <c r="DH115" s="798"/>
      <c r="DI115" s="798"/>
      <c r="DJ115" s="798"/>
      <c r="DK115" s="799"/>
      <c r="DL115" s="800">
        <v>457303</v>
      </c>
      <c r="DM115" s="798"/>
      <c r="DN115" s="798"/>
      <c r="DO115" s="798"/>
      <c r="DP115" s="799"/>
      <c r="DQ115" s="800">
        <v>380142</v>
      </c>
      <c r="DR115" s="798"/>
      <c r="DS115" s="798"/>
      <c r="DT115" s="798"/>
      <c r="DU115" s="799"/>
      <c r="DV115" s="845">
        <v>1.9</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52</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5140762</v>
      </c>
      <c r="AB117" s="930"/>
      <c r="AC117" s="930"/>
      <c r="AD117" s="930"/>
      <c r="AE117" s="931"/>
      <c r="AF117" s="932">
        <v>5125593</v>
      </c>
      <c r="AG117" s="930"/>
      <c r="AH117" s="930"/>
      <c r="AI117" s="930"/>
      <c r="AJ117" s="931"/>
      <c r="AK117" s="932">
        <v>5532965</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286</v>
      </c>
      <c r="AG118" s="923"/>
      <c r="AH118" s="923"/>
      <c r="AI118" s="923"/>
      <c r="AJ118" s="924"/>
      <c r="AK118" s="925" t="s">
        <v>285</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433</v>
      </c>
      <c r="BP119" s="899"/>
      <c r="BQ119" s="903">
        <v>69102850</v>
      </c>
      <c r="BR119" s="866"/>
      <c r="BS119" s="866"/>
      <c r="BT119" s="866"/>
      <c r="BU119" s="866"/>
      <c r="BV119" s="866">
        <v>69326898</v>
      </c>
      <c r="BW119" s="866"/>
      <c r="BX119" s="866"/>
      <c r="BY119" s="866"/>
      <c r="BZ119" s="866"/>
      <c r="CA119" s="866">
        <v>67788808</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5358</v>
      </c>
      <c r="DH119" s="781"/>
      <c r="DI119" s="781"/>
      <c r="DJ119" s="781"/>
      <c r="DK119" s="782"/>
      <c r="DL119" s="783">
        <v>1726</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6137541</v>
      </c>
      <c r="BR120" s="863"/>
      <c r="BS120" s="863"/>
      <c r="BT120" s="863"/>
      <c r="BU120" s="863"/>
      <c r="BV120" s="863">
        <v>6681496</v>
      </c>
      <c r="BW120" s="863"/>
      <c r="BX120" s="863"/>
      <c r="BY120" s="863"/>
      <c r="BZ120" s="863"/>
      <c r="CA120" s="863">
        <v>7415137</v>
      </c>
      <c r="CB120" s="863"/>
      <c r="CC120" s="863"/>
      <c r="CD120" s="863"/>
      <c r="CE120" s="863"/>
      <c r="CF120" s="887">
        <v>37.299999999999997</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8833477</v>
      </c>
      <c r="DH120" s="863"/>
      <c r="DI120" s="863"/>
      <c r="DJ120" s="863"/>
      <c r="DK120" s="863"/>
      <c r="DL120" s="863">
        <v>8881230</v>
      </c>
      <c r="DM120" s="863"/>
      <c r="DN120" s="863"/>
      <c r="DO120" s="863"/>
      <c r="DP120" s="863"/>
      <c r="DQ120" s="863">
        <v>8736524</v>
      </c>
      <c r="DR120" s="863"/>
      <c r="DS120" s="863"/>
      <c r="DT120" s="863"/>
      <c r="DU120" s="863"/>
      <c r="DV120" s="864">
        <v>43.9</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7324949</v>
      </c>
      <c r="BR121" s="835"/>
      <c r="BS121" s="835"/>
      <c r="BT121" s="835"/>
      <c r="BU121" s="835"/>
      <c r="BV121" s="835">
        <v>7252620</v>
      </c>
      <c r="BW121" s="835"/>
      <c r="BX121" s="835"/>
      <c r="BY121" s="835"/>
      <c r="BZ121" s="835"/>
      <c r="CA121" s="835">
        <v>6837780</v>
      </c>
      <c r="CB121" s="835"/>
      <c r="CC121" s="835"/>
      <c r="CD121" s="835"/>
      <c r="CE121" s="835"/>
      <c r="CF121" s="896">
        <v>34.4</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580583</v>
      </c>
      <c r="DH121" s="835"/>
      <c r="DI121" s="835"/>
      <c r="DJ121" s="835"/>
      <c r="DK121" s="835"/>
      <c r="DL121" s="835">
        <v>554767</v>
      </c>
      <c r="DM121" s="835"/>
      <c r="DN121" s="835"/>
      <c r="DO121" s="835"/>
      <c r="DP121" s="835"/>
      <c r="DQ121" s="835">
        <v>514413</v>
      </c>
      <c r="DR121" s="835"/>
      <c r="DS121" s="835"/>
      <c r="DT121" s="835"/>
      <c r="DU121" s="835"/>
      <c r="DV121" s="812">
        <v>2.6</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49457011</v>
      </c>
      <c r="BR122" s="866"/>
      <c r="BS122" s="866"/>
      <c r="BT122" s="866"/>
      <c r="BU122" s="866"/>
      <c r="BV122" s="866">
        <v>50107423</v>
      </c>
      <c r="BW122" s="866"/>
      <c r="BX122" s="866"/>
      <c r="BY122" s="866"/>
      <c r="BZ122" s="866"/>
      <c r="CA122" s="866">
        <v>49467719</v>
      </c>
      <c r="CB122" s="866"/>
      <c r="CC122" s="866"/>
      <c r="CD122" s="866"/>
      <c r="CE122" s="866"/>
      <c r="CF122" s="867">
        <v>248.6</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1891</v>
      </c>
      <c r="DH122" s="835"/>
      <c r="DI122" s="835"/>
      <c r="DJ122" s="835"/>
      <c r="DK122" s="835"/>
      <c r="DL122" s="835">
        <v>3892</v>
      </c>
      <c r="DM122" s="835"/>
      <c r="DN122" s="835"/>
      <c r="DO122" s="835"/>
      <c r="DP122" s="835"/>
      <c r="DQ122" s="835">
        <v>3591</v>
      </c>
      <c r="DR122" s="835"/>
      <c r="DS122" s="835"/>
      <c r="DT122" s="835"/>
      <c r="DU122" s="835"/>
      <c r="DV122" s="812">
        <v>0</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62919501</v>
      </c>
      <c r="BR123" s="854"/>
      <c r="BS123" s="854"/>
      <c r="BT123" s="854"/>
      <c r="BU123" s="854"/>
      <c r="BV123" s="854">
        <v>64041539</v>
      </c>
      <c r="BW123" s="854"/>
      <c r="BX123" s="854"/>
      <c r="BY123" s="854"/>
      <c r="BZ123" s="854"/>
      <c r="CA123" s="854">
        <v>63720636</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31.9</v>
      </c>
      <c r="BR124" s="852"/>
      <c r="BS124" s="852"/>
      <c r="BT124" s="852"/>
      <c r="BU124" s="852"/>
      <c r="BV124" s="852">
        <v>26.5</v>
      </c>
      <c r="BW124" s="852"/>
      <c r="BX124" s="852"/>
      <c r="BY124" s="852"/>
      <c r="BZ124" s="852"/>
      <c r="CA124" s="852">
        <v>20.399999999999999</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110</v>
      </c>
      <c r="AB126" s="798"/>
      <c r="AC126" s="798"/>
      <c r="AD126" s="798"/>
      <c r="AE126" s="799"/>
      <c r="AF126" s="800" t="s">
        <v>110</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7201</v>
      </c>
      <c r="AB127" s="798"/>
      <c r="AC127" s="798"/>
      <c r="AD127" s="798"/>
      <c r="AE127" s="799"/>
      <c r="AF127" s="800">
        <v>3717</v>
      </c>
      <c r="AG127" s="798"/>
      <c r="AH127" s="798"/>
      <c r="AI127" s="798"/>
      <c r="AJ127" s="799"/>
      <c r="AK127" s="800">
        <v>4739</v>
      </c>
      <c r="AL127" s="798"/>
      <c r="AM127" s="798"/>
      <c r="AN127" s="798"/>
      <c r="AO127" s="799"/>
      <c r="AP127" s="845">
        <v>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541690</v>
      </c>
      <c r="AB128" s="819"/>
      <c r="AC128" s="819"/>
      <c r="AD128" s="819"/>
      <c r="AE128" s="820"/>
      <c r="AF128" s="821">
        <v>614993</v>
      </c>
      <c r="AG128" s="819"/>
      <c r="AH128" s="819"/>
      <c r="AI128" s="819"/>
      <c r="AJ128" s="820"/>
      <c r="AK128" s="821">
        <v>622039</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110</v>
      </c>
      <c r="BG128" s="805"/>
      <c r="BH128" s="805"/>
      <c r="BI128" s="805"/>
      <c r="BJ128" s="805"/>
      <c r="BK128" s="805"/>
      <c r="BL128" s="828"/>
      <c r="BM128" s="804">
        <v>12.16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23340875</v>
      </c>
      <c r="AB129" s="798"/>
      <c r="AC129" s="798"/>
      <c r="AD129" s="798"/>
      <c r="AE129" s="799"/>
      <c r="AF129" s="800">
        <v>23690068</v>
      </c>
      <c r="AG129" s="798"/>
      <c r="AH129" s="798"/>
      <c r="AI129" s="798"/>
      <c r="AJ129" s="799"/>
      <c r="AK129" s="800">
        <v>23929338</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110</v>
      </c>
      <c r="BG129" s="788"/>
      <c r="BH129" s="788"/>
      <c r="BI129" s="788"/>
      <c r="BJ129" s="788"/>
      <c r="BK129" s="788"/>
      <c r="BL129" s="789"/>
      <c r="BM129" s="787">
        <v>17.16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4002315</v>
      </c>
      <c r="AB130" s="798"/>
      <c r="AC130" s="798"/>
      <c r="AD130" s="798"/>
      <c r="AE130" s="799"/>
      <c r="AF130" s="800">
        <v>3765848</v>
      </c>
      <c r="AG130" s="798"/>
      <c r="AH130" s="798"/>
      <c r="AI130" s="798"/>
      <c r="AJ130" s="799"/>
      <c r="AK130" s="800">
        <v>4033537</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3.7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19338560</v>
      </c>
      <c r="AB131" s="781"/>
      <c r="AC131" s="781"/>
      <c r="AD131" s="781"/>
      <c r="AE131" s="782"/>
      <c r="AF131" s="783">
        <v>19924220</v>
      </c>
      <c r="AG131" s="781"/>
      <c r="AH131" s="781"/>
      <c r="AI131" s="781"/>
      <c r="AJ131" s="782"/>
      <c r="AK131" s="783">
        <v>19895801</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20.399999999999999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3.0858398970000001</v>
      </c>
      <c r="AB132" s="761"/>
      <c r="AC132" s="761"/>
      <c r="AD132" s="761"/>
      <c r="AE132" s="762"/>
      <c r="AF132" s="763">
        <v>3.7379229899999999</v>
      </c>
      <c r="AG132" s="761"/>
      <c r="AH132" s="761"/>
      <c r="AI132" s="761"/>
      <c r="AJ132" s="762"/>
      <c r="AK132" s="763">
        <v>4.4099204649999999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3.6</v>
      </c>
      <c r="AB133" s="740"/>
      <c r="AC133" s="740"/>
      <c r="AD133" s="740"/>
      <c r="AE133" s="741"/>
      <c r="AF133" s="739">
        <v>3.5</v>
      </c>
      <c r="AG133" s="740"/>
      <c r="AH133" s="740"/>
      <c r="AI133" s="740"/>
      <c r="AJ133" s="741"/>
      <c r="AK133" s="739">
        <v>3.7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5742158</v>
      </c>
      <c r="L9" s="266">
        <v>48237</v>
      </c>
      <c r="M9" s="267">
        <v>56511</v>
      </c>
      <c r="N9" s="268">
        <v>-14.6</v>
      </c>
    </row>
    <row r="10" spans="1:16">
      <c r="A10" s="250"/>
      <c r="B10" s="246"/>
      <c r="C10" s="246"/>
      <c r="D10" s="246"/>
      <c r="E10" s="246"/>
      <c r="F10" s="246"/>
      <c r="G10" s="1166" t="s">
        <v>475</v>
      </c>
      <c r="H10" s="1167"/>
      <c r="I10" s="1167"/>
      <c r="J10" s="1168"/>
      <c r="K10" s="269">
        <v>290713</v>
      </c>
      <c r="L10" s="270">
        <v>2442</v>
      </c>
      <c r="M10" s="271">
        <v>3634</v>
      </c>
      <c r="N10" s="272">
        <v>-32.799999999999997</v>
      </c>
    </row>
    <row r="11" spans="1:16" ht="13.5" customHeight="1">
      <c r="A11" s="250"/>
      <c r="B11" s="246"/>
      <c r="C11" s="246"/>
      <c r="D11" s="246"/>
      <c r="E11" s="246"/>
      <c r="F11" s="246"/>
      <c r="G11" s="1166" t="s">
        <v>476</v>
      </c>
      <c r="H11" s="1167"/>
      <c r="I11" s="1167"/>
      <c r="J11" s="1168"/>
      <c r="K11" s="269">
        <v>1276073</v>
      </c>
      <c r="L11" s="270">
        <v>10720</v>
      </c>
      <c r="M11" s="271">
        <v>3413</v>
      </c>
      <c r="N11" s="272">
        <v>214.1</v>
      </c>
    </row>
    <row r="12" spans="1:16" ht="13.5" customHeight="1">
      <c r="A12" s="250"/>
      <c r="B12" s="246"/>
      <c r="C12" s="246"/>
      <c r="D12" s="246"/>
      <c r="E12" s="246"/>
      <c r="F12" s="246"/>
      <c r="G12" s="1166" t="s">
        <v>477</v>
      </c>
      <c r="H12" s="1167"/>
      <c r="I12" s="1167"/>
      <c r="J12" s="1168"/>
      <c r="K12" s="269" t="s">
        <v>478</v>
      </c>
      <c r="L12" s="270" t="s">
        <v>478</v>
      </c>
      <c r="M12" s="271">
        <v>498</v>
      </c>
      <c r="N12" s="272" t="s">
        <v>478</v>
      </c>
    </row>
    <row r="13" spans="1:16" ht="13.5" customHeight="1">
      <c r="A13" s="250"/>
      <c r="B13" s="246"/>
      <c r="C13" s="246"/>
      <c r="D13" s="246"/>
      <c r="E13" s="246"/>
      <c r="F13" s="246"/>
      <c r="G13" s="1166" t="s">
        <v>479</v>
      </c>
      <c r="H13" s="1167"/>
      <c r="I13" s="1167"/>
      <c r="J13" s="1168"/>
      <c r="K13" s="269" t="s">
        <v>478</v>
      </c>
      <c r="L13" s="270" t="s">
        <v>478</v>
      </c>
      <c r="M13" s="271">
        <v>0</v>
      </c>
      <c r="N13" s="272" t="s">
        <v>478</v>
      </c>
    </row>
    <row r="14" spans="1:16" ht="13.5" customHeight="1">
      <c r="A14" s="250"/>
      <c r="B14" s="246"/>
      <c r="C14" s="246"/>
      <c r="D14" s="246"/>
      <c r="E14" s="246"/>
      <c r="F14" s="246"/>
      <c r="G14" s="1166" t="s">
        <v>480</v>
      </c>
      <c r="H14" s="1167"/>
      <c r="I14" s="1167"/>
      <c r="J14" s="1168"/>
      <c r="K14" s="269">
        <v>257615</v>
      </c>
      <c r="L14" s="270">
        <v>2164</v>
      </c>
      <c r="M14" s="271">
        <v>2520</v>
      </c>
      <c r="N14" s="272">
        <v>-14.1</v>
      </c>
    </row>
    <row r="15" spans="1:16" ht="13.5" customHeight="1">
      <c r="A15" s="250"/>
      <c r="B15" s="246"/>
      <c r="C15" s="246"/>
      <c r="D15" s="246"/>
      <c r="E15" s="246"/>
      <c r="F15" s="246"/>
      <c r="G15" s="1166" t="s">
        <v>481</v>
      </c>
      <c r="H15" s="1167"/>
      <c r="I15" s="1167"/>
      <c r="J15" s="1168"/>
      <c r="K15" s="269">
        <v>110034</v>
      </c>
      <c r="L15" s="270">
        <v>924</v>
      </c>
      <c r="M15" s="271">
        <v>1086</v>
      </c>
      <c r="N15" s="272">
        <v>-14.9</v>
      </c>
    </row>
    <row r="16" spans="1:16">
      <c r="A16" s="250"/>
      <c r="B16" s="246"/>
      <c r="C16" s="246"/>
      <c r="D16" s="246"/>
      <c r="E16" s="246"/>
      <c r="F16" s="246"/>
      <c r="G16" s="1169" t="s">
        <v>482</v>
      </c>
      <c r="H16" s="1170"/>
      <c r="I16" s="1170"/>
      <c r="J16" s="1171"/>
      <c r="K16" s="270">
        <v>-536238</v>
      </c>
      <c r="L16" s="270">
        <v>-4505</v>
      </c>
      <c r="M16" s="271">
        <v>-4875</v>
      </c>
      <c r="N16" s="272">
        <v>-7.6</v>
      </c>
    </row>
    <row r="17" spans="1:16">
      <c r="A17" s="250"/>
      <c r="B17" s="246"/>
      <c r="C17" s="246"/>
      <c r="D17" s="246"/>
      <c r="E17" s="246"/>
      <c r="F17" s="246"/>
      <c r="G17" s="1169" t="s">
        <v>169</v>
      </c>
      <c r="H17" s="1170"/>
      <c r="I17" s="1170"/>
      <c r="J17" s="1171"/>
      <c r="K17" s="270">
        <v>7140355</v>
      </c>
      <c r="L17" s="270">
        <v>59982</v>
      </c>
      <c r="M17" s="271">
        <v>62786</v>
      </c>
      <c r="N17" s="272">
        <v>-4.5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5.17</v>
      </c>
      <c r="L21" s="283">
        <v>5.97</v>
      </c>
      <c r="M21" s="284">
        <v>-0.8</v>
      </c>
      <c r="N21" s="251"/>
      <c r="O21" s="285"/>
      <c r="P21" s="281"/>
    </row>
    <row r="22" spans="1:16" s="286" customFormat="1">
      <c r="A22" s="281"/>
      <c r="B22" s="251"/>
      <c r="C22" s="251"/>
      <c r="D22" s="251"/>
      <c r="E22" s="251"/>
      <c r="F22" s="251"/>
      <c r="G22" s="1163" t="s">
        <v>488</v>
      </c>
      <c r="H22" s="1164"/>
      <c r="I22" s="1164"/>
      <c r="J22" s="1165"/>
      <c r="K22" s="287">
        <v>100.8</v>
      </c>
      <c r="L22" s="288">
        <v>99.8</v>
      </c>
      <c r="M22" s="289">
        <v>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4364722</v>
      </c>
      <c r="L32" s="296">
        <v>36666</v>
      </c>
      <c r="M32" s="297">
        <v>33036</v>
      </c>
      <c r="N32" s="298">
        <v>11</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v>44</v>
      </c>
      <c r="N34" s="298" t="s">
        <v>478</v>
      </c>
    </row>
    <row r="35" spans="1:16" ht="27" customHeight="1">
      <c r="A35" s="250"/>
      <c r="B35" s="246"/>
      <c r="C35" s="246"/>
      <c r="D35" s="246"/>
      <c r="E35" s="246"/>
      <c r="F35" s="246"/>
      <c r="G35" s="1154" t="s">
        <v>495</v>
      </c>
      <c r="H35" s="1155"/>
      <c r="I35" s="1155"/>
      <c r="J35" s="1156"/>
      <c r="K35" s="296">
        <v>971180</v>
      </c>
      <c r="L35" s="296">
        <v>8158</v>
      </c>
      <c r="M35" s="297">
        <v>7207</v>
      </c>
      <c r="N35" s="298">
        <v>13.2</v>
      </c>
    </row>
    <row r="36" spans="1:16" ht="27" customHeight="1">
      <c r="A36" s="250"/>
      <c r="B36" s="246"/>
      <c r="C36" s="246"/>
      <c r="D36" s="246"/>
      <c r="E36" s="246"/>
      <c r="F36" s="246"/>
      <c r="G36" s="1154" t="s">
        <v>496</v>
      </c>
      <c r="H36" s="1155"/>
      <c r="I36" s="1155"/>
      <c r="J36" s="1156"/>
      <c r="K36" s="296">
        <v>192324</v>
      </c>
      <c r="L36" s="296">
        <v>1616</v>
      </c>
      <c r="M36" s="297">
        <v>1383</v>
      </c>
      <c r="N36" s="298">
        <v>16.8</v>
      </c>
    </row>
    <row r="37" spans="1:16" ht="13.5" customHeight="1">
      <c r="A37" s="250"/>
      <c r="B37" s="246"/>
      <c r="C37" s="246"/>
      <c r="D37" s="246"/>
      <c r="E37" s="246"/>
      <c r="F37" s="246"/>
      <c r="G37" s="1154" t="s">
        <v>497</v>
      </c>
      <c r="H37" s="1155"/>
      <c r="I37" s="1155"/>
      <c r="J37" s="1156"/>
      <c r="K37" s="296">
        <v>4739</v>
      </c>
      <c r="L37" s="296">
        <v>40</v>
      </c>
      <c r="M37" s="297">
        <v>788</v>
      </c>
      <c r="N37" s="298">
        <v>-94.9</v>
      </c>
    </row>
    <row r="38" spans="1:16" ht="27" customHeight="1">
      <c r="A38" s="250"/>
      <c r="B38" s="246"/>
      <c r="C38" s="246"/>
      <c r="D38" s="246"/>
      <c r="E38" s="246"/>
      <c r="F38" s="246"/>
      <c r="G38" s="1157" t="s">
        <v>498</v>
      </c>
      <c r="H38" s="1158"/>
      <c r="I38" s="1158"/>
      <c r="J38" s="1159"/>
      <c r="K38" s="299" t="s">
        <v>478</v>
      </c>
      <c r="L38" s="299" t="s">
        <v>478</v>
      </c>
      <c r="M38" s="300">
        <v>1</v>
      </c>
      <c r="N38" s="301" t="s">
        <v>478</v>
      </c>
      <c r="O38" s="295"/>
    </row>
    <row r="39" spans="1:16">
      <c r="A39" s="250"/>
      <c r="B39" s="246"/>
      <c r="C39" s="246"/>
      <c r="D39" s="246"/>
      <c r="E39" s="246"/>
      <c r="F39" s="246"/>
      <c r="G39" s="1157" t="s">
        <v>499</v>
      </c>
      <c r="H39" s="1158"/>
      <c r="I39" s="1158"/>
      <c r="J39" s="1159"/>
      <c r="K39" s="302">
        <v>-622039</v>
      </c>
      <c r="L39" s="302">
        <v>-5225</v>
      </c>
      <c r="M39" s="303">
        <v>-7012</v>
      </c>
      <c r="N39" s="304">
        <v>-25.5</v>
      </c>
      <c r="O39" s="295"/>
    </row>
    <row r="40" spans="1:16" ht="27" customHeight="1">
      <c r="A40" s="250"/>
      <c r="B40" s="246"/>
      <c r="C40" s="246"/>
      <c r="D40" s="246"/>
      <c r="E40" s="246"/>
      <c r="F40" s="246"/>
      <c r="G40" s="1154" t="s">
        <v>500</v>
      </c>
      <c r="H40" s="1155"/>
      <c r="I40" s="1155"/>
      <c r="J40" s="1156"/>
      <c r="K40" s="302">
        <v>-4033537</v>
      </c>
      <c r="L40" s="302">
        <v>-33884</v>
      </c>
      <c r="M40" s="303">
        <v>-26691</v>
      </c>
      <c r="N40" s="304">
        <v>26.9</v>
      </c>
      <c r="O40" s="295"/>
    </row>
    <row r="41" spans="1:16">
      <c r="A41" s="250"/>
      <c r="B41" s="246"/>
      <c r="C41" s="246"/>
      <c r="D41" s="246"/>
      <c r="E41" s="246"/>
      <c r="F41" s="246"/>
      <c r="G41" s="1160" t="s">
        <v>280</v>
      </c>
      <c r="H41" s="1161"/>
      <c r="I41" s="1161"/>
      <c r="J41" s="1162"/>
      <c r="K41" s="296">
        <v>877389</v>
      </c>
      <c r="L41" s="302">
        <v>7370</v>
      </c>
      <c r="M41" s="303">
        <v>8756</v>
      </c>
      <c r="N41" s="304">
        <v>-15.8</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7921345</v>
      </c>
      <c r="J51" s="322">
        <v>65991</v>
      </c>
      <c r="K51" s="323">
        <v>102.9</v>
      </c>
      <c r="L51" s="324">
        <v>43493</v>
      </c>
      <c r="M51" s="325">
        <v>5</v>
      </c>
      <c r="N51" s="326">
        <v>97.9</v>
      </c>
    </row>
    <row r="52" spans="1:14">
      <c r="A52" s="250"/>
      <c r="B52" s="246"/>
      <c r="C52" s="246"/>
      <c r="D52" s="246"/>
      <c r="E52" s="246"/>
      <c r="F52" s="246"/>
      <c r="G52" s="327"/>
      <c r="H52" s="328" t="s">
        <v>511</v>
      </c>
      <c r="I52" s="329">
        <v>4298912</v>
      </c>
      <c r="J52" s="330">
        <v>35814</v>
      </c>
      <c r="K52" s="331">
        <v>36.700000000000003</v>
      </c>
      <c r="L52" s="332">
        <v>23254</v>
      </c>
      <c r="M52" s="333">
        <v>4</v>
      </c>
      <c r="N52" s="334">
        <v>32.700000000000003</v>
      </c>
    </row>
    <row r="53" spans="1:14">
      <c r="A53" s="250"/>
      <c r="B53" s="246"/>
      <c r="C53" s="246"/>
      <c r="D53" s="246"/>
      <c r="E53" s="246"/>
      <c r="F53" s="246"/>
      <c r="G53" s="312" t="s">
        <v>512</v>
      </c>
      <c r="H53" s="313"/>
      <c r="I53" s="321">
        <v>6972204</v>
      </c>
      <c r="J53" s="322">
        <v>58225</v>
      </c>
      <c r="K53" s="323">
        <v>-11.8</v>
      </c>
      <c r="L53" s="324">
        <v>50840</v>
      </c>
      <c r="M53" s="325">
        <v>16.899999999999999</v>
      </c>
      <c r="N53" s="326">
        <v>-28.7</v>
      </c>
    </row>
    <row r="54" spans="1:14">
      <c r="A54" s="250"/>
      <c r="B54" s="246"/>
      <c r="C54" s="246"/>
      <c r="D54" s="246"/>
      <c r="E54" s="246"/>
      <c r="F54" s="246"/>
      <c r="G54" s="327"/>
      <c r="H54" s="328" t="s">
        <v>511</v>
      </c>
      <c r="I54" s="329">
        <v>5683238</v>
      </c>
      <c r="J54" s="330">
        <v>47461</v>
      </c>
      <c r="K54" s="331">
        <v>32.5</v>
      </c>
      <c r="L54" s="332">
        <v>25367</v>
      </c>
      <c r="M54" s="333">
        <v>9.1</v>
      </c>
      <c r="N54" s="334">
        <v>23.4</v>
      </c>
    </row>
    <row r="55" spans="1:14">
      <c r="A55" s="250"/>
      <c r="B55" s="246"/>
      <c r="C55" s="246"/>
      <c r="D55" s="246"/>
      <c r="E55" s="246"/>
      <c r="F55" s="246"/>
      <c r="G55" s="312" t="s">
        <v>513</v>
      </c>
      <c r="H55" s="313"/>
      <c r="I55" s="321">
        <v>7875502</v>
      </c>
      <c r="J55" s="322">
        <v>66014</v>
      </c>
      <c r="K55" s="323">
        <v>13.4</v>
      </c>
      <c r="L55" s="324">
        <v>53605</v>
      </c>
      <c r="M55" s="325">
        <v>5.4</v>
      </c>
      <c r="N55" s="326">
        <v>8</v>
      </c>
    </row>
    <row r="56" spans="1:14">
      <c r="A56" s="250"/>
      <c r="B56" s="246"/>
      <c r="C56" s="246"/>
      <c r="D56" s="246"/>
      <c r="E56" s="246"/>
      <c r="F56" s="246"/>
      <c r="G56" s="327"/>
      <c r="H56" s="328" t="s">
        <v>511</v>
      </c>
      <c r="I56" s="329">
        <v>6461116</v>
      </c>
      <c r="J56" s="330">
        <v>54158</v>
      </c>
      <c r="K56" s="331">
        <v>14.1</v>
      </c>
      <c r="L56" s="332">
        <v>28343</v>
      </c>
      <c r="M56" s="333">
        <v>11.7</v>
      </c>
      <c r="N56" s="334">
        <v>2.4</v>
      </c>
    </row>
    <row r="57" spans="1:14">
      <c r="A57" s="250"/>
      <c r="B57" s="246"/>
      <c r="C57" s="246"/>
      <c r="D57" s="246"/>
      <c r="E57" s="246"/>
      <c r="F57" s="246"/>
      <c r="G57" s="312" t="s">
        <v>514</v>
      </c>
      <c r="H57" s="313"/>
      <c r="I57" s="321">
        <v>2898335</v>
      </c>
      <c r="J57" s="322">
        <v>24317</v>
      </c>
      <c r="K57" s="323">
        <v>-63.2</v>
      </c>
      <c r="L57" s="324">
        <v>44267</v>
      </c>
      <c r="M57" s="325">
        <v>-17.399999999999999</v>
      </c>
      <c r="N57" s="326">
        <v>-45.8</v>
      </c>
    </row>
    <row r="58" spans="1:14">
      <c r="A58" s="250"/>
      <c r="B58" s="246"/>
      <c r="C58" s="246"/>
      <c r="D58" s="246"/>
      <c r="E58" s="246"/>
      <c r="F58" s="246"/>
      <c r="G58" s="327"/>
      <c r="H58" s="328" t="s">
        <v>511</v>
      </c>
      <c r="I58" s="329">
        <v>2450087</v>
      </c>
      <c r="J58" s="330">
        <v>20556</v>
      </c>
      <c r="K58" s="331">
        <v>-62</v>
      </c>
      <c r="L58" s="332">
        <v>26161</v>
      </c>
      <c r="M58" s="333">
        <v>-7.7</v>
      </c>
      <c r="N58" s="334">
        <v>-54.3</v>
      </c>
    </row>
    <row r="59" spans="1:14">
      <c r="A59" s="250"/>
      <c r="B59" s="246"/>
      <c r="C59" s="246"/>
      <c r="D59" s="246"/>
      <c r="E59" s="246"/>
      <c r="F59" s="246"/>
      <c r="G59" s="312" t="s">
        <v>515</v>
      </c>
      <c r="H59" s="313"/>
      <c r="I59" s="321">
        <v>3003780</v>
      </c>
      <c r="J59" s="322">
        <v>25233</v>
      </c>
      <c r="K59" s="323">
        <v>3.8</v>
      </c>
      <c r="L59" s="324">
        <v>40879</v>
      </c>
      <c r="M59" s="325">
        <v>-7.7</v>
      </c>
      <c r="N59" s="326">
        <v>11.5</v>
      </c>
    </row>
    <row r="60" spans="1:14">
      <c r="A60" s="250"/>
      <c r="B60" s="246"/>
      <c r="C60" s="246"/>
      <c r="D60" s="246"/>
      <c r="E60" s="246"/>
      <c r="F60" s="246"/>
      <c r="G60" s="327"/>
      <c r="H60" s="328" t="s">
        <v>511</v>
      </c>
      <c r="I60" s="335">
        <v>2169164</v>
      </c>
      <c r="J60" s="330">
        <v>18222</v>
      </c>
      <c r="K60" s="331">
        <v>-11.4</v>
      </c>
      <c r="L60" s="332">
        <v>24087</v>
      </c>
      <c r="M60" s="333">
        <v>-7.9</v>
      </c>
      <c r="N60" s="334">
        <v>-3.5</v>
      </c>
    </row>
    <row r="61" spans="1:14">
      <c r="A61" s="250"/>
      <c r="B61" s="246"/>
      <c r="C61" s="246"/>
      <c r="D61" s="246"/>
      <c r="E61" s="246"/>
      <c r="F61" s="246"/>
      <c r="G61" s="312" t="s">
        <v>516</v>
      </c>
      <c r="H61" s="336"/>
      <c r="I61" s="337">
        <v>5734233</v>
      </c>
      <c r="J61" s="338">
        <v>47956</v>
      </c>
      <c r="K61" s="339">
        <v>9</v>
      </c>
      <c r="L61" s="340">
        <v>46617</v>
      </c>
      <c r="M61" s="341">
        <v>0.4</v>
      </c>
      <c r="N61" s="326">
        <v>8.6</v>
      </c>
    </row>
    <row r="62" spans="1:14">
      <c r="A62" s="250"/>
      <c r="B62" s="246"/>
      <c r="C62" s="246"/>
      <c r="D62" s="246"/>
      <c r="E62" s="246"/>
      <c r="F62" s="246"/>
      <c r="G62" s="327"/>
      <c r="H62" s="328" t="s">
        <v>511</v>
      </c>
      <c r="I62" s="329">
        <v>4212503</v>
      </c>
      <c r="J62" s="330">
        <v>35242</v>
      </c>
      <c r="K62" s="331">
        <v>2</v>
      </c>
      <c r="L62" s="332">
        <v>25442</v>
      </c>
      <c r="M62" s="333">
        <v>1.8</v>
      </c>
      <c r="N62" s="334">
        <v>0.2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14.85</v>
      </c>
      <c r="G47" s="12">
        <v>15.08</v>
      </c>
      <c r="H47" s="12">
        <v>13.22</v>
      </c>
      <c r="I47" s="12">
        <v>11.26</v>
      </c>
      <c r="J47" s="13">
        <v>12.09</v>
      </c>
    </row>
    <row r="48" spans="2:10" ht="57.75" customHeight="1">
      <c r="B48" s="14"/>
      <c r="C48" s="1174" t="s">
        <v>4</v>
      </c>
      <c r="D48" s="1174"/>
      <c r="E48" s="1175"/>
      <c r="F48" s="15">
        <v>6.15</v>
      </c>
      <c r="G48" s="16">
        <v>8.5</v>
      </c>
      <c r="H48" s="16">
        <v>7.28</v>
      </c>
      <c r="I48" s="16">
        <v>8.14</v>
      </c>
      <c r="J48" s="17">
        <v>6.87</v>
      </c>
    </row>
    <row r="49" spans="2:10" ht="57.75" customHeight="1" thickBot="1">
      <c r="B49" s="18"/>
      <c r="C49" s="1176" t="s">
        <v>5</v>
      </c>
      <c r="D49" s="1176"/>
      <c r="E49" s="1177"/>
      <c r="F49" s="19">
        <v>0.43</v>
      </c>
      <c r="G49" s="20">
        <v>2.88</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2018-11-01T09:22:12Z</cp:lastPrinted>
  <dcterms:created xsi:type="dcterms:W3CDTF">2018-01-24T04:14:37Z</dcterms:created>
  <dcterms:modified xsi:type="dcterms:W3CDTF">2018-11-21T23:48:26Z</dcterms:modified>
</cp:coreProperties>
</file>