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4"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36" i="9"/>
  <c r="CO35" i="9"/>
  <c r="BW35" i="9"/>
  <c r="BE35" i="9"/>
  <c r="C35" i="9"/>
  <c r="CO34" i="9"/>
  <c r="BW34" i="9"/>
  <c r="C34" i="9"/>
  <c r="U34" i="9" s="1"/>
  <c r="AM34" i="9" l="1"/>
  <c r="AM35" i="9" s="1"/>
  <c r="AM36"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<sst xmlns="http://schemas.openxmlformats.org/spreadsheetml/2006/main" count="1035" uniqueCount="571">
  <si>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</si>
  <si>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</si>
  <si>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</si>
  <si>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</si>
  <si>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</si>
  <si>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</si>
  <si>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</si>
  <si>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</si>
  <si>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</si>
  <si>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</si>
  <si>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</si>
  <si>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</si>
  <si>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</si>
  <si>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</si>
  <si>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</si>
  <si>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</si>
  <si>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</si>
  <si>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</si>
  <si>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</si>
  <si>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</si>
  <si>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</si>
  <si>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</si>
  <si>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</si>
  <si>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</si>
  <si>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</si>
  <si>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</si>
  <si>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</si>
  <si>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</si>
  <si>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</si>
  <si>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</si>
  <si>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</si>
  <si>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</si>
  <si>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</si>
  <si>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</si>
  <si>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</si>
  <si>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</si>
  <si>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</si>
  <si>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</si>
  <si>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</si>
  <si>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</si>
  <si>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</si>
  <si>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</si>
  <si>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</si>
  <si>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</si>
  <si>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</si>
  <si>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</si>
  <si>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</si>
  <si>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</si>
  <si>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</si>
  <si>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</si>
  <si>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</si>
  <si>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</si>
  <si>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</si>
  <si>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</si>
  <si>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</si>
  <si>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</si>
  <si>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</si>
  <si>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</si>
  <si>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</si>
  <si>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</si>
  <si>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</si>
  <si>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</si>
  <si>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</si>
  <si>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</si>
  <si>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</si>
  <si>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</si>
  <si>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</si>
  <si>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</si>
  <si>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</si>
  <si>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</si>
  <si>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</si>
  <si>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</si>
  <si>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</si>
  <si>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</si>
  <si>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</si>
  <si>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</si>
  <si>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</si>
  <si>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</si>
  <si>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</si>
  <si>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</si>
  <si>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</si>
  <si>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</si>
  <si>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春日部市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</si>
  <si>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</si>
  <si>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</si>
  <si>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</si>
  <si>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</si>
  <si>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</si>
  <si>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</si>
  <si>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</si>
  <si>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</si>
  <si>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</si>
  <si>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</si>
  <si>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</si>
  <si>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</si>
  <si>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</si>
  <si>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</si>
  <si>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</si>
  <si>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</si>
  <si>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</si>
  <si>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</si>
  <si>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</si>
  <si>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</si>
  <si>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</si>
  <si>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</si>
  <si>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</si>
  <si>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</si>
  <si>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</si>
  <si>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</si>
  <si>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</si>
  <si>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</si>
  <si>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</si>
  <si>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</si>
  <si>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</si>
  <si>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</si>
  <si>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</si>
  <si>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</si>
  <si>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</si>
  <si>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</si>
  <si>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</si>
  <si>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</si>
  <si>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</si>
  <si>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</si>
  <si>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</si>
  <si>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</si>
  <si>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</si>
  <si>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</si>
  <si>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</si>
  <si>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</si>
  <si>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</si>
  <si>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</si>
  <si>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</si>
  <si>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</si>
  <si>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</si>
  <si>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</si>
  <si>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</si>
  <si>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</si>
  <si>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</si>
  <si>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</si>
  <si>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</si>
  <si>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</si>
  <si>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</si>
  <si>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</si>
  <si>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</si>
  <si>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</si>
  <si>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</si>
  <si>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</si>
  <si>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</si>
  <si>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</si>
  <si>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</si>
  <si>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</si>
  <si>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</si>
  <si>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</si>
  <si>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</si>
  <si>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</si>
  <si>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</si>
  <si>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</si>
  <si>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</si>
  <si>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</si>
  <si>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</si>
  <si>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</si>
  <si>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</si>
  <si>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</si>
  <si>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</si>
  <si>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</si>
  <si>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</si>
  <si>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</si>
  <si>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</si>
  <si>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</si>
  <si>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</si>
  <si>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</si>
  <si>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</si>
  <si>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</si>
  <si>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</si>
  <si>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</si>
  <si>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</si>
  <si>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</si>
  <si>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</si>
  <si>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</si>
  <si>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</si>
  <si>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</si>
  <si>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</si>
  <si>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</si>
  <si>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</si>
  <si>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</si>
  <si>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</si>
  <si>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</si>
  <si>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</si>
  <si>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</si>
  <si>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</si>
  <si>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</si>
  <si>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</si>
  <si>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</si>
  <si>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</si>
  <si>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</si>
  <si>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</si>
  <si>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埼玉県春日部市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</si>
  <si>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</si>
  <si>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</si>
  <si>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</si>
  <si>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</si>
  <si>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</si>
  <si>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</si>
  <si>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</si>
  <si>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</si>
  <si>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</si>
  <si>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</si>
  <si>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</si>
  <si>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</si>
  <si>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</si>
  <si>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</si>
  <si>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</si>
  <si>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</si>
  <si>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</si>
  <si>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</si>
  <si>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</si>
  <si>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</si>
  <si>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</si>
  <si>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</si>
  <si>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</si>
  <si>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</si>
  <si>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</si>
  <si>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</si>
  <si>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</si>
  <si>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</si>
  <si>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</si>
  <si>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</si>
  <si>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</si>
  <si>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</si>
  <si>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</si>
  <si>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</si>
  <si>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</si>
  <si>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</si>
  <si>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</si>
  <si>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</si>
  <si>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</si>
  <si>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</si>
  <si>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</si>
  <si>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</si>
  <si>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</si>
  <si>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</si>
  <si>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</si>
  <si>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</si>
  <si>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</si>
  <si>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</si>
  <si>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</si>
  <si>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</si>
  <si>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</si>
  <si>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</si>
  <si>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</si>
  <si>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</si>
  <si>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</si>
  <si>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</si>
  <si>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</si>
  <si>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</si>
  <si>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</si>
  <si>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</si>
  <si>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</si>
  <si>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</si>
  <si>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</si>
  <si>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</si>
  <si>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</si>
  <si>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</si>
  <si>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</si>
  <si>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</si>
  <si>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</si>
  <si>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</si>
  <si>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</si>
  <si>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</si>
  <si>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</si>
  <si>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</si>
  <si>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</si>
  <si>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</si>
  <si>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</si>
  <si>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</si>
  <si>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</si>
  <si>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</si>
  <si>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</si>
  <si>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</si>
  <si>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</si>
  <si>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</si>
  <si>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</si>
  <si>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</si>
  <si>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</si>
  <si>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</si>
  <si>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</si>
  <si>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</si>
  <si>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</si>
  <si>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</si>
  <si>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</si>
  <si>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</si>
  <si>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</si>
  <si>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</si>
  <si>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</si>
  <si>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</si>
  <si>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</si>
  <si>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</si>
  <si>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</si>
  <si>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</si>
  <si>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</si>
  <si>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</si>
  <si>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</si>
  <si>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</si>
  <si>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</si>
  <si>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</si>
  <si>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</si>
  <si>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</si>
  <si>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</si>
  <si>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</si>
  <si>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</si>
  <si>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</si>
  <si>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</si>
  <si>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</si>
  <si>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</si>
  <si>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</si>
  <si>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</si>
  <si>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</si>
  <si>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</si>
  <si>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</si>
  <si>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</si>
  <si>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</si>
  <si>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</si>
  <si>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</si>
  <si>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</si>
  <si>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</si>
  <si>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</si>
  <si>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</si>
  <si>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</si>
  <si>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</si>
  <si>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</si>
  <si>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</si>
  <si>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</si>
  <si>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</si>
  <si>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</si>
  <si>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</si>
  <si>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</si>
  <si>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</si>
  <si>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</si>
  <si>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</si>
  <si>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</si>
  <si>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</si>
  <si>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</si>
  <si>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</si>
  <si>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</si>
  <si>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</si>
  <si>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</si>
  <si>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埼玉県春日部市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</si>
  <si>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</si>
  <si>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</si>
  <si>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</si>
  <si>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</si>
  <si>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</si>
  <si>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</si>
  <si>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</si>
  <si>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</si>
  <si>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</si>
  <si>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</si>
  <si>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</si>
  <si>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</si>
  <si>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</si>
  <si>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</si>
  <si>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</si>
  <si>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</si>
  <si>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</si>
  <si>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</si>
  <si>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</si>
  <si>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</si>
  <si>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</si>
  <si>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</si>
  <si>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</si>
  <si>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</si>
  <si>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</si>
  <si>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</si>
  <si>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</si>
  <si>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</si>
  <si>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</si>
  <si>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</si>
  <si>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</si>
  <si>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</si>
  <si>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</si>
  <si>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</si>
  <si>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</si>
  <si>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</si>
  <si>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</si>
  <si>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</si>
  <si>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</si>
  <si>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</si>
  <si>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下水道事業会計</t>
    <phoneticPr fontId="5"/>
  </si>
  <si>
    <t>西金野井第二土地区画整理事業特別会計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</si>
  <si>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</si>
  <si>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</si>
  <si>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</si>
  <si>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</si>
  <si>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</si>
  <si>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</si>
  <si>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</si>
  <si>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</si>
  <si>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</si>
  <si>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</si>
  <si>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</si>
  <si>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</si>
  <si>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</si>
  <si>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</si>
  <si>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</si>
  <si>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</si>
  <si>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</si>
  <si>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</si>
  <si>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</si>
  <si>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</si>
  <si>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</si>
  <si>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</si>
  <si>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</si>
  <si>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</si>
  <si>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</si>
  <si>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</si>
  <si>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</si>
  <si>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</si>
  <si>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</si>
  <si>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</si>
  <si>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</si>
  <si>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</si>
  <si>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</si>
  <si>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</si>
  <si>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</si>
  <si>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</si>
  <si>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</si>
  <si>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</si>
  <si>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</si>
  <si>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</si>
  <si>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</si>
  <si>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</si>
  <si>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</si>
  <si>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</si>
  <si>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</si>
  <si>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</si>
  <si>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</si>
  <si>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</si>
  <si>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</si>
  <si>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</si>
  <si>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</si>
  <si>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</si>
  <si>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</si>
  <si>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</si>
  <si>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</si>
  <si>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</si>
  <si>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</si>
  <si>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</si>
  <si>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</si>
  <si>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</si>
  <si>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</si>
  <si>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</si>
  <si>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</si>
  <si>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</si>
  <si>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</si>
  <si>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</si>
  <si>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</si>
  <si>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</si>
  <si>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</si>
  <si>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</si>
  <si>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</si>
  <si>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</si>
  <si>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</si>
  <si>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</si>
  <si>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</si>
  <si>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</si>
  <si>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</si>
  <si>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</si>
  <si>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</si>
  <si>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</si>
  <si>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</si>
  <si>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</si>
  <si>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</si>
  <si>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</si>
  <si>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</si>
  <si>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</si>
  <si>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</si>
  <si>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</si>
  <si>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</si>
  <si>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</si>
  <si>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</si>
  <si>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</si>
  <si>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</si>
  <si>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</si>
  <si>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</si>
  <si>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</si>
  <si>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</si>
  <si>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</si>
  <si>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</si>
  <si>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</si>
  <si>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</si>
  <si>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</si>
  <si>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</si>
  <si>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</si>
  <si>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</si>
  <si>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</si>
  <si>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</si>
  <si>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</si>
  <si>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</si>
  <si>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</si>
  <si>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</si>
  <si>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</si>
  <si>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</si>
  <si>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</si>
  <si>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</si>
  <si>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</si>
  <si>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</si>
  <si>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</si>
  <si>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</si>
  <si>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</si>
  <si>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</si>
  <si>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</si>
  <si>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</si>
  <si>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</si>
  <si>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</si>
  <si>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</si>
  <si>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</si>
  <si>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</si>
  <si>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</si>
  <si>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</si>
  <si>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</si>
  <si>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</si>
  <si>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</si>
  <si>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</si>
  <si>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</si>
  <si>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</si>
  <si>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1.00</t>
  </si>
  <si>
    <t>▲ 2.83</t>
  </si>
  <si>
    <t>水道事業会計</t>
  </si>
  <si>
    <t>一般会計</t>
  </si>
  <si>
    <t>国民健康保険特別会計</t>
  </si>
  <si>
    <t>下水道事業会計</t>
  </si>
  <si>
    <t>介護保険特別会計</t>
  </si>
  <si>
    <t>病院事業会計</t>
  </si>
  <si>
    <t>後期高齢者医療特別会計</t>
  </si>
  <si>
    <t>看護専門学校特別会計</t>
  </si>
  <si>
    <t>その他会計（赤字）</t>
  </si>
  <si>
    <t>その他会計（黒字）</t>
  </si>
  <si>
    <t>-</t>
    <phoneticPr fontId="2"/>
  </si>
  <si>
    <t>-</t>
    <phoneticPr fontId="2"/>
  </si>
  <si>
    <t>-</t>
    <phoneticPr fontId="2"/>
  </si>
  <si>
    <t>-</t>
    <phoneticPr fontId="2"/>
  </si>
  <si>
    <t>埼葛斎場組合</t>
    <phoneticPr fontId="2"/>
  </si>
  <si>
    <t>利根川栗橋流域水防事務組合</t>
    <phoneticPr fontId="2"/>
  </si>
  <si>
    <t>-</t>
    <phoneticPr fontId="2"/>
  </si>
  <si>
    <t>江戸川水防事務組合</t>
    <phoneticPr fontId="2"/>
  </si>
  <si>
    <t>埼玉県都市競艇組合</t>
    <phoneticPr fontId="2"/>
  </si>
  <si>
    <t>埼玉県市町村総合事務組合</t>
    <phoneticPr fontId="2"/>
  </si>
  <si>
    <t>-</t>
    <phoneticPr fontId="2"/>
  </si>
  <si>
    <t>一般会計</t>
    <phoneticPr fontId="2"/>
  </si>
  <si>
    <t>-</t>
    <phoneticPr fontId="2"/>
  </si>
  <si>
    <t>-</t>
    <phoneticPr fontId="2"/>
  </si>
  <si>
    <t>交通災害特別会計</t>
    <phoneticPr fontId="2"/>
  </si>
  <si>
    <t>彩の国さいたま人づくり広域連合</t>
    <phoneticPr fontId="2"/>
  </si>
  <si>
    <t>-</t>
    <phoneticPr fontId="2"/>
  </si>
  <si>
    <t>埼玉県後期高齢者医療広域連合</t>
    <phoneticPr fontId="2"/>
  </si>
  <si>
    <t>-</t>
    <phoneticPr fontId="2"/>
  </si>
  <si>
    <t>特別会計</t>
    <phoneticPr fontId="2"/>
  </si>
  <si>
    <t>春日部市土地開発公社</t>
    <rPh sb="0" eb="4">
      <t>カスカベシ</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</si>
  <si>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</si>
  <si>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</si>
  <si>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</si>
  <si>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</si>
  <si>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</si>
  <si>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</si>
  <si>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</si>
  <si>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</si>
  <si>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</si>
  <si>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</si>
  <si>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将来負担比率は平成27年度決算時47.6％、平成28年度決算時46.8％となっており、対して有形固定資産減価償却率は平成27年度決算時51.4％、平成28年度決算時53.0％となっている。
　春日部市においては将来負担比率の減少により市債の償還が進行したこと及び有形固定資産減価償却率の上昇により有形固定資産の老朽化の進行が読み取れることから、過去の年度と比較して投資的活動が少なかったことが表れている。
　また類似団体内平均との比較では、平成28年度の春日部市の投資的活動においては類似団体と比較して市債を財源としたものが多かったことが表れている。</t>
    <phoneticPr fontId="5"/>
  </si>
  <si>
    <t>有形固定資産減価償却率</t>
    <phoneticPr fontId="5"/>
  </si>
  <si>
    <t>　将来負担比率の5年間の推移においては平成27年度に大きな上昇が見られるところであるが、これは春日部市立医療センター開所に係る病院出資債発行の影響によるものである。対して実質公債費比率の5年間の推移は逓減となっているところであるが、これは過去の高利率の市債の償還の終了及び近年の低利率での市債の発行が影響したものとみられ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</si>
</sst>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33671</c:v>
                </c:pt>
                <c:pt idx="1">
                  <c:v>31405</c:v>
                </c:pt>
                <c:pt idx="2">
                  <c:v>28733</c:v>
                </c:pt>
                <c:pt idx="3">
                  <c:v>23877</c:v>
                </c:pt>
                <c:pt idx="4">
                  <c:v>25424</c:v>
                </c:pt>
              </c:numCache>
            </c:numRef>
          </c:val>
          <c:smooth val="0"/>
        </c:ser>
        <c:dLbls>
          <c:showLegendKey val="0"/>
          <c:showVal val="0"/>
          <c:showCatName val="0"/>
          <c:showSerName val="0"/>
          <c:showPercent val="0"/>
          <c:showBubbleSize val="0"/>
        </c:dLbls>
        <c:marker val="1"/>
        <c:smooth val="0"/>
        <c:axId val="183809920"/>
        <c:axId val="183816192"/>
      </c:lineChart>
      <c:catAx>
        <c:axId val="183809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816192"/>
        <c:crosses val="autoZero"/>
        <c:auto val="1"/>
        <c:lblAlgn val="ctr"/>
        <c:lblOffset val="100"/>
        <c:tickLblSkip val="1"/>
        <c:tickMarkSkip val="1"/>
        <c:noMultiLvlLbl val="0"/>
      </c:catAx>
      <c:valAx>
        <c:axId val="1838161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809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c:v>
                </c:pt>
                <c:pt idx="1">
                  <c:v>6.16</c:v>
                </c:pt>
                <c:pt idx="2">
                  <c:v>5.38</c:v>
                </c:pt>
                <c:pt idx="3">
                  <c:v>6.43</c:v>
                </c:pt>
                <c:pt idx="4">
                  <c:v>4.57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10.32</c:v>
                </c:pt>
                <c:pt idx="1">
                  <c:v>12.01</c:v>
                </c:pt>
                <c:pt idx="2">
                  <c:v>12.98</c:v>
                </c:pt>
                <c:pt idx="3">
                  <c:v>10.44</c:v>
                </c:pt>
                <c:pt idx="4">
                  <c:v>9.48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351104"/>
        <c:axId val="130352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5.34</c:v>
                </c:pt>
                <c:pt idx="1">
                  <c:v>1.58</c:v>
                </c:pt>
                <c:pt idx="2">
                  <c:v>0.42</c:v>
                </c:pt>
                <c:pt idx="3">
                  <c:v>-1</c:v>
                </c:pt>
                <c:pt idx="4">
                  <c:v>-2.83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351104"/>
        <c:axId val="130352640"/>
      </c:lineChart>
      <c:catAx>
        <c:axId val="1303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352640"/>
        <c:crosses val="autoZero"/>
        <c:auto val="1"/>
        <c:lblAlgn val="ctr"/>
        <c:lblOffset val="100"/>
        <c:tickLblSkip val="1"/>
        <c:tickMarkSkip val="1"/>
        <c:noMultiLvlLbl val="0"/>
      </c:catAx>
      <c:valAx>
        <c:axId val="13035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5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看護専門学校特別会計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0.11</c:v>
                </c:pt>
                <c:pt idx="4">
                  <c:v>#N/A</c:v>
                </c:pt>
                <c:pt idx="5">
                  <c:v>0.12</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2.1800000000000002</c:v>
                </c:pt>
                <c:pt idx="2">
                  <c:v>#N/A</c:v>
                </c:pt>
                <c:pt idx="3">
                  <c:v>3.48</c:v>
                </c:pt>
                <c:pt idx="4">
                  <c:v>#N/A</c:v>
                </c:pt>
                <c:pt idx="5">
                  <c:v>2.2000000000000002</c:v>
                </c:pt>
                <c:pt idx="6">
                  <c:v>#N/A</c:v>
                </c:pt>
                <c:pt idx="7">
                  <c:v>2.4300000000000002</c:v>
                </c:pt>
                <c:pt idx="8">
                  <c:v>#N/A</c:v>
                </c:pt>
                <c:pt idx="9">
                  <c:v>1.67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1.34</c:v>
                </c:pt>
                <c:pt idx="2">
                  <c:v>#N/A</c:v>
                </c:pt>
                <c:pt idx="3">
                  <c:v>1.47</c:v>
                </c:pt>
                <c:pt idx="4">
                  <c:v>#N/A</c:v>
                </c:pt>
                <c:pt idx="5">
                  <c:v>1.65</c:v>
                </c:pt>
                <c:pt idx="6">
                  <c:v>#N/A</c:v>
                </c:pt>
                <c:pt idx="7">
                  <c:v>0.92</c:v>
                </c:pt>
                <c:pt idx="8">
                  <c:v>#N/A</c:v>
                </c:pt>
                <c:pt idx="9">
                  <c:v>1.78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#N/A</c:v>
                </c:pt>
                <c:pt idx="3">
                  <c:v>0</c:v>
                </c:pt>
                <c:pt idx="4">
                  <c:v>#N/A</c:v>
                </c:pt>
                <c:pt idx="5">
                  <c:v>0</c:v>
                </c:pt>
                <c:pt idx="6">
                  <c:v>#N/A</c:v>
                </c:pt>
                <c:pt idx="7">
                  <c:v>0</c:v>
                </c:pt>
                <c:pt idx="8">
                  <c:v>#N/A</c:v>
                </c:pt>
                <c:pt idx="9">
                  <c:v>1.82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c:v>
                </c:pt>
                <c:pt idx="2">
                  <c:v>#N/A</c:v>
                </c:pt>
                <c:pt idx="3">
                  <c:v>1.94</c:v>
                </c:pt>
                <c:pt idx="4">
                  <c:v>#N/A</c:v>
                </c:pt>
                <c:pt idx="5">
                  <c:v>2.69</c:v>
                </c:pt>
                <c:pt idx="6">
                  <c:v>#N/A</c:v>
                </c:pt>
                <c:pt idx="7">
                  <c:v>3.01</c:v>
                </c:pt>
                <c:pt idx="8">
                  <c:v>#N/A</c:v>
                </c:pt>
                <c:pt idx="9">
                  <c:v>3.49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6.49</c:v>
                </c:pt>
                <c:pt idx="2">
                  <c:v>#N/A</c:v>
                </c:pt>
                <c:pt idx="3">
                  <c:v>6.14</c:v>
                </c:pt>
                <c:pt idx="4">
                  <c:v>#N/A</c:v>
                </c:pt>
                <c:pt idx="5">
                  <c:v>5.29</c:v>
                </c:pt>
                <c:pt idx="6">
                  <c:v>#N/A</c:v>
                </c:pt>
                <c:pt idx="7">
                  <c:v>6.41</c:v>
                </c:pt>
                <c:pt idx="8">
                  <c:v>#N/A</c:v>
                </c:pt>
                <c:pt idx="9">
                  <c:v>4.5599999999999996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c:v>
                </c:pt>
                <c:pt idx="2">
                  <c:v>#N/A</c:v>
                </c:pt>
                <c:pt idx="3">
                  <c:v>8.0299999999999994</c:v>
                </c:pt>
                <c:pt idx="4">
                  <c:v>#N/A</c:v>
                </c:pt>
                <c:pt idx="5">
                  <c:v>8.64</c:v>
                </c:pt>
                <c:pt idx="6">
                  <c:v>#N/A</c:v>
                </c:pt>
                <c:pt idx="7">
                  <c:v>9.56</c:v>
                </c:pt>
                <c:pt idx="8">
                  <c:v>#N/A</c:v>
                </c:pt>
                <c:pt idx="9">
                  <c:v>10.66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4390784"/>
        <c:axId val="184392320"/>
      </c:barChart>
      <c:catAx>
        <c:axId val="18439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392320"/>
        <c:crosses val="autoZero"/>
        <c:auto val="1"/>
        <c:lblAlgn val="ctr"/>
        <c:lblOffset val="100"/>
        <c:tickLblSkip val="1"/>
        <c:tickMarkSkip val="1"/>
        <c:noMultiLvlLbl val="0"/>
      </c:catAx>
      <c:valAx>
        <c:axId val="18439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39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6017</c:v>
                </c:pt>
                <c:pt idx="5">
                  <c:v>6509</c:v>
                </c:pt>
                <c:pt idx="8">
                  <c:v>7019</c:v>
                </c:pt>
                <c:pt idx="11">
                  <c:v>6906</c:v>
                </c:pt>
                <c:pt idx="14">
                  <c:v>7015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421</c:v>
                </c:pt>
                <c:pt idx="3">
                  <c:v>471</c:v>
                </c:pt>
                <c:pt idx="6">
                  <c:v>480</c:v>
                </c:pt>
                <c:pt idx="9">
                  <c:v>682</c:v>
                </c:pt>
                <c:pt idx="12">
                  <c:v>433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123</c:v>
                </c:pt>
                <c:pt idx="3">
                  <c:v>121</c:v>
                </c:pt>
                <c:pt idx="6">
                  <c:v>120</c:v>
                </c:pt>
                <c:pt idx="9">
                  <c:v>118</c:v>
                </c:pt>
                <c:pt idx="12">
                  <c:v>116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1789</c:v>
                </c:pt>
                <c:pt idx="3">
                  <c:v>1932</c:v>
                </c:pt>
                <c:pt idx="6">
                  <c:v>2122</c:v>
                </c:pt>
                <c:pt idx="9">
                  <c:v>2183</c:v>
                </c:pt>
                <c:pt idx="12">
                  <c:v>1672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6861</c:v>
                </c:pt>
                <c:pt idx="3">
                  <c:v>6780</c:v>
                </c:pt>
                <c:pt idx="6">
                  <c:v>6409</c:v>
                </c:pt>
                <c:pt idx="9">
                  <c:v>6260</c:v>
                </c:pt>
                <c:pt idx="12">
                  <c:v>6462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7631616"/>
        <c:axId val="177633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3177</c:v>
                </c:pt>
                <c:pt idx="2">
                  <c:v>#N/A</c:v>
                </c:pt>
                <c:pt idx="3">
                  <c:v>#N/A</c:v>
                </c:pt>
                <c:pt idx="4">
                  <c:v>2795</c:v>
                </c:pt>
                <c:pt idx="5">
                  <c:v>#N/A</c:v>
                </c:pt>
                <c:pt idx="6">
                  <c:v>#N/A</c:v>
                </c:pt>
                <c:pt idx="7">
                  <c:v>2112</c:v>
                </c:pt>
                <c:pt idx="8">
                  <c:v>#N/A</c:v>
                </c:pt>
                <c:pt idx="9">
                  <c:v>#N/A</c:v>
                </c:pt>
                <c:pt idx="10">
                  <c:v>2337</c:v>
                </c:pt>
                <c:pt idx="11">
                  <c:v>#N/A</c:v>
                </c:pt>
                <c:pt idx="12">
                  <c:v>#N/A</c:v>
                </c:pt>
                <c:pt idx="13">
                  <c:v>1668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7631616"/>
        <c:axId val="177633536"/>
      </c:lineChart>
      <c:catAx>
        <c:axId val="1776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633536"/>
        <c:crosses val="autoZero"/>
        <c:auto val="1"/>
        <c:lblAlgn val="ctr"/>
        <c:lblOffset val="100"/>
        <c:tickLblSkip val="1"/>
        <c:tickMarkSkip val="1"/>
        <c:noMultiLvlLbl val="0"/>
      </c:catAx>
      <c:valAx>
        <c:axId val="17763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63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72964</c:v>
                </c:pt>
                <c:pt idx="5">
                  <c:v>75262</c:v>
                </c:pt>
                <c:pt idx="8">
                  <c:v>76449</c:v>
                </c:pt>
                <c:pt idx="11">
                  <c:v>80754</c:v>
                </c:pt>
                <c:pt idx="14">
                  <c:v>81264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10092</c:v>
                </c:pt>
                <c:pt idx="5">
                  <c:v>9792</c:v>
                </c:pt>
                <c:pt idx="8">
                  <c:v>10961</c:v>
                </c:pt>
                <c:pt idx="11">
                  <c:v>12152</c:v>
                </c:pt>
                <c:pt idx="14">
                  <c:v>11454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9203</c:v>
                </c:pt>
                <c:pt idx="5">
                  <c:v>10520</c:v>
                </c:pt>
                <c:pt idx="8">
                  <c:v>10609</c:v>
                </c:pt>
                <c:pt idx="11">
                  <c:v>9882</c:v>
                </c:pt>
                <c:pt idx="14">
                  <c:v>9203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c:v>
                </c:pt>
                <c:pt idx="3">
                  <c:v>9</c:v>
                </c:pt>
                <c:pt idx="6">
                  <c:v>5</c:v>
                </c:pt>
                <c:pt idx="9">
                  <c:v>2</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10829</c:v>
                </c:pt>
                <c:pt idx="3">
                  <c:v>9985</c:v>
                </c:pt>
                <c:pt idx="6">
                  <c:v>8342</c:v>
                </c:pt>
                <c:pt idx="9">
                  <c:v>7517</c:v>
                </c:pt>
                <c:pt idx="12">
                  <c:v>7058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809</c:v>
                </c:pt>
                <c:pt idx="3">
                  <c:v>699</c:v>
                </c:pt>
                <c:pt idx="6">
                  <c:v>589</c:v>
                </c:pt>
                <c:pt idx="9">
                  <c:v>478</c:v>
                </c:pt>
                <c:pt idx="12">
                  <c:v>366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20009</c:v>
                </c:pt>
                <c:pt idx="3">
                  <c:v>20826</c:v>
                </c:pt>
                <c:pt idx="6">
                  <c:v>22965</c:v>
                </c:pt>
                <c:pt idx="9">
                  <c:v>32687</c:v>
                </c:pt>
                <c:pt idx="12">
                  <c:v>32197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10754</c:v>
                </c:pt>
                <c:pt idx="3">
                  <c:v>9891</c:v>
                </c:pt>
                <c:pt idx="6">
                  <c:v>9354</c:v>
                </c:pt>
                <c:pt idx="9">
                  <c:v>8689</c:v>
                </c:pt>
                <c:pt idx="12">
                  <c:v>8269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64537</c:v>
                </c:pt>
                <c:pt idx="3">
                  <c:v>66569</c:v>
                </c:pt>
                <c:pt idx="6">
                  <c:v>68562</c:v>
                </c:pt>
                <c:pt idx="9">
                  <c:v>70862</c:v>
                </c:pt>
                <c:pt idx="12">
                  <c:v>71040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0405632"/>
        <c:axId val="190411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14697</c:v>
                </c:pt>
                <c:pt idx="2">
                  <c:v>#N/A</c:v>
                </c:pt>
                <c:pt idx="3">
                  <c:v>#N/A</c:v>
                </c:pt>
                <c:pt idx="4">
                  <c:v>12406</c:v>
                </c:pt>
                <c:pt idx="5">
                  <c:v>#N/A</c:v>
                </c:pt>
                <c:pt idx="6">
                  <c:v>#N/A</c:v>
                </c:pt>
                <c:pt idx="7">
                  <c:v>11799</c:v>
                </c:pt>
                <c:pt idx="8">
                  <c:v>#N/A</c:v>
                </c:pt>
                <c:pt idx="9">
                  <c:v>#N/A</c:v>
                </c:pt>
                <c:pt idx="10">
                  <c:v>17446</c:v>
                </c:pt>
                <c:pt idx="11">
                  <c:v>#N/A</c:v>
                </c:pt>
                <c:pt idx="12">
                  <c:v>#N/A</c:v>
                </c:pt>
                <c:pt idx="13">
                  <c:v>17009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0405632"/>
        <c:axId val="190411904"/>
      </c:lineChart>
      <c:catAx>
        <c:axId val="19040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411904"/>
        <c:crosses val="autoZero"/>
        <c:auto val="1"/>
        <c:lblAlgn val="ctr"/>
        <c:lblOffset val="100"/>
        <c:tickLblSkip val="1"/>
        <c:tickMarkSkip val="1"/>
        <c:noMultiLvlLbl val="0"/>
      </c:catAx>
      <c:valAx>
        <c:axId val="19041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40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{264EFCF2-0ED6-4F44-BF6A-3145297BEF85}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{F447D8DB-4A8A-4B5E-94F1-7CA95E85A571}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{9A2826AD-B7F7-4BE2-B2A1-C285B9F8C826}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{6C56B1E9-1763-4D5E-BF2A-E445E9AC00FF}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{87BB4853-63B8-47DF-B2E0-AB4B62FA6B8E}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51.4</c:v>
                </c:pt>
                <c:pt idx="4">
                  <c:v>53</c:v>
                </c:pt>
              </c:numCache>
            </c:numRef>
          </c:xVal>
          <c:yVal>
            <c:numRef>
              <c:f>公会計指標分析・財政指標組合せ分析表!$K$51:$O$51</c:f>
              <c:numCache>
                <c:formatCode>#,##0.0;"▲ "#,##0.0</c:formatCode>
                <c:ptCount val="5"/>
                <c:pt idx="3">
                  <c:v>47.6</c:v>
                </c:pt>
                <c:pt idx="4">
                  <c:v>46.8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{E014C9D1-FB29-4062-95F0-E2A6D4A89352}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{66045106-0594-47F2-8E14-0E6C69FDCBAC}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{18FCDBB8-64E9-43D3-B73C-DBBB9762E290}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{5B213957-7EC1-477A-89C8-CB592A8F0329}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{A6A11263-FFF2-4DBF-A916-5321B5880DF6}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pt idx="4">
                  <c:v>57.2</c:v>
                </c:pt>
              </c:numCache>
            </c:numRef>
          </c:xVal>
          <c:yVal>
            <c:numRef>
              <c:f>公会計指標分析・財政指標組合せ分析表!$K$55:$O$55</c:f>
              <c:numCache>
                <c:formatCode>#,##0.0;"▲ "#,##0.0</c:formatCode>
                <c:ptCount val="5"/>
                <c:pt idx="3">
                  <c:v>37.4</c:v>
                </c:pt>
                <c:pt idx="4">
                  <c:v>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6237312"/>
        <c:axId val="146276352"/>
      </c:scatterChart>
      <c:valAx>
        <c:axId val="146237312"/>
        <c:scaling>
          <c:orientation val="minMax"/>
          <c:max val="57.7"/>
          <c:min val="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276352"/>
        <c:crosses val="autoZero"/>
        <c:crossBetween val="midCat"/>
      </c:valAx>
      <c:valAx>
        <c:axId val="146276352"/>
        <c:scaling>
          <c:orientation val="minMax"/>
          <c:max val="51"/>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237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{089AF44C-F3EE-4284-B0EF-9B920F7B07C7}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{75B03BF5-D045-4B01-A54C-35FC3694AFC4}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{BD3C9E85-2096-42F9-8609-123D5905748E}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{E47BB544-1942-404E-93AD-CD2EA7C88903}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{B6956795-DF64-4260-9AA9-66F9F4337F70}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8.6999999999999993</c:v>
                </c:pt>
                <c:pt idx="2">
                  <c:v>7.6</c:v>
                </c:pt>
                <c:pt idx="3">
                  <c:v>6.7</c:v>
                </c:pt>
                <c:pt idx="4">
                  <c:v>5.6</c:v>
                </c:pt>
              </c:numCache>
            </c:numRef>
          </c:xVal>
          <c:yVal>
            <c:numRef>
              <c:f>公会計指標分析・財政指標組合せ分析表!$K$73:$O$73</c:f>
              <c:numCache>
                <c:formatCode>#,##0.0;"▲ "#,##0.0</c:formatCode>
                <c:ptCount val="5"/>
                <c:pt idx="0">
                  <c:v>42</c:v>
                </c:pt>
                <c:pt idx="1">
                  <c:v>35.1</c:v>
                </c:pt>
                <c:pt idx="2">
                  <c:v>33.4</c:v>
                </c:pt>
                <c:pt idx="3">
                  <c:v>47.6</c:v>
                </c:pt>
                <c:pt idx="4">
                  <c:v>46.8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{5D6056DD-0B56-4887-9B51-4F416B340E17}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{B364483B-D998-439E-A8BC-3DDC4620A1C1}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{963338A8-14E0-402B-9B4B-2FC44A909FF1}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{BCF44A72-E5E1-470D-89DC-F3EBE94E9725}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{AC530F68-0335-417C-BB9D-5ED802F829CD}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5889152"/>
        <c:axId val="146075648"/>
      </c:scatterChart>
      <c:valAx>
        <c:axId val="145889152"/>
        <c:scaling>
          <c:orientation val="minMax"/>
          <c:max val="9.9"/>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075648"/>
        <c:crosses val="autoZero"/>
        <c:crossBetween val="midCat"/>
      </c:valAx>
      <c:valAx>
        <c:axId val="146075648"/>
        <c:scaling>
          <c:orientation val="minMax"/>
          <c:max val="6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889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元利償還金等は、元利償還金が増加したが、公営企業債の元利償還金に対する繰入金や債務負担行為に基づく支出額が減となり、全体としては減少となった。</a:t>
          </a:r>
          <a:endParaRPr lang="ja-JP" altLang="ja-JP" sz="1200">
            <a:effectLst/>
          </a:endParaRPr>
        </a:p>
        <a:p>
          <a:r>
            <a:rPr lang="ja-JP" altLang="ja-JP" sz="1200">
              <a:solidFill>
                <a:schemeClr val="dk1"/>
              </a:solidFill>
              <a:effectLst/>
              <a:latin typeface="+mn-lt"/>
              <a:ea typeface="+mn-ea"/>
              <a:cs typeface="+mn-cs"/>
            </a:rPr>
            <a:t>　算入公債費等は、臨時財政対策債及び合併特例債の発行増により増加となった。</a:t>
          </a:r>
          <a:endParaRPr lang="ja-JP" altLang="ja-JP" sz="1200">
            <a:effectLst/>
          </a:endParaRPr>
        </a:p>
        <a:p>
          <a:r>
            <a:rPr lang="ja-JP" altLang="ja-JP" sz="1200">
              <a:solidFill>
                <a:schemeClr val="dk1"/>
              </a:solidFill>
              <a:effectLst/>
              <a:latin typeface="+mn-lt"/>
              <a:ea typeface="+mn-ea"/>
              <a:cs typeface="+mn-cs"/>
            </a:rPr>
            <a:t>　元利償還金等が減少し、算入公債費等が増加したことにより、実質公債費の分子は、減少する結果となった。</a:t>
          </a:r>
          <a:endParaRPr lang="ja-JP" altLang="ja-JP" sz="1200">
            <a:effectLst/>
          </a:endParaRPr>
        </a:p>
        <a:p>
          <a:r>
            <a:rPr lang="ja-JP" altLang="ja-JP" sz="1200">
              <a:solidFill>
                <a:schemeClr val="dk1"/>
              </a:solidFill>
              <a:effectLst/>
              <a:latin typeface="+mn-lt"/>
              <a:ea typeface="+mn-ea"/>
              <a:cs typeface="+mn-cs"/>
            </a:rPr>
            <a:t>　今後は、合併算定替による交付税優遇措置の段階的な縮減等により、横ばいか、あるいは微増となることも予想される。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将来負担額は、一般会計等に係る地方債の現在高が、合併に伴うインフラ整備等により、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年度も増加となり、また、公営企業等繰入見込額は、下水道事業会計への負担額減などにより、減少となり、全体においては減少となった。</a:t>
          </a:r>
          <a:endParaRPr lang="ja-JP" altLang="ja-JP" sz="1400">
            <a:effectLst/>
          </a:endParaRPr>
        </a:p>
        <a:p>
          <a:r>
            <a:rPr kumimoji="1" lang="ja-JP" altLang="ja-JP" sz="1100">
              <a:solidFill>
                <a:schemeClr val="dk1"/>
              </a:solidFill>
              <a:effectLst/>
              <a:latin typeface="+mn-lt"/>
              <a:ea typeface="+mn-ea"/>
              <a:cs typeface="+mn-cs"/>
            </a:rPr>
            <a:t>　充当可能財源等では、充当可能基金、充当可能特定歳入が減となり、また、市債に占める合併特例債や臨時財政対策債の発行割合が上昇していることから、基準財政需要額算入見込額は増となったが、全体においては減少となった。</a:t>
          </a:r>
          <a:endParaRPr lang="ja-JP" altLang="ja-JP" sz="1400">
            <a:effectLst/>
          </a:endParaRPr>
        </a:p>
        <a:p>
          <a:r>
            <a:rPr kumimoji="1" lang="ja-JP" altLang="ja-JP" sz="1100">
              <a:solidFill>
                <a:schemeClr val="dk1"/>
              </a:solidFill>
              <a:effectLst/>
              <a:latin typeface="+mn-lt"/>
              <a:ea typeface="+mn-ea"/>
              <a:cs typeface="+mn-cs"/>
            </a:rPr>
            <a:t>　将来負担比率の分子は、充当可能財源の減少よりも、将来負担額の減少が上回ったため、減少する結果となった。</a:t>
          </a:r>
          <a:endParaRPr lang="ja-JP" altLang="ja-JP" sz="1400">
            <a:effectLst/>
          </a:endParaRPr>
        </a:p>
        <a:p>
          <a:r>
            <a:rPr kumimoji="1" lang="ja-JP" altLang="ja-JP" sz="1100">
              <a:solidFill>
                <a:schemeClr val="dk1"/>
              </a:solidFill>
              <a:effectLst/>
              <a:latin typeface="+mn-lt"/>
              <a:ea typeface="+mn-ea"/>
              <a:cs typeface="+mn-cs"/>
            </a:rPr>
            <a:t>　今後は合併算定替による交付税優遇措置の段階的な縮減や、大規模事業による地方債残高の増加、基金の取崩しなどにより、横ばいか、あるいは微増となることも予想される。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236,466
233,111
66.00
71,523,945
69,243,075
1,933,797
42,326,627
71,616,451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年度決算時</a:t>
          </a:r>
          <a:r>
            <a:rPr lang="en-US" altLang="ja-JP" sz="1100">
              <a:solidFill>
                <a:schemeClr val="dk1"/>
              </a:solidFill>
              <a:effectLst/>
              <a:latin typeface="+mn-lt"/>
              <a:ea typeface="+mn-ea"/>
              <a:cs typeface="+mn-cs"/>
            </a:rPr>
            <a:t>51.4</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年度決算時</a:t>
          </a:r>
          <a:r>
            <a:rPr lang="en-US" altLang="ja-JP" sz="1100">
              <a:solidFill>
                <a:schemeClr val="dk1"/>
              </a:solidFill>
              <a:effectLst/>
              <a:latin typeface="+mn-lt"/>
              <a:ea typeface="+mn-ea"/>
              <a:cs typeface="+mn-cs"/>
            </a:rPr>
            <a:t>53.0</a:t>
          </a:r>
          <a:r>
            <a:rPr lang="ja-JP" altLang="ja-JP" sz="1100">
              <a:solidFill>
                <a:schemeClr val="dk1"/>
              </a:solidFill>
              <a:effectLst/>
              <a:latin typeface="+mn-lt"/>
              <a:ea typeface="+mn-ea"/>
              <a:cs typeface="+mn-cs"/>
            </a:rPr>
            <a:t>％と、類似団体内平均とほぼ同様の推移となっている。</a:t>
          </a:r>
          <a:endParaRPr lang="ja-JP" altLang="ja-JP">
            <a:effectLst/>
          </a:endParaRPr>
        </a:p>
        <a:p>
          <a:r>
            <a:rPr lang="ja-JP" altLang="ja-JP" sz="1100">
              <a:solidFill>
                <a:schemeClr val="dk1"/>
              </a:solidFill>
              <a:effectLst/>
              <a:latin typeface="+mn-lt"/>
              <a:ea typeface="+mn-ea"/>
              <a:cs typeface="+mn-cs"/>
            </a:rPr>
            <a:t>春日部市においては平成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年度に汚泥再生処理センターの竣工等の固定資産の整備を行ったものの、従前から保有する固定資産の減価償却額が上回ったことにより前年度比</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％の上昇となったものである。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156481</xdr:rowOff>
    </xdr:from>
    <xdr:ext cx="405111" cy="259045"/>
    <xdr:sp macro="" textlink="">
      <xdr:nvSpPr>
        <xdr:cNvPr id="67" name="有形固定資産減価償却率平均値テキスト"/>
        <xdr:cNvSpPr txBox="1"/>
      </xdr:nvSpPr>
      <xdr:spPr>
        <a:xfrm>
          <a:off x="4813300" y="5738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5" name="円/楕円 74"/>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121937</xdr:rowOff>
    </xdr:from>
    <xdr:ext cx="405111" cy="259045"/>
    <xdr:sp macro="" textlink="">
      <xdr:nvSpPr>
        <xdr:cNvPr id="76" name="有形固定資産減価償却率該当値テキスト"/>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41148</xdr:rowOff>
    </xdr:from>
    <xdr:to>
      <xdr:col>3</xdr:col>
      <xdr:colOff>511175</xdr:colOff>
      <xdr:row>31</xdr:row>
      <xdr:rowOff>142748</xdr:rowOff>
    </xdr:to>
    <xdr:sp macro="" textlink="">
      <xdr:nvSpPr>
        <xdr:cNvPr id="77" name="円/楕円 76"/>
        <xdr:cNvSpPr/>
      </xdr:nvSpPr>
      <xdr:spPr>
        <a:xfrm>
          <a:off x="4000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22860</xdr:rowOff>
    </xdr:from>
    <xdr:to>
      <xdr:col>3</xdr:col>
      <xdr:colOff>1171575</xdr:colOff>
      <xdr:row>31</xdr:row>
      <xdr:rowOff>91948</xdr:rowOff>
    </xdr:to>
    <xdr:cxnSp macro="">
      <xdr:nvCxnSpPr>
        <xdr:cNvPr id="78" name="直線コネクタ 77"/>
        <xdr:cNvCxnSpPr/>
      </xdr:nvCxnSpPr>
      <xdr:spPr>
        <a:xfrm flipV="1">
          <a:off x="4051300" y="6118860"/>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29735</xdr:rowOff>
    </xdr:from>
    <xdr:ext cx="405111" cy="259045"/>
    <xdr:sp macro="" textlink="">
      <xdr:nvSpPr>
        <xdr:cNvPr id="79" name="n_1aveValue有形固定資産減価償却率"/>
        <xdr:cNvSpPr txBox="1"/>
      </xdr:nvSpPr>
      <xdr:spPr>
        <a:xfrm>
          <a:off x="3836043"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133875</xdr:rowOff>
    </xdr:from>
    <xdr:ext cx="405111" cy="259045"/>
    <xdr:sp macro="" textlink="">
      <xdr:nvSpPr>
        <xdr:cNvPr id="80" name="n_1mainValue有形固定資産減価償却率"/>
        <xdr:cNvSpPr txBox="1"/>
      </xdr:nvSpPr>
      <xdr:spPr>
        <a:xfrm>
          <a:off x="3836043"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236,466
233,111
66.00
71,523,945
69,243,075
1,933,797
42,326,627
71,616,451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52087</xdr:rowOff>
    </xdr:from>
    <xdr:ext cx="405111" cy="259045"/>
    <xdr:sp macro="" textlink="">
      <xdr:nvSpPr>
        <xdr:cNvPr id="62" name="【道路】&#10;有形固定資産減価償却率平均値テキスト"/>
        <xdr:cNvSpPr txBox="1"/>
      </xdr:nvSpPr>
      <xdr:spPr>
        <a:xfrm>
          <a:off x="47244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151130</xdr:rowOff>
    </xdr:from>
    <xdr:to>
      <xdr:col>6</xdr:col>
      <xdr:colOff>561975</xdr:colOff>
      <xdr:row>42</xdr:row>
      <xdr:rowOff>81280</xdr:rowOff>
    </xdr:to>
    <xdr:sp macro="" textlink="">
      <xdr:nvSpPr>
        <xdr:cNvPr id="70" name="円/楕円 69"/>
        <xdr:cNvSpPr/>
      </xdr:nvSpPr>
      <xdr:spPr>
        <a:xfrm>
          <a:off x="45847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66057</xdr:rowOff>
    </xdr:from>
    <xdr:ext cx="405111" cy="259045"/>
    <xdr:sp macro="" textlink="">
      <xdr:nvSpPr>
        <xdr:cNvPr id="71" name="【道路】&#10;有形固定資産減価償却率該当値テキスト"/>
        <xdr:cNvSpPr txBox="1"/>
      </xdr:nvSpPr>
      <xdr:spPr>
        <a:xfrm>
          <a:off x="4724400" y="709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5</xdr:col>
      <xdr:colOff>307975</xdr:colOff>
      <xdr:row>42</xdr:row>
      <xdr:rowOff>29210</xdr:rowOff>
    </xdr:from>
    <xdr:to>
      <xdr:col>5</xdr:col>
      <xdr:colOff>409575</xdr:colOff>
      <xdr:row>42</xdr:row>
      <xdr:rowOff>130810</xdr:rowOff>
    </xdr:to>
    <xdr:sp macro="" textlink="">
      <xdr:nvSpPr>
        <xdr:cNvPr id="72" name="円/楕円 71"/>
        <xdr:cNvSpPr/>
      </xdr:nvSpPr>
      <xdr:spPr>
        <a:xfrm>
          <a:off x="3746500" y="72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42</xdr:row>
      <xdr:rowOff>30480</xdr:rowOff>
    </xdr:from>
    <xdr:to>
      <xdr:col>6</xdr:col>
      <xdr:colOff>511175</xdr:colOff>
      <xdr:row>42</xdr:row>
      <xdr:rowOff>80010</xdr:rowOff>
    </xdr:to>
    <xdr:cxnSp macro="">
      <xdr:nvCxnSpPr>
        <xdr:cNvPr id="73" name="直線コネクタ 72"/>
        <xdr:cNvCxnSpPr/>
      </xdr:nvCxnSpPr>
      <xdr:spPr>
        <a:xfrm flipV="1">
          <a:off x="3797300" y="72313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63517</xdr:rowOff>
    </xdr:from>
    <xdr:ext cx="405111" cy="259045"/>
    <xdr:sp macro="" textlink="">
      <xdr:nvSpPr>
        <xdr:cNvPr id="74" name="n_1aveValue【道路】&#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121937</xdr:rowOff>
    </xdr:from>
    <xdr:ext cx="405111" cy="259045"/>
    <xdr:sp macro="" textlink="">
      <xdr:nvSpPr>
        <xdr:cNvPr id="75" name="n_1mainValue【道路】&#10;有形固定資産減価償却率"/>
        <xdr:cNvSpPr txBox="1"/>
      </xdr:nvSpPr>
      <xdr:spPr>
        <a:xfrm>
          <a:off x="3582043"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7" name="直線コネクタ 96"/>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8"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9" name="直線コネクタ 98"/>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100"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101" name="直線コネクタ 100"/>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140220</xdr:rowOff>
    </xdr:from>
    <xdr:ext cx="469744" cy="259045"/>
    <xdr:sp macro="" textlink="">
      <xdr:nvSpPr>
        <xdr:cNvPr id="102" name="【道路】&#10;一人当たり延長平均値テキスト"/>
        <xdr:cNvSpPr txBox="1"/>
      </xdr:nvSpPr>
      <xdr:spPr>
        <a:xfrm>
          <a:off x="10566400" y="665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3" name="フローチャート : 判断 102"/>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4" name="フローチャート : 判断 103"/>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32441</xdr:rowOff>
    </xdr:from>
    <xdr:to>
      <xdr:col>15</xdr:col>
      <xdr:colOff>231775</xdr:colOff>
      <xdr:row>40</xdr:row>
      <xdr:rowOff>134041</xdr:rowOff>
    </xdr:to>
    <xdr:sp macro="" textlink="">
      <xdr:nvSpPr>
        <xdr:cNvPr id="110" name="円/楕円 109"/>
        <xdr:cNvSpPr/>
      </xdr:nvSpPr>
      <xdr:spPr>
        <a:xfrm>
          <a:off x="10426700" y="68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10868</xdr:rowOff>
    </xdr:from>
    <xdr:ext cx="469744" cy="259045"/>
    <xdr:sp macro="" textlink="">
      <xdr:nvSpPr>
        <xdr:cNvPr id="111" name="【道路】&#10;一人当たり延長該当値テキスト"/>
        <xdr:cNvSpPr txBox="1"/>
      </xdr:nvSpPr>
      <xdr:spPr>
        <a:xfrm>
          <a:off x="10566400" y="686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53472</xdr:rowOff>
    </xdr:from>
    <xdr:to>
      <xdr:col>14</xdr:col>
      <xdr:colOff>79375</xdr:colOff>
      <xdr:row>40</xdr:row>
      <xdr:rowOff>155072</xdr:rowOff>
    </xdr:to>
    <xdr:sp macro="" textlink="">
      <xdr:nvSpPr>
        <xdr:cNvPr id="112" name="円/楕円 111"/>
        <xdr:cNvSpPr/>
      </xdr:nvSpPr>
      <xdr:spPr>
        <a:xfrm>
          <a:off x="9588500" y="69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83241</xdr:rowOff>
    </xdr:from>
    <xdr:to>
      <xdr:col>15</xdr:col>
      <xdr:colOff>180975</xdr:colOff>
      <xdr:row>40</xdr:row>
      <xdr:rowOff>104272</xdr:rowOff>
    </xdr:to>
    <xdr:cxnSp macro="">
      <xdr:nvCxnSpPr>
        <xdr:cNvPr id="113" name="直線コネクタ 112"/>
        <xdr:cNvCxnSpPr/>
      </xdr:nvCxnSpPr>
      <xdr:spPr>
        <a:xfrm flipV="1">
          <a:off x="9639300" y="6941241"/>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120393</xdr:rowOff>
    </xdr:from>
    <xdr:ext cx="469744" cy="259045"/>
    <xdr:sp macro="" textlink="">
      <xdr:nvSpPr>
        <xdr:cNvPr id="114" name="n_1aveValue【道路】&#10;一人当たり延長"/>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146199</xdr:rowOff>
    </xdr:from>
    <xdr:ext cx="469744" cy="259045"/>
    <xdr:sp macro="" textlink="">
      <xdr:nvSpPr>
        <xdr:cNvPr id="115" name="n_1mainValue【道路】&#10;一人当たり延長"/>
        <xdr:cNvSpPr txBox="1"/>
      </xdr:nvSpPr>
      <xdr:spPr>
        <a:xfrm>
          <a:off x="9391727" y="70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40" name="直線コネクタ 139"/>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41"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42" name="直線コネクタ 141"/>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43"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44" name="直線コネクタ 143"/>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45" name="【橋りょう・トンネル】&#10;有形固定資産減価償却率平均値テキスト"/>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6" name="フローチャート : 判断 145"/>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7" name="フローチャート : 判断 146"/>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13970</xdr:rowOff>
    </xdr:from>
    <xdr:to>
      <xdr:col>6</xdr:col>
      <xdr:colOff>561975</xdr:colOff>
      <xdr:row>58</xdr:row>
      <xdr:rowOff>115570</xdr:rowOff>
    </xdr:to>
    <xdr:sp macro="" textlink="">
      <xdr:nvSpPr>
        <xdr:cNvPr id="153" name="円/楕円 152"/>
        <xdr:cNvSpPr/>
      </xdr:nvSpPr>
      <xdr:spPr>
        <a:xfrm>
          <a:off x="4584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36847</xdr:rowOff>
    </xdr:from>
    <xdr:ext cx="405111" cy="259045"/>
    <xdr:sp macro="" textlink="">
      <xdr:nvSpPr>
        <xdr:cNvPr id="154" name="【橋りょう・トンネル】&#10;有形固定資産減価償却率該当値テキスト"/>
        <xdr:cNvSpPr txBox="1"/>
      </xdr:nvSpPr>
      <xdr:spPr>
        <a:xfrm>
          <a:off x="47244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74930</xdr:rowOff>
    </xdr:from>
    <xdr:to>
      <xdr:col>5</xdr:col>
      <xdr:colOff>409575</xdr:colOff>
      <xdr:row>59</xdr:row>
      <xdr:rowOff>5080</xdr:rowOff>
    </xdr:to>
    <xdr:sp macro="" textlink="">
      <xdr:nvSpPr>
        <xdr:cNvPr id="155" name="円/楕円 154"/>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64770</xdr:rowOff>
    </xdr:from>
    <xdr:to>
      <xdr:col>6</xdr:col>
      <xdr:colOff>511175</xdr:colOff>
      <xdr:row>58</xdr:row>
      <xdr:rowOff>125730</xdr:rowOff>
    </xdr:to>
    <xdr:cxnSp macro="">
      <xdr:nvCxnSpPr>
        <xdr:cNvPr id="156" name="直線コネクタ 155"/>
        <xdr:cNvCxnSpPr/>
      </xdr:nvCxnSpPr>
      <xdr:spPr>
        <a:xfrm flipV="1">
          <a:off x="3797300" y="100088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110507</xdr:rowOff>
    </xdr:from>
    <xdr:ext cx="405111" cy="259045"/>
    <xdr:sp macro="" textlink="">
      <xdr:nvSpPr>
        <xdr:cNvPr id="157" name="n_1aveValue【橋りょう・トンネル】&#10;有形固定資産減価償却率"/>
        <xdr:cNvSpPr txBox="1"/>
      </xdr:nvSpPr>
      <xdr:spPr>
        <a:xfrm>
          <a:off x="3582043"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21607</xdr:rowOff>
    </xdr:from>
    <xdr:ext cx="405111" cy="259045"/>
    <xdr:sp macro="" textlink="">
      <xdr:nvSpPr>
        <xdr:cNvPr id="158" name="n_1mainValue【橋りょう・トンネル】&#10;有形固定資産減価償却率"/>
        <xdr:cNvSpPr txBox="1"/>
      </xdr:nvSpPr>
      <xdr:spPr>
        <a:xfrm>
          <a:off x="3582043"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0" name="テキスト ボックス 16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2" name="テキスト ボックス 171"/>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74" name="テキスト ボックス 173"/>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76" name="テキスト ボックス 175"/>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8" name="テキスト ボックス 17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0" name="テキスト ボックス 17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84" name="直線コネクタ 183"/>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85"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86" name="直線コネクタ 185"/>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87"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88" name="直線コネクタ 187"/>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51042</xdr:rowOff>
    </xdr:from>
    <xdr:ext cx="534377" cy="259045"/>
    <xdr:sp macro="" textlink="">
      <xdr:nvSpPr>
        <xdr:cNvPr id="189" name="【橋りょう・トンネル】&#10;一人当たり有形固定資産（償却資産）額平均値テキスト"/>
        <xdr:cNvSpPr txBox="1"/>
      </xdr:nvSpPr>
      <xdr:spPr>
        <a:xfrm>
          <a:off x="10566400" y="999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90" name="フローチャート : 判断 189"/>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91" name="フローチャート : 判断 190"/>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135934</xdr:rowOff>
    </xdr:from>
    <xdr:to>
      <xdr:col>15</xdr:col>
      <xdr:colOff>231775</xdr:colOff>
      <xdr:row>60</xdr:row>
      <xdr:rowOff>66084</xdr:rowOff>
    </xdr:to>
    <xdr:sp macro="" textlink="">
      <xdr:nvSpPr>
        <xdr:cNvPr id="197" name="円/楕円 196"/>
        <xdr:cNvSpPr/>
      </xdr:nvSpPr>
      <xdr:spPr>
        <a:xfrm>
          <a:off x="10426700" y="10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114361</xdr:rowOff>
    </xdr:from>
    <xdr:ext cx="534377" cy="259045"/>
    <xdr:sp macro="" textlink="">
      <xdr:nvSpPr>
        <xdr:cNvPr id="198" name="【橋りょう・トンネル】&#10;一人当たり有形固定資産（償却資産）額該当値テキスト"/>
        <xdr:cNvSpPr txBox="1"/>
      </xdr:nvSpPr>
      <xdr:spPr>
        <a:xfrm>
          <a:off x="10566400" y="102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73,596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137664</xdr:rowOff>
    </xdr:from>
    <xdr:to>
      <xdr:col>14</xdr:col>
      <xdr:colOff>79375</xdr:colOff>
      <xdr:row>60</xdr:row>
      <xdr:rowOff>67814</xdr:rowOff>
    </xdr:to>
    <xdr:sp macro="" textlink="">
      <xdr:nvSpPr>
        <xdr:cNvPr id="199" name="円/楕円 198"/>
        <xdr:cNvSpPr/>
      </xdr:nvSpPr>
      <xdr:spPr>
        <a:xfrm>
          <a:off x="9588500" y="102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15284</xdr:rowOff>
    </xdr:from>
    <xdr:to>
      <xdr:col>15</xdr:col>
      <xdr:colOff>180975</xdr:colOff>
      <xdr:row>60</xdr:row>
      <xdr:rowOff>17014</xdr:rowOff>
    </xdr:to>
    <xdr:cxnSp macro="">
      <xdr:nvCxnSpPr>
        <xdr:cNvPr id="200" name="直線コネクタ 199"/>
        <xdr:cNvCxnSpPr/>
      </xdr:nvCxnSpPr>
      <xdr:spPr>
        <a:xfrm flipV="1">
          <a:off x="9639300" y="10302284"/>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60</xdr:row>
      <xdr:rowOff>104683</xdr:rowOff>
    </xdr:from>
    <xdr:ext cx="534377" cy="259045"/>
    <xdr:sp macro="" textlink="">
      <xdr:nvSpPr>
        <xdr:cNvPr id="201" name="n_1aveValue【橋りょう・トンネル】&#10;一人当たり有形固定資産（償却資産）額"/>
        <xdr:cNvSpPr txBox="1"/>
      </xdr:nvSpPr>
      <xdr:spPr>
        <a:xfrm>
          <a:off x="9359411" y="103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58</xdr:row>
      <xdr:rowOff>84341</xdr:rowOff>
    </xdr:from>
    <xdr:ext cx="534377" cy="259045"/>
    <xdr:sp macro="" textlink="">
      <xdr:nvSpPr>
        <xdr:cNvPr id="202" name="n_1mainValue【橋りょう・トンネル】&#10;一人当たり有形固定資産（償却資産）額"/>
        <xdr:cNvSpPr txBox="1"/>
      </xdr:nvSpPr>
      <xdr:spPr>
        <a:xfrm>
          <a:off x="9359411" y="10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25" name="直線コネクタ 224"/>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26"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27" name="直線コネクタ 226"/>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28"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29" name="直線コネクタ 228"/>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30"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31" name="フローチャート : 判断 230"/>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32" name="フローチャート : 判断 231"/>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110744</xdr:rowOff>
    </xdr:from>
    <xdr:to>
      <xdr:col>6</xdr:col>
      <xdr:colOff>561975</xdr:colOff>
      <xdr:row>82</xdr:row>
      <xdr:rowOff>40894</xdr:rowOff>
    </xdr:to>
    <xdr:sp macro="" textlink="">
      <xdr:nvSpPr>
        <xdr:cNvPr id="238" name="円/楕円 237"/>
        <xdr:cNvSpPr/>
      </xdr:nvSpPr>
      <xdr:spPr>
        <a:xfrm>
          <a:off x="4584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133621</xdr:rowOff>
    </xdr:from>
    <xdr:ext cx="405111" cy="259045"/>
    <xdr:sp macro="" textlink="">
      <xdr:nvSpPr>
        <xdr:cNvPr id="239" name="【公営住宅】&#10;有形固定資産減価償却率該当値テキスト"/>
        <xdr:cNvSpPr txBox="1"/>
      </xdr:nvSpPr>
      <xdr:spPr>
        <a:xfrm>
          <a:off x="4724400" y="1384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142748</xdr:rowOff>
    </xdr:from>
    <xdr:to>
      <xdr:col>5</xdr:col>
      <xdr:colOff>409575</xdr:colOff>
      <xdr:row>82</xdr:row>
      <xdr:rowOff>72898</xdr:rowOff>
    </xdr:to>
    <xdr:sp macro="" textlink="">
      <xdr:nvSpPr>
        <xdr:cNvPr id="240" name="円/楕円 239"/>
        <xdr:cNvSpPr/>
      </xdr:nvSpPr>
      <xdr:spPr>
        <a:xfrm>
          <a:off x="3746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161544</xdr:rowOff>
    </xdr:from>
    <xdr:to>
      <xdr:col>6</xdr:col>
      <xdr:colOff>511175</xdr:colOff>
      <xdr:row>82</xdr:row>
      <xdr:rowOff>22098</xdr:rowOff>
    </xdr:to>
    <xdr:cxnSp macro="">
      <xdr:nvCxnSpPr>
        <xdr:cNvPr id="241" name="直線コネクタ 240"/>
        <xdr:cNvCxnSpPr/>
      </xdr:nvCxnSpPr>
      <xdr:spPr>
        <a:xfrm flipV="1">
          <a:off x="3797300" y="1404899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11447</xdr:rowOff>
    </xdr:from>
    <xdr:ext cx="405111" cy="259045"/>
    <xdr:sp macro="" textlink="">
      <xdr:nvSpPr>
        <xdr:cNvPr id="242" name="n_1aveValue【公営住宅】&#10;有形固定資産減価償却率"/>
        <xdr:cNvSpPr txBox="1"/>
      </xdr:nvSpPr>
      <xdr:spPr>
        <a:xfrm>
          <a:off x="3582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89425</xdr:rowOff>
    </xdr:from>
    <xdr:ext cx="405111" cy="259045"/>
    <xdr:sp macro="" textlink="">
      <xdr:nvSpPr>
        <xdr:cNvPr id="243" name="n_1mainValue【公営住宅】&#10;有形固定資産減価償却率"/>
        <xdr:cNvSpPr txBox="1"/>
      </xdr:nvSpPr>
      <xdr:spPr>
        <a:xfrm>
          <a:off x="3582043" y="1380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67" name="直線コネクタ 266"/>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68"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69" name="直線コネクタ 268"/>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70"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71" name="直線コネクタ 270"/>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143527</xdr:rowOff>
    </xdr:from>
    <xdr:ext cx="469744" cy="259045"/>
    <xdr:sp macro="" textlink="">
      <xdr:nvSpPr>
        <xdr:cNvPr id="272" name="【公営住宅】&#10;一人当たり面積平均値テキスト"/>
        <xdr:cNvSpPr txBox="1"/>
      </xdr:nvSpPr>
      <xdr:spPr>
        <a:xfrm>
          <a:off x="10566400" y="1403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73" name="フローチャート : 判断 272"/>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74" name="フローチャート : 判断 273"/>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48261</xdr:rowOff>
    </xdr:from>
    <xdr:to>
      <xdr:col>15</xdr:col>
      <xdr:colOff>231775</xdr:colOff>
      <xdr:row>85</xdr:row>
      <xdr:rowOff>149861</xdr:rowOff>
    </xdr:to>
    <xdr:sp macro="" textlink="">
      <xdr:nvSpPr>
        <xdr:cNvPr id="280" name="円/楕円 279"/>
        <xdr:cNvSpPr/>
      </xdr:nvSpPr>
      <xdr:spPr>
        <a:xfrm>
          <a:off x="10426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134638</xdr:rowOff>
    </xdr:from>
    <xdr:ext cx="469744" cy="259045"/>
    <xdr:sp macro="" textlink="">
      <xdr:nvSpPr>
        <xdr:cNvPr id="281" name="【公営住宅】&#10;一人当たり面積該当値テキスト"/>
        <xdr:cNvSpPr txBox="1"/>
      </xdr:nvSpPr>
      <xdr:spPr>
        <a:xfrm>
          <a:off x="10566400" y="1453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44450</xdr:rowOff>
    </xdr:from>
    <xdr:to>
      <xdr:col>14</xdr:col>
      <xdr:colOff>79375</xdr:colOff>
      <xdr:row>85</xdr:row>
      <xdr:rowOff>146050</xdr:rowOff>
    </xdr:to>
    <xdr:sp macro="" textlink="">
      <xdr:nvSpPr>
        <xdr:cNvPr id="282" name="円/楕円 281"/>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95250</xdr:rowOff>
    </xdr:from>
    <xdr:to>
      <xdr:col>15</xdr:col>
      <xdr:colOff>180975</xdr:colOff>
      <xdr:row>85</xdr:row>
      <xdr:rowOff>99061</xdr:rowOff>
    </xdr:to>
    <xdr:cxnSp macro="">
      <xdr:nvCxnSpPr>
        <xdr:cNvPr id="283" name="直線コネクタ 282"/>
        <xdr:cNvCxnSpPr/>
      </xdr:nvCxnSpPr>
      <xdr:spPr>
        <a:xfrm>
          <a:off x="9639300" y="14668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154957</xdr:rowOff>
    </xdr:from>
    <xdr:ext cx="469744" cy="259045"/>
    <xdr:sp macro="" textlink="">
      <xdr:nvSpPr>
        <xdr:cNvPr id="284" name="n_1aveValue【公営住宅】&#10;一人当たり面積"/>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137177</xdr:rowOff>
    </xdr:from>
    <xdr:ext cx="469744" cy="259045"/>
    <xdr:sp macro="" textlink="">
      <xdr:nvSpPr>
        <xdr:cNvPr id="285" name="n_1mainValue【公営住宅】&#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3" name="直線コネクタ 3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4" name="テキスト ボックス 31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5" name="直線コネクタ 3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6" name="テキスト ボックス 3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7" name="直線コネクタ 3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8" name="テキスト ボックス 3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9" name="直線コネクタ 3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0" name="テキスト ボックス 3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1" name="直線コネクタ 3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2" name="テキスト ボックス 32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4" name="テキスト ボックス 32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26" name="直線コネクタ 325"/>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27"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28" name="直線コネクタ 327"/>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29"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30" name="直線コネクタ 329"/>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2557</xdr:rowOff>
    </xdr:from>
    <xdr:ext cx="405111" cy="259045"/>
    <xdr:sp macro="" textlink="">
      <xdr:nvSpPr>
        <xdr:cNvPr id="331" name="【認定こども園・幼稚園・保育所】&#10;有形固定資産減価償却率平均値テキスト"/>
        <xdr:cNvSpPr txBox="1"/>
      </xdr:nvSpPr>
      <xdr:spPr>
        <a:xfrm>
          <a:off x="16408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32" name="フローチャート : 判断 33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33" name="フローチャート : 判断 332"/>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48260</xdr:rowOff>
    </xdr:from>
    <xdr:to>
      <xdr:col>23</xdr:col>
      <xdr:colOff>568325</xdr:colOff>
      <xdr:row>40</xdr:row>
      <xdr:rowOff>149860</xdr:rowOff>
    </xdr:to>
    <xdr:sp macro="" textlink="">
      <xdr:nvSpPr>
        <xdr:cNvPr id="339" name="円/楕円 338"/>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26687</xdr:rowOff>
    </xdr:from>
    <xdr:ext cx="405111" cy="259045"/>
    <xdr:sp macro="" textlink="">
      <xdr:nvSpPr>
        <xdr:cNvPr id="340" name="【認定こども園・幼稚園・保育所】&#10;有形固定資産減価償却率該当値テキスト"/>
        <xdr:cNvSpPr txBox="1"/>
      </xdr:nvSpPr>
      <xdr:spPr>
        <a:xfrm>
          <a:off x="164084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139700</xdr:rowOff>
    </xdr:from>
    <xdr:to>
      <xdr:col>22</xdr:col>
      <xdr:colOff>415925</xdr:colOff>
      <xdr:row>41</xdr:row>
      <xdr:rowOff>69850</xdr:rowOff>
    </xdr:to>
    <xdr:sp macro="" textlink="">
      <xdr:nvSpPr>
        <xdr:cNvPr id="341" name="円/楕円 340"/>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99060</xdr:rowOff>
    </xdr:from>
    <xdr:to>
      <xdr:col>23</xdr:col>
      <xdr:colOff>517525</xdr:colOff>
      <xdr:row>41</xdr:row>
      <xdr:rowOff>19050</xdr:rowOff>
    </xdr:to>
    <xdr:cxnSp macro="">
      <xdr:nvCxnSpPr>
        <xdr:cNvPr id="342" name="直線コネクタ 341"/>
        <xdr:cNvCxnSpPr/>
      </xdr:nvCxnSpPr>
      <xdr:spPr>
        <a:xfrm flipV="1">
          <a:off x="15481300" y="6957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154957</xdr:rowOff>
    </xdr:from>
    <xdr:ext cx="405111" cy="259045"/>
    <xdr:sp macro="" textlink="">
      <xdr:nvSpPr>
        <xdr:cNvPr id="343" name="n_1aveValue【認定こども園・幼稚園・保育所】&#10;有形固定資産減価償却率"/>
        <xdr:cNvSpPr txBox="1"/>
      </xdr:nvSpPr>
      <xdr:spPr>
        <a:xfrm>
          <a:off x="15266043"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60977</xdr:rowOff>
    </xdr:from>
    <xdr:ext cx="405111" cy="259045"/>
    <xdr:sp macro="" textlink="">
      <xdr:nvSpPr>
        <xdr:cNvPr id="344" name="n_1mainValue【認定こども園・幼稚園・保育所】&#10;有形固定資産減価償却率"/>
        <xdr:cNvSpPr txBox="1"/>
      </xdr:nvSpPr>
      <xdr:spPr>
        <a:xfrm>
          <a:off x="15266043"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5" name="直線コネクタ 3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6" name="テキスト ボックス 3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7" name="直線コネクタ 3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8" name="テキスト ボックス 3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9" name="直線コネクタ 3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0" name="テキスト ボックス 3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1" name="直線コネクタ 3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2" name="テキスト ボックス 3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3" name="直線コネクタ 3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4" name="テキスト ボックス 3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68" name="直線コネクタ 367"/>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69"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70" name="直線コネクタ 369"/>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71"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72" name="直線コネクタ 371"/>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128287</xdr:rowOff>
    </xdr:from>
    <xdr:ext cx="469744" cy="259045"/>
    <xdr:sp macro="" textlink="">
      <xdr:nvSpPr>
        <xdr:cNvPr id="373" name="【認定こども園・幼稚園・保育所】&#10;一人当たり面積平均値テキスト"/>
        <xdr:cNvSpPr txBox="1"/>
      </xdr:nvSpPr>
      <xdr:spPr>
        <a:xfrm>
          <a:off x="22250400" y="630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74" name="フローチャート : 判断 373"/>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75" name="フローチャート : 判断 374"/>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33020</xdr:rowOff>
    </xdr:from>
    <xdr:to>
      <xdr:col>32</xdr:col>
      <xdr:colOff>238125</xdr:colOff>
      <xdr:row>40</xdr:row>
      <xdr:rowOff>134620</xdr:rowOff>
    </xdr:to>
    <xdr:sp macro="" textlink="">
      <xdr:nvSpPr>
        <xdr:cNvPr id="381" name="円/楕円 380"/>
        <xdr:cNvSpPr/>
      </xdr:nvSpPr>
      <xdr:spPr>
        <a:xfrm>
          <a:off x="22110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11447</xdr:rowOff>
    </xdr:from>
    <xdr:ext cx="469744" cy="259045"/>
    <xdr:sp macro="" textlink="">
      <xdr:nvSpPr>
        <xdr:cNvPr id="382" name="【認定こども園・幼稚園・保育所】&#10;一人当たり面積該当値テキスト"/>
        <xdr:cNvSpPr txBox="1"/>
      </xdr:nvSpPr>
      <xdr:spPr>
        <a:xfrm>
          <a:off x="222504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33020</xdr:rowOff>
    </xdr:from>
    <xdr:to>
      <xdr:col>31</xdr:col>
      <xdr:colOff>85725</xdr:colOff>
      <xdr:row>40</xdr:row>
      <xdr:rowOff>134620</xdr:rowOff>
    </xdr:to>
    <xdr:sp macro="" textlink="">
      <xdr:nvSpPr>
        <xdr:cNvPr id="383" name="円/楕円 382"/>
        <xdr:cNvSpPr/>
      </xdr:nvSpPr>
      <xdr:spPr>
        <a:xfrm>
          <a:off x="2127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83820</xdr:rowOff>
    </xdr:from>
    <xdr:to>
      <xdr:col>32</xdr:col>
      <xdr:colOff>187325</xdr:colOff>
      <xdr:row>40</xdr:row>
      <xdr:rowOff>83820</xdr:rowOff>
    </xdr:to>
    <xdr:cxnSp macro="">
      <xdr:nvCxnSpPr>
        <xdr:cNvPr id="384" name="直線コネクタ 383"/>
        <xdr:cNvCxnSpPr/>
      </xdr:nvCxnSpPr>
      <xdr:spPr>
        <a:xfrm>
          <a:off x="21323300" y="694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128287</xdr:rowOff>
    </xdr:from>
    <xdr:ext cx="469744" cy="259045"/>
    <xdr:sp macro="" textlink="">
      <xdr:nvSpPr>
        <xdr:cNvPr id="385" name="n_1ave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125747</xdr:rowOff>
    </xdr:from>
    <xdr:ext cx="469744" cy="259045"/>
    <xdr:sp macro="" textlink="">
      <xdr:nvSpPr>
        <xdr:cNvPr id="386" name="n_1mainValue【認定こども園・幼稚園・保育所】&#10;一人当たり面積"/>
        <xdr:cNvSpPr txBox="1"/>
      </xdr:nvSpPr>
      <xdr:spPr>
        <a:xfrm>
          <a:off x="21075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411" name="直線コネクタ 410"/>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412"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413" name="直線コネクタ 412"/>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414"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415" name="直線コネクタ 414"/>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416"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417" name="フローチャート : 判断 416"/>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18" name="フローチャート : 判断 417"/>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40640</xdr:rowOff>
    </xdr:from>
    <xdr:to>
      <xdr:col>23</xdr:col>
      <xdr:colOff>568325</xdr:colOff>
      <xdr:row>58</xdr:row>
      <xdr:rowOff>142240</xdr:rowOff>
    </xdr:to>
    <xdr:sp macro="" textlink="">
      <xdr:nvSpPr>
        <xdr:cNvPr id="424" name="円/楕円 423"/>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63517</xdr:rowOff>
    </xdr:from>
    <xdr:ext cx="405111" cy="259045"/>
    <xdr:sp macro="" textlink="">
      <xdr:nvSpPr>
        <xdr:cNvPr id="425" name="【学校施設】&#10;有形固定資産減価償却率該当値テキスト"/>
        <xdr:cNvSpPr txBox="1"/>
      </xdr:nvSpPr>
      <xdr:spPr>
        <a:xfrm>
          <a:off x="164084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17780</xdr:rowOff>
    </xdr:from>
    <xdr:to>
      <xdr:col>22</xdr:col>
      <xdr:colOff>415925</xdr:colOff>
      <xdr:row>58</xdr:row>
      <xdr:rowOff>119380</xdr:rowOff>
    </xdr:to>
    <xdr:sp macro="" textlink="">
      <xdr:nvSpPr>
        <xdr:cNvPr id="426" name="円/楕円 425"/>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68580</xdr:rowOff>
    </xdr:from>
    <xdr:to>
      <xdr:col>23</xdr:col>
      <xdr:colOff>517525</xdr:colOff>
      <xdr:row>58</xdr:row>
      <xdr:rowOff>91440</xdr:rowOff>
    </xdr:to>
    <xdr:cxnSp macro="">
      <xdr:nvCxnSpPr>
        <xdr:cNvPr id="427" name="直線コネクタ 426"/>
        <xdr:cNvCxnSpPr/>
      </xdr:nvCxnSpPr>
      <xdr:spPr>
        <a:xfrm>
          <a:off x="15481300" y="10012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11447</xdr:rowOff>
    </xdr:from>
    <xdr:ext cx="405111" cy="259045"/>
    <xdr:sp macro="" textlink="">
      <xdr:nvSpPr>
        <xdr:cNvPr id="428" name="n_1aveValue【学校施設】&#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135907</xdr:rowOff>
    </xdr:from>
    <xdr:ext cx="405111" cy="259045"/>
    <xdr:sp macro="" textlink="">
      <xdr:nvSpPr>
        <xdr:cNvPr id="429" name="n_1mainValue【学校施設】&#10;有形固定資産減価償却率"/>
        <xdr:cNvSpPr txBox="1"/>
      </xdr:nvSpPr>
      <xdr:spPr>
        <a:xfrm>
          <a:off x="15266043"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56" name="直線コネクタ 455"/>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57"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58" name="直線コネクタ 457"/>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59"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60" name="直線コネクタ 459"/>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35758</xdr:rowOff>
    </xdr:from>
    <xdr:ext cx="469744" cy="259045"/>
    <xdr:sp macro="" textlink="">
      <xdr:nvSpPr>
        <xdr:cNvPr id="461" name="【学校施設】&#10;一人当たり面積平均値テキスト"/>
        <xdr:cNvSpPr txBox="1"/>
      </xdr:nvSpPr>
      <xdr:spPr>
        <a:xfrm>
          <a:off x="22250400" y="10494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62" name="フローチャート : 判断 461"/>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63" name="フローチャート : 判断 462"/>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27577</xdr:rowOff>
    </xdr:from>
    <xdr:to>
      <xdr:col>32</xdr:col>
      <xdr:colOff>238125</xdr:colOff>
      <xdr:row>63</xdr:row>
      <xdr:rowOff>129177</xdr:rowOff>
    </xdr:to>
    <xdr:sp macro="" textlink="">
      <xdr:nvSpPr>
        <xdr:cNvPr id="469" name="円/楕円 468"/>
        <xdr:cNvSpPr/>
      </xdr:nvSpPr>
      <xdr:spPr>
        <a:xfrm>
          <a:off x="221107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6004</xdr:rowOff>
    </xdr:from>
    <xdr:ext cx="469744" cy="259045"/>
    <xdr:sp macro="" textlink="">
      <xdr:nvSpPr>
        <xdr:cNvPr id="470" name="【学校施設】&#10;一人当たり面積該当値テキスト"/>
        <xdr:cNvSpPr txBox="1"/>
      </xdr:nvSpPr>
      <xdr:spPr>
        <a:xfrm>
          <a:off x="22250400"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42273</xdr:rowOff>
    </xdr:from>
    <xdr:to>
      <xdr:col>31</xdr:col>
      <xdr:colOff>85725</xdr:colOff>
      <xdr:row>63</xdr:row>
      <xdr:rowOff>143873</xdr:rowOff>
    </xdr:to>
    <xdr:sp macro="" textlink="">
      <xdr:nvSpPr>
        <xdr:cNvPr id="471" name="円/楕円 470"/>
        <xdr:cNvSpPr/>
      </xdr:nvSpPr>
      <xdr:spPr>
        <a:xfrm>
          <a:off x="21272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78377</xdr:rowOff>
    </xdr:from>
    <xdr:to>
      <xdr:col>32</xdr:col>
      <xdr:colOff>187325</xdr:colOff>
      <xdr:row>63</xdr:row>
      <xdr:rowOff>93073</xdr:rowOff>
    </xdr:to>
    <xdr:cxnSp macro="">
      <xdr:nvCxnSpPr>
        <xdr:cNvPr id="472" name="直線コネクタ 471"/>
        <xdr:cNvCxnSpPr/>
      </xdr:nvCxnSpPr>
      <xdr:spPr>
        <a:xfrm flipV="1">
          <a:off x="21323300" y="108797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86921</xdr:rowOff>
    </xdr:from>
    <xdr:ext cx="469744" cy="259045"/>
    <xdr:sp macro="" textlink="">
      <xdr:nvSpPr>
        <xdr:cNvPr id="473" name="n_1aveValue【学校施設】&#10;一人当たり面積"/>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135000</xdr:rowOff>
    </xdr:from>
    <xdr:ext cx="469744" cy="259045"/>
    <xdr:sp macro="" textlink="">
      <xdr:nvSpPr>
        <xdr:cNvPr id="474" name="n_1mainValue【学校施設】&#10;一人当たり面積"/>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5" name="テキスト ボックス 4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6" name="直線コネクタ 48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7" name="テキスト ボックス 48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8" name="直線コネクタ 48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9" name="テキスト ボックス 48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0" name="直線コネクタ 48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1" name="テキスト ボックス 49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2" name="直線コネクタ 49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3" name="テキスト ボックス 49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97" name="直線コネクタ 496"/>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98"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99" name="直線コネクタ 498"/>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500"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501" name="直線コネクタ 500"/>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37609</xdr:rowOff>
    </xdr:from>
    <xdr:ext cx="405111" cy="259045"/>
    <xdr:sp macro="" textlink="">
      <xdr:nvSpPr>
        <xdr:cNvPr id="502" name="【児童館】&#10;有形固定資産減価償却率平均値テキスト"/>
        <xdr:cNvSpPr txBox="1"/>
      </xdr:nvSpPr>
      <xdr:spPr>
        <a:xfrm>
          <a:off x="16408400" y="1392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503" name="フローチャート : 判断 502"/>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504" name="フローチャート : 判断 503"/>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71882</xdr:rowOff>
    </xdr:from>
    <xdr:to>
      <xdr:col>23</xdr:col>
      <xdr:colOff>568325</xdr:colOff>
      <xdr:row>86</xdr:row>
      <xdr:rowOff>2032</xdr:rowOff>
    </xdr:to>
    <xdr:sp macro="" textlink="">
      <xdr:nvSpPr>
        <xdr:cNvPr id="510" name="円/楕円 509"/>
        <xdr:cNvSpPr/>
      </xdr:nvSpPr>
      <xdr:spPr>
        <a:xfrm>
          <a:off x="16268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158259</xdr:rowOff>
    </xdr:from>
    <xdr:ext cx="405111" cy="259045"/>
    <xdr:sp macro="" textlink="">
      <xdr:nvSpPr>
        <xdr:cNvPr id="511" name="【児童館】&#10;有形固定資産減価償却率該当値テキスト"/>
        <xdr:cNvSpPr txBox="1"/>
      </xdr:nvSpPr>
      <xdr:spPr>
        <a:xfrm>
          <a:off x="16408400" y="14560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131318</xdr:rowOff>
    </xdr:from>
    <xdr:to>
      <xdr:col>22</xdr:col>
      <xdr:colOff>415925</xdr:colOff>
      <xdr:row>86</xdr:row>
      <xdr:rowOff>61468</xdr:rowOff>
    </xdr:to>
    <xdr:sp macro="" textlink="">
      <xdr:nvSpPr>
        <xdr:cNvPr id="512" name="円/楕円 511"/>
        <xdr:cNvSpPr/>
      </xdr:nvSpPr>
      <xdr:spPr>
        <a:xfrm>
          <a:off x="15430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122682</xdr:rowOff>
    </xdr:from>
    <xdr:to>
      <xdr:col>23</xdr:col>
      <xdr:colOff>517525</xdr:colOff>
      <xdr:row>86</xdr:row>
      <xdr:rowOff>10668</xdr:rowOff>
    </xdr:to>
    <xdr:cxnSp macro="">
      <xdr:nvCxnSpPr>
        <xdr:cNvPr id="513" name="直線コネクタ 512"/>
        <xdr:cNvCxnSpPr/>
      </xdr:nvCxnSpPr>
      <xdr:spPr>
        <a:xfrm flipV="1">
          <a:off x="15481300" y="146959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103140</xdr:rowOff>
    </xdr:from>
    <xdr:ext cx="405111" cy="259045"/>
    <xdr:sp macro="" textlink="">
      <xdr:nvSpPr>
        <xdr:cNvPr id="514" name="n_1aveValue【児童館】&#10;有形固定資産減価償却率"/>
        <xdr:cNvSpPr txBox="1"/>
      </xdr:nvSpPr>
      <xdr:spPr>
        <a:xfrm>
          <a:off x="15266043"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52595</xdr:rowOff>
    </xdr:from>
    <xdr:ext cx="405111" cy="259045"/>
    <xdr:sp macro="" textlink="">
      <xdr:nvSpPr>
        <xdr:cNvPr id="515" name="n_1mainValue【児童館】&#10;有形固定資産減価償却率"/>
        <xdr:cNvSpPr txBox="1"/>
      </xdr:nvSpPr>
      <xdr:spPr>
        <a:xfrm>
          <a:off x="15266043" y="1479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6" name="直線コネクタ 5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7" name="テキスト ボックス 5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8" name="直線コネクタ 5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9" name="テキスト ボックス 5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0" name="直線コネクタ 5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1" name="テキスト ボックス 5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2" name="直線コネクタ 5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3" name="テキスト ボックス 5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4" name="直線コネクタ 5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5" name="テキスト ボックス 5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39" name="直線コネクタ 538"/>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40"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41" name="直線コネクタ 540"/>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42"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43" name="直線コネクタ 542"/>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544" name="【児童館】&#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45" name="フローチャート : 判断 54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46" name="フローチャート : 判断 545"/>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552" name="円/楕円 55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99077</xdr:rowOff>
    </xdr:from>
    <xdr:ext cx="469744" cy="259045"/>
    <xdr:sp macro="" textlink="">
      <xdr:nvSpPr>
        <xdr:cNvPr id="553" name="【児童館】&#10;一人当たり面積該当値テキスト"/>
        <xdr:cNvSpPr txBox="1"/>
      </xdr:nvSpPr>
      <xdr:spPr>
        <a:xfrm>
          <a:off x="222504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120650</xdr:rowOff>
    </xdr:from>
    <xdr:to>
      <xdr:col>31</xdr:col>
      <xdr:colOff>85725</xdr:colOff>
      <xdr:row>84</xdr:row>
      <xdr:rowOff>50800</xdr:rowOff>
    </xdr:to>
    <xdr:sp macro="" textlink="">
      <xdr:nvSpPr>
        <xdr:cNvPr id="554" name="円/楕円 553"/>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0</xdr:rowOff>
    </xdr:from>
    <xdr:to>
      <xdr:col>32</xdr:col>
      <xdr:colOff>187325</xdr:colOff>
      <xdr:row>84</xdr:row>
      <xdr:rowOff>0</xdr:rowOff>
    </xdr:to>
    <xdr:cxnSp macro="">
      <xdr:nvCxnSpPr>
        <xdr:cNvPr id="555" name="直線コネクタ 554"/>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86377</xdr:rowOff>
    </xdr:from>
    <xdr:ext cx="469744" cy="259045"/>
    <xdr:sp macro="" textlink="">
      <xdr:nvSpPr>
        <xdr:cNvPr id="556"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41927</xdr:rowOff>
    </xdr:from>
    <xdr:ext cx="469744" cy="259045"/>
    <xdr:sp macro="" textlink="">
      <xdr:nvSpPr>
        <xdr:cNvPr id="557"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0" name="テキスト ボックス 5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0" name="テキスト ボックス 5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2" name="テキスト ボックス 5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84" name="直線コネクタ 583"/>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85"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86" name="直線コネクタ 58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87"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88" name="直線コネクタ 587"/>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589" name="【公民館】&#10;有形固定資産減価償却率平均値テキスト"/>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90" name="フローチャート : 判断 589"/>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91" name="フローチャート : 判断 590"/>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41729</xdr:rowOff>
    </xdr:from>
    <xdr:to>
      <xdr:col>23</xdr:col>
      <xdr:colOff>568325</xdr:colOff>
      <xdr:row>104</xdr:row>
      <xdr:rowOff>143329</xdr:rowOff>
    </xdr:to>
    <xdr:sp macro="" textlink="">
      <xdr:nvSpPr>
        <xdr:cNvPr id="597" name="円/楕円 596"/>
        <xdr:cNvSpPr/>
      </xdr:nvSpPr>
      <xdr:spPr>
        <a:xfrm>
          <a:off x="16268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64606</xdr:rowOff>
    </xdr:from>
    <xdr:ext cx="405111" cy="259045"/>
    <xdr:sp macro="" textlink="">
      <xdr:nvSpPr>
        <xdr:cNvPr id="598" name="【公民館】&#10;有形固定資産減価償却率該当値テキスト"/>
        <xdr:cNvSpPr txBox="1"/>
      </xdr:nvSpPr>
      <xdr:spPr>
        <a:xfrm>
          <a:off x="16408400" y="1772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93980</xdr:rowOff>
    </xdr:from>
    <xdr:to>
      <xdr:col>22</xdr:col>
      <xdr:colOff>415925</xdr:colOff>
      <xdr:row>105</xdr:row>
      <xdr:rowOff>24130</xdr:rowOff>
    </xdr:to>
    <xdr:sp macro="" textlink="">
      <xdr:nvSpPr>
        <xdr:cNvPr id="599" name="円/楕円 598"/>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92529</xdr:rowOff>
    </xdr:from>
    <xdr:to>
      <xdr:col>23</xdr:col>
      <xdr:colOff>517525</xdr:colOff>
      <xdr:row>104</xdr:row>
      <xdr:rowOff>144780</xdr:rowOff>
    </xdr:to>
    <xdr:cxnSp macro="">
      <xdr:nvCxnSpPr>
        <xdr:cNvPr id="600" name="直線コネクタ 599"/>
        <xdr:cNvCxnSpPr/>
      </xdr:nvCxnSpPr>
      <xdr:spPr>
        <a:xfrm flipV="1">
          <a:off x="15481300" y="1792332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56078</xdr:rowOff>
    </xdr:from>
    <xdr:ext cx="405111" cy="259045"/>
    <xdr:sp macro="" textlink="">
      <xdr:nvSpPr>
        <xdr:cNvPr id="601" name="n_1aveValue【公民館】&#10;有形固定資産減価償却率"/>
        <xdr:cNvSpPr txBox="1"/>
      </xdr:nvSpPr>
      <xdr:spPr>
        <a:xfrm>
          <a:off x="15266043"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40657</xdr:rowOff>
    </xdr:from>
    <xdr:ext cx="405111" cy="259045"/>
    <xdr:sp macro="" textlink="">
      <xdr:nvSpPr>
        <xdr:cNvPr id="602" name="n_1mainValue【公民館】&#10;有形固定資産減価償却率"/>
        <xdr:cNvSpPr txBox="1"/>
      </xdr:nvSpPr>
      <xdr:spPr>
        <a:xfrm>
          <a:off x="15266043"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3" name="テキスト ボックス 61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4" name="直線コネクタ 6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5" name="テキスト ボックス 6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6" name="直線コネクタ 6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7" name="テキスト ボックス 6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8" name="直線コネクタ 6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9" name="テキスト ボックス 6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0" name="直線コネクタ 6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1" name="テキスト ボックス 6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2" name="直線コネクタ 6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3" name="テキスト ボックス 6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4" name="直線コネクタ 6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5" name="テキスト ボックス 6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629" name="直線コネクタ 628"/>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630"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631" name="直線コネクタ 630"/>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632"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633" name="直線コネクタ 632"/>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39206</xdr:rowOff>
    </xdr:from>
    <xdr:ext cx="469744" cy="259045"/>
    <xdr:sp macro="" textlink="">
      <xdr:nvSpPr>
        <xdr:cNvPr id="634" name="【公民館】&#10;一人当たり面積平均値テキスト"/>
        <xdr:cNvSpPr txBox="1"/>
      </xdr:nvSpPr>
      <xdr:spPr>
        <a:xfrm>
          <a:off x="22250400" y="180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635" name="フローチャート : 判断 634"/>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636" name="フローチャート : 判断 635"/>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58057</xdr:rowOff>
    </xdr:from>
    <xdr:to>
      <xdr:col>32</xdr:col>
      <xdr:colOff>238125</xdr:colOff>
      <xdr:row>104</xdr:row>
      <xdr:rowOff>159657</xdr:rowOff>
    </xdr:to>
    <xdr:sp macro="" textlink="">
      <xdr:nvSpPr>
        <xdr:cNvPr id="642" name="円/楕円 641"/>
        <xdr:cNvSpPr/>
      </xdr:nvSpPr>
      <xdr:spPr>
        <a:xfrm>
          <a:off x="22110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80934</xdr:rowOff>
    </xdr:from>
    <xdr:ext cx="469744" cy="259045"/>
    <xdr:sp macro="" textlink="">
      <xdr:nvSpPr>
        <xdr:cNvPr id="643" name="【公民館】&#10;一人当たり面積該当値テキスト"/>
        <xdr:cNvSpPr txBox="1"/>
      </xdr:nvSpPr>
      <xdr:spPr>
        <a:xfrm>
          <a:off x="22250400"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68943</xdr:rowOff>
    </xdr:from>
    <xdr:to>
      <xdr:col>31</xdr:col>
      <xdr:colOff>85725</xdr:colOff>
      <xdr:row>104</xdr:row>
      <xdr:rowOff>170543</xdr:rowOff>
    </xdr:to>
    <xdr:sp macro="" textlink="">
      <xdr:nvSpPr>
        <xdr:cNvPr id="644" name="円/楕円 643"/>
        <xdr:cNvSpPr/>
      </xdr:nvSpPr>
      <xdr:spPr>
        <a:xfrm>
          <a:off x="21272500" y="178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108857</xdr:rowOff>
    </xdr:from>
    <xdr:to>
      <xdr:col>32</xdr:col>
      <xdr:colOff>187325</xdr:colOff>
      <xdr:row>104</xdr:row>
      <xdr:rowOff>119743</xdr:rowOff>
    </xdr:to>
    <xdr:cxnSp macro="">
      <xdr:nvCxnSpPr>
        <xdr:cNvPr id="645" name="直線コネクタ 644"/>
        <xdr:cNvCxnSpPr/>
      </xdr:nvCxnSpPr>
      <xdr:spPr>
        <a:xfrm flipV="1">
          <a:off x="21323300" y="179396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88191</xdr:rowOff>
    </xdr:from>
    <xdr:ext cx="469744" cy="259045"/>
    <xdr:sp macro="" textlink="">
      <xdr:nvSpPr>
        <xdr:cNvPr id="646" name="n_1aveValue【公民館】&#10;一人当たり面積"/>
        <xdr:cNvSpPr txBox="1"/>
      </xdr:nvSpPr>
      <xdr:spPr>
        <a:xfrm>
          <a:off x="21075727"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15620</xdr:rowOff>
    </xdr:from>
    <xdr:ext cx="469744" cy="259045"/>
    <xdr:sp macro="" textlink="">
      <xdr:nvSpPr>
        <xdr:cNvPr id="647" name="n_1mainValue【公民館】&#10;一人当たり面積"/>
        <xdr:cNvSpPr txBox="1"/>
      </xdr:nvSpPr>
      <xdr:spPr>
        <a:xfrm>
          <a:off x="210757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道路の有形固定資産減価償却率が類似団体内平均値を下回るのは、藤塚米島線整備事業や中央通り線</a:t>
          </a:r>
          <a:r>
            <a:rPr kumimoji="1" lang="ja-JP" altLang="ja-JP" sz="1100" baseline="0">
              <a:solidFill>
                <a:sysClr val="windowText" lastClr="000000"/>
              </a:solidFill>
              <a:effectLst/>
              <a:latin typeface="+mn-lt"/>
              <a:ea typeface="+mn-ea"/>
              <a:cs typeface="+mn-cs"/>
            </a:rPr>
            <a:t>整備事業など合併特例債を財源とした整備を実施したためであるとみられる。橋りょう・トンネルの有形固定資産減価償却率前年度比上昇率が類似団体内平均値前年比上昇率に比べて大きくなっているのは、平成</a:t>
          </a:r>
          <a:r>
            <a:rPr kumimoji="1" lang="en-US" altLang="ja-JP" sz="1100" baseline="0">
              <a:solidFill>
                <a:sysClr val="windowText" lastClr="000000"/>
              </a:solidFill>
              <a:effectLst/>
              <a:latin typeface="+mn-lt"/>
              <a:ea typeface="+mn-ea"/>
              <a:cs typeface="+mn-cs"/>
            </a:rPr>
            <a:t>28</a:t>
          </a:r>
          <a:r>
            <a:rPr kumimoji="1" lang="ja-JP" altLang="ja-JP" sz="1100" baseline="0">
              <a:solidFill>
                <a:sysClr val="windowText" lastClr="000000"/>
              </a:solidFill>
              <a:effectLst/>
              <a:latin typeface="+mn-lt"/>
              <a:ea typeface="+mn-ea"/>
              <a:cs typeface="+mn-cs"/>
            </a:rPr>
            <a:t>年度に春日部市が実施した橋りょう整備にかかる事業の多くが建設仮勘定に計上されているためで、有形固定資産に計上される次年度以降に平準化されるものと思われる。公営住宅の有形固定資産減価償却率</a:t>
          </a:r>
          <a:r>
            <a:rPr kumimoji="1" lang="ja-JP" altLang="en-US" sz="1100" baseline="0">
              <a:solidFill>
                <a:sysClr val="windowText" lastClr="000000"/>
              </a:solidFill>
              <a:effectLst/>
              <a:latin typeface="+mn-lt"/>
              <a:ea typeface="+mn-ea"/>
              <a:cs typeface="+mn-cs"/>
            </a:rPr>
            <a:t>は前年度比で上昇しており</a:t>
          </a:r>
          <a:r>
            <a:rPr kumimoji="1" lang="ja-JP" altLang="ja-JP" sz="1100" baseline="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老朽化が進行している</a:t>
          </a:r>
          <a:r>
            <a:rPr kumimoji="1" lang="ja-JP" altLang="en-US" sz="1100">
              <a:solidFill>
                <a:schemeClr val="dk1"/>
              </a:solidFill>
              <a:effectLst/>
              <a:latin typeface="+mn-lt"/>
              <a:ea typeface="+mn-ea"/>
              <a:cs typeface="+mn-cs"/>
            </a:rPr>
            <a:t>ことが表れている</a:t>
          </a:r>
          <a:r>
            <a:rPr kumimoji="1" lang="ja-JP" altLang="ja-JP" sz="1100" baseline="0">
              <a:solidFill>
                <a:sysClr val="windowText" lastClr="000000"/>
              </a:solidFill>
              <a:effectLst/>
              <a:latin typeface="+mn-lt"/>
              <a:ea typeface="+mn-ea"/>
              <a:cs typeface="+mn-cs"/>
            </a:rPr>
            <a:t>。認定</a:t>
          </a:r>
          <a:r>
            <a:rPr kumimoji="1" lang="ja-JP" altLang="ja-JP" sz="1100" baseline="0">
              <a:solidFill>
                <a:schemeClr val="dk1"/>
              </a:solidFill>
              <a:effectLst/>
              <a:latin typeface="+mn-lt"/>
              <a:ea typeface="+mn-ea"/>
              <a:cs typeface="+mn-cs"/>
            </a:rPr>
            <a:t>こども園・幼稚園・保育所の有形固定資産減価償却率が類似団体内平均値を下回るのは、武里南保育所等近年の整備によるものであり、固定資産減価償却率前年度比上昇率が類似団体内平均値を上回るのは、前記整備の完了後、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年度には大きな整備を実施しな</a:t>
          </a:r>
          <a:r>
            <a:rPr kumimoji="1" lang="ja-JP" altLang="ja-JP" sz="1100" baseline="0">
              <a:solidFill>
                <a:sysClr val="windowText" lastClr="000000"/>
              </a:solidFill>
              <a:effectLst/>
              <a:latin typeface="+mn-lt"/>
              <a:ea typeface="+mn-ea"/>
              <a:cs typeface="+mn-cs"/>
            </a:rPr>
            <a:t>かったことによる。学校施設の有形固定資産減価償却率は類似団体内平均値を</a:t>
          </a:r>
          <a:r>
            <a:rPr kumimoji="1" lang="ja-JP" altLang="en-US" sz="1100" baseline="0">
              <a:solidFill>
                <a:sysClr val="windowText" lastClr="000000"/>
              </a:solidFill>
              <a:effectLst/>
              <a:latin typeface="+mn-lt"/>
              <a:ea typeface="+mn-ea"/>
              <a:cs typeface="+mn-cs"/>
            </a:rPr>
            <a:t>上</a:t>
          </a:r>
          <a:r>
            <a:rPr kumimoji="1" lang="ja-JP" altLang="ja-JP" sz="1100" baseline="0">
              <a:solidFill>
                <a:sysClr val="windowText" lastClr="000000"/>
              </a:solidFill>
              <a:effectLst/>
              <a:latin typeface="+mn-lt"/>
              <a:ea typeface="+mn-ea"/>
              <a:cs typeface="+mn-cs"/>
            </a:rPr>
            <a:t>回って</a:t>
          </a:r>
          <a:r>
            <a:rPr kumimoji="1" lang="ja-JP" altLang="en-US" sz="1100" baseline="0">
              <a:solidFill>
                <a:sysClr val="windowText" lastClr="000000"/>
              </a:solidFill>
              <a:effectLst/>
              <a:latin typeface="+mn-lt"/>
              <a:ea typeface="+mn-ea"/>
              <a:cs typeface="+mn-cs"/>
            </a:rPr>
            <a:t>いるものの、</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年度内に整備</a:t>
          </a:r>
          <a:r>
            <a:rPr kumimoji="1" lang="ja-JP" altLang="en-US" sz="1100" baseline="0">
              <a:solidFill>
                <a:schemeClr val="dk1"/>
              </a:solidFill>
              <a:effectLst/>
              <a:latin typeface="+mn-lt"/>
              <a:ea typeface="+mn-ea"/>
              <a:cs typeface="+mn-cs"/>
            </a:rPr>
            <a:t>を実施したこと</a:t>
          </a:r>
          <a:r>
            <a:rPr kumimoji="1" lang="ja-JP" altLang="ja-JP" sz="1100" baseline="0">
              <a:solidFill>
                <a:schemeClr val="dk1"/>
              </a:solidFill>
              <a:effectLst/>
              <a:latin typeface="+mn-lt"/>
              <a:ea typeface="+mn-ea"/>
              <a:cs typeface="+mn-cs"/>
            </a:rPr>
            <a:t>により有形固定資産減価償却率が</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している。　児童館については、春日部市の</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つの児童館は比較的近年に整備されたものであるため、類似団体内では最も低い有形固定資産減価償却率を示しているが、一人当たり面積は類似団体内平均値を下回っている状況である。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236,466
233,111
66.00
71,523,945
69,243,075
1,933,797
42,326,627
71,616,451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40640</xdr:rowOff>
    </xdr:from>
    <xdr:to>
      <xdr:col>6</xdr:col>
      <xdr:colOff>561975</xdr:colOff>
      <xdr:row>37</xdr:row>
      <xdr:rowOff>142240</xdr:rowOff>
    </xdr:to>
    <xdr:sp macro="" textlink="">
      <xdr:nvSpPr>
        <xdr:cNvPr id="70" name="円/楕円 69"/>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63517</xdr:rowOff>
    </xdr:from>
    <xdr:ext cx="405111" cy="259045"/>
    <xdr:sp macro="" textlink="">
      <xdr:nvSpPr>
        <xdr:cNvPr id="71" name="【図書館】&#10;有形固定資産減価償却率該当値テキスト"/>
        <xdr:cNvSpPr txBox="1"/>
      </xdr:nvSpPr>
      <xdr:spPr>
        <a:xfrm>
          <a:off x="4724400"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74930</xdr:rowOff>
    </xdr:from>
    <xdr:to>
      <xdr:col>5</xdr:col>
      <xdr:colOff>409575</xdr:colOff>
      <xdr:row>38</xdr:row>
      <xdr:rowOff>5080</xdr:rowOff>
    </xdr:to>
    <xdr:sp macro="" textlink="">
      <xdr:nvSpPr>
        <xdr:cNvPr id="72" name="円/楕円 71"/>
        <xdr:cNvSpPr/>
      </xdr:nvSpPr>
      <xdr:spPr>
        <a:xfrm>
          <a:off x="3746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91440</xdr:rowOff>
    </xdr:from>
    <xdr:to>
      <xdr:col>6</xdr:col>
      <xdr:colOff>511175</xdr:colOff>
      <xdr:row>37</xdr:row>
      <xdr:rowOff>125730</xdr:rowOff>
    </xdr:to>
    <xdr:cxnSp macro="">
      <xdr:nvCxnSpPr>
        <xdr:cNvPr id="73" name="直線コネクタ 72"/>
        <xdr:cNvCxnSpPr/>
      </xdr:nvCxnSpPr>
      <xdr:spPr>
        <a:xfrm flipV="1">
          <a:off x="3797300" y="64350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154322</xdr:rowOff>
    </xdr:from>
    <xdr:ext cx="405111" cy="259045"/>
    <xdr:sp macro="" textlink="">
      <xdr:nvSpPr>
        <xdr:cNvPr id="74"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21607</xdr:rowOff>
    </xdr:from>
    <xdr:ext cx="405111" cy="259045"/>
    <xdr:sp macro="" textlink="">
      <xdr:nvSpPr>
        <xdr:cNvPr id="75" name="n_1mainValue【図書館】&#10;有形固定資産減価償却率"/>
        <xdr:cNvSpPr txBox="1"/>
      </xdr:nvSpPr>
      <xdr:spPr>
        <a:xfrm>
          <a:off x="3582043"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8" name="直線コネクタ 97"/>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1"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2" name="直線コネクタ 101"/>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03"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4" name="フローチャート : 判断 103"/>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5" name="フローチャート :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128270</xdr:rowOff>
    </xdr:from>
    <xdr:to>
      <xdr:col>15</xdr:col>
      <xdr:colOff>231775</xdr:colOff>
      <xdr:row>42</xdr:row>
      <xdr:rowOff>58420</xdr:rowOff>
    </xdr:to>
    <xdr:sp macro="" textlink="">
      <xdr:nvSpPr>
        <xdr:cNvPr id="111" name="円/楕円 110"/>
        <xdr:cNvSpPr/>
      </xdr:nvSpPr>
      <xdr:spPr>
        <a:xfrm>
          <a:off x="10426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43197</xdr:rowOff>
    </xdr:from>
    <xdr:ext cx="469744" cy="259045"/>
    <xdr:sp macro="" textlink="">
      <xdr:nvSpPr>
        <xdr:cNvPr id="112" name="【図書館】&#10;一人当たり面積該当値テキスト"/>
        <xdr:cNvSpPr txBox="1"/>
      </xdr:nvSpPr>
      <xdr:spPr>
        <a:xfrm>
          <a:off x="10566400" y="70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128270</xdr:rowOff>
    </xdr:from>
    <xdr:to>
      <xdr:col>14</xdr:col>
      <xdr:colOff>79375</xdr:colOff>
      <xdr:row>42</xdr:row>
      <xdr:rowOff>58420</xdr:rowOff>
    </xdr:to>
    <xdr:sp macro="" textlink="">
      <xdr:nvSpPr>
        <xdr:cNvPr id="113" name="円/楕円 112"/>
        <xdr:cNvSpPr/>
      </xdr:nvSpPr>
      <xdr:spPr>
        <a:xfrm>
          <a:off x="9588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7620</xdr:rowOff>
    </xdr:from>
    <xdr:to>
      <xdr:col>15</xdr:col>
      <xdr:colOff>180975</xdr:colOff>
      <xdr:row>42</xdr:row>
      <xdr:rowOff>7620</xdr:rowOff>
    </xdr:to>
    <xdr:cxnSp macro="">
      <xdr:nvCxnSpPr>
        <xdr:cNvPr id="114" name="直線コネクタ 113"/>
        <xdr:cNvCxnSpPr/>
      </xdr:nvCxnSpPr>
      <xdr:spPr>
        <a:xfrm>
          <a:off x="9639300" y="720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29227</xdr:rowOff>
    </xdr:from>
    <xdr:ext cx="469744" cy="259045"/>
    <xdr:sp macro="" textlink="">
      <xdr:nvSpPr>
        <xdr:cNvPr id="115"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49547</xdr:rowOff>
    </xdr:from>
    <xdr:ext cx="469744" cy="259045"/>
    <xdr:sp macro="" textlink="">
      <xdr:nvSpPr>
        <xdr:cNvPr id="116" name="n_1mainValue【図書館】&#10;一人当たり面積"/>
        <xdr:cNvSpPr txBox="1"/>
      </xdr:nvSpPr>
      <xdr:spPr>
        <a:xfrm>
          <a:off x="9391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43" name="直線コネクタ 142"/>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6"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7" name="直線コネクタ 146"/>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8"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9" name="フローチャート : 判断 148"/>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50" name="フローチャート : 判断 14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56969</xdr:rowOff>
    </xdr:from>
    <xdr:to>
      <xdr:col>6</xdr:col>
      <xdr:colOff>561975</xdr:colOff>
      <xdr:row>58</xdr:row>
      <xdr:rowOff>158569</xdr:rowOff>
    </xdr:to>
    <xdr:sp macro="" textlink="">
      <xdr:nvSpPr>
        <xdr:cNvPr id="156" name="円/楕円 155"/>
        <xdr:cNvSpPr/>
      </xdr:nvSpPr>
      <xdr:spPr>
        <a:xfrm>
          <a:off x="4584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79846</xdr:rowOff>
    </xdr:from>
    <xdr:ext cx="405111" cy="259045"/>
    <xdr:sp macro="" textlink="">
      <xdr:nvSpPr>
        <xdr:cNvPr id="157" name="【体育館・プール】&#10;有形固定資産減価償却率該当値テキスト"/>
        <xdr:cNvSpPr txBox="1"/>
      </xdr:nvSpPr>
      <xdr:spPr>
        <a:xfrm>
          <a:off x="47244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148409</xdr:rowOff>
    </xdr:from>
    <xdr:to>
      <xdr:col>5</xdr:col>
      <xdr:colOff>409575</xdr:colOff>
      <xdr:row>59</xdr:row>
      <xdr:rowOff>78559</xdr:rowOff>
    </xdr:to>
    <xdr:sp macro="" textlink="">
      <xdr:nvSpPr>
        <xdr:cNvPr id="158" name="円/楕円 157"/>
        <xdr:cNvSpPr/>
      </xdr:nvSpPr>
      <xdr:spPr>
        <a:xfrm>
          <a:off x="3746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107769</xdr:rowOff>
    </xdr:from>
    <xdr:to>
      <xdr:col>6</xdr:col>
      <xdr:colOff>511175</xdr:colOff>
      <xdr:row>59</xdr:row>
      <xdr:rowOff>27759</xdr:rowOff>
    </xdr:to>
    <xdr:cxnSp macro="">
      <xdr:nvCxnSpPr>
        <xdr:cNvPr id="159" name="直線コネクタ 158"/>
        <xdr:cNvCxnSpPr/>
      </xdr:nvCxnSpPr>
      <xdr:spPr>
        <a:xfrm flipV="1">
          <a:off x="3797300" y="10051869"/>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91820</xdr:rowOff>
    </xdr:from>
    <xdr:ext cx="405111" cy="259045"/>
    <xdr:sp macro="" textlink="">
      <xdr:nvSpPr>
        <xdr:cNvPr id="160" name="n_1aveValue【体育館・プール】&#10;有形固定資産減価償却率"/>
        <xdr:cNvSpPr txBox="1"/>
      </xdr:nvSpPr>
      <xdr:spPr>
        <a:xfrm>
          <a:off x="3582043"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69686</xdr:rowOff>
    </xdr:from>
    <xdr:ext cx="405111" cy="259045"/>
    <xdr:sp macro="" textlink="">
      <xdr:nvSpPr>
        <xdr:cNvPr id="161" name="n_1mainValue【体育館・プール】&#10;有形固定資産減価償却率"/>
        <xdr:cNvSpPr txBox="1"/>
      </xdr:nvSpPr>
      <xdr:spPr>
        <a:xfrm>
          <a:off x="3582043"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85" name="直線コネクタ 184"/>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86"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87" name="直線コネクタ 186"/>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88"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9" name="直線コネクタ 18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82567</xdr:rowOff>
    </xdr:from>
    <xdr:ext cx="469744" cy="259045"/>
    <xdr:sp macro="" textlink="">
      <xdr:nvSpPr>
        <xdr:cNvPr id="190" name="【体育館・プール】&#10;一人当たり面積平均値テキスト"/>
        <xdr:cNvSpPr txBox="1"/>
      </xdr:nvSpPr>
      <xdr:spPr>
        <a:xfrm>
          <a:off x="10566400" y="1036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91" name="フローチャート : 判断 190"/>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92" name="フローチャート : 判断 191"/>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48260</xdr:rowOff>
    </xdr:from>
    <xdr:to>
      <xdr:col>15</xdr:col>
      <xdr:colOff>231775</xdr:colOff>
      <xdr:row>62</xdr:row>
      <xdr:rowOff>149860</xdr:rowOff>
    </xdr:to>
    <xdr:sp macro="" textlink="">
      <xdr:nvSpPr>
        <xdr:cNvPr id="198" name="円/楕円 197"/>
        <xdr:cNvSpPr/>
      </xdr:nvSpPr>
      <xdr:spPr>
        <a:xfrm>
          <a:off x="10426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26687</xdr:rowOff>
    </xdr:from>
    <xdr:ext cx="469744" cy="259045"/>
    <xdr:sp macro="" textlink="">
      <xdr:nvSpPr>
        <xdr:cNvPr id="199" name="【体育館・プール】&#10;一人当たり面積該当値テキスト"/>
        <xdr:cNvSpPr txBox="1"/>
      </xdr:nvSpPr>
      <xdr:spPr>
        <a:xfrm>
          <a:off x="105664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52070</xdr:rowOff>
    </xdr:from>
    <xdr:to>
      <xdr:col>14</xdr:col>
      <xdr:colOff>79375</xdr:colOff>
      <xdr:row>62</xdr:row>
      <xdr:rowOff>153670</xdr:rowOff>
    </xdr:to>
    <xdr:sp macro="" textlink="">
      <xdr:nvSpPr>
        <xdr:cNvPr id="200" name="円/楕円 199"/>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99060</xdr:rowOff>
    </xdr:from>
    <xdr:to>
      <xdr:col>15</xdr:col>
      <xdr:colOff>180975</xdr:colOff>
      <xdr:row>62</xdr:row>
      <xdr:rowOff>102870</xdr:rowOff>
    </xdr:to>
    <xdr:cxnSp macro="">
      <xdr:nvCxnSpPr>
        <xdr:cNvPr id="201" name="直線コネクタ 200"/>
        <xdr:cNvCxnSpPr/>
      </xdr:nvCxnSpPr>
      <xdr:spPr>
        <a:xfrm flipV="1">
          <a:off x="9639300" y="10728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162577</xdr:rowOff>
    </xdr:from>
    <xdr:ext cx="469744" cy="259045"/>
    <xdr:sp macro="" textlink="">
      <xdr:nvSpPr>
        <xdr:cNvPr id="202"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144797</xdr:rowOff>
    </xdr:from>
    <xdr:ext cx="469744" cy="259045"/>
    <xdr:sp macro="" textlink="">
      <xdr:nvSpPr>
        <xdr:cNvPr id="203" name="n_1mainValue【体育館・プール】&#10;一人当たり面積"/>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2" name="テキスト ボックス 22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26" name="直線コネクタ 225"/>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27"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28" name="直線コネクタ 227"/>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29"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30" name="直線コネクタ 229"/>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31"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32" name="フローチャート : 判断 231"/>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33" name="フローチャート : 判断 232"/>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90170</xdr:rowOff>
    </xdr:from>
    <xdr:to>
      <xdr:col>6</xdr:col>
      <xdr:colOff>561975</xdr:colOff>
      <xdr:row>82</xdr:row>
      <xdr:rowOff>20320</xdr:rowOff>
    </xdr:to>
    <xdr:sp macro="" textlink="">
      <xdr:nvSpPr>
        <xdr:cNvPr id="239" name="円/楕円 238"/>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113047</xdr:rowOff>
    </xdr:from>
    <xdr:ext cx="405111" cy="259045"/>
    <xdr:sp macro="" textlink="">
      <xdr:nvSpPr>
        <xdr:cNvPr id="240" name="【福祉施設】&#10;有形固定資産減価償却率該当値テキスト"/>
        <xdr:cNvSpPr txBox="1"/>
      </xdr:nvSpPr>
      <xdr:spPr>
        <a:xfrm>
          <a:off x="47244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133604</xdr:rowOff>
    </xdr:from>
    <xdr:to>
      <xdr:col>5</xdr:col>
      <xdr:colOff>409575</xdr:colOff>
      <xdr:row>82</xdr:row>
      <xdr:rowOff>63754</xdr:rowOff>
    </xdr:to>
    <xdr:sp macro="" textlink="">
      <xdr:nvSpPr>
        <xdr:cNvPr id="241" name="円/楕円 240"/>
        <xdr:cNvSpPr/>
      </xdr:nvSpPr>
      <xdr:spPr>
        <a:xfrm>
          <a:off x="3746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140970</xdr:rowOff>
    </xdr:from>
    <xdr:to>
      <xdr:col>6</xdr:col>
      <xdr:colOff>511175</xdr:colOff>
      <xdr:row>82</xdr:row>
      <xdr:rowOff>12954</xdr:rowOff>
    </xdr:to>
    <xdr:cxnSp macro="">
      <xdr:nvCxnSpPr>
        <xdr:cNvPr id="242" name="直線コネクタ 241"/>
        <xdr:cNvCxnSpPr/>
      </xdr:nvCxnSpPr>
      <xdr:spPr>
        <a:xfrm flipV="1">
          <a:off x="3797300" y="140284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4590</xdr:rowOff>
    </xdr:from>
    <xdr:ext cx="405111" cy="259045"/>
    <xdr:sp macro="" textlink="">
      <xdr:nvSpPr>
        <xdr:cNvPr id="243" name="n_1aveValue【福祉施設】&#10;有形固定資産減価償却率"/>
        <xdr:cNvSpPr txBox="1"/>
      </xdr:nvSpPr>
      <xdr:spPr>
        <a:xfrm>
          <a:off x="3582043"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80281</xdr:rowOff>
    </xdr:from>
    <xdr:ext cx="405111" cy="259045"/>
    <xdr:sp macro="" textlink="">
      <xdr:nvSpPr>
        <xdr:cNvPr id="244" name="n_1mainValue【福祉施設】&#10;有形固定資産減価償却率"/>
        <xdr:cNvSpPr txBox="1"/>
      </xdr:nvSpPr>
      <xdr:spPr>
        <a:xfrm>
          <a:off x="3582043" y="1379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68" name="直線コネクタ 267"/>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69"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70" name="直線コネクタ 269"/>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71"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72" name="直線コネクタ 271"/>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149877</xdr:rowOff>
    </xdr:from>
    <xdr:ext cx="469744" cy="259045"/>
    <xdr:sp macro="" textlink="">
      <xdr:nvSpPr>
        <xdr:cNvPr id="273" name="【福祉施設】&#10;一人当たり面積平均値テキスト"/>
        <xdr:cNvSpPr txBox="1"/>
      </xdr:nvSpPr>
      <xdr:spPr>
        <a:xfrm>
          <a:off x="105664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74" name="フローチャート : 判断 273"/>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75" name="フローチャート : 判断 274"/>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120650</xdr:rowOff>
    </xdr:from>
    <xdr:to>
      <xdr:col>15</xdr:col>
      <xdr:colOff>231775</xdr:colOff>
      <xdr:row>84</xdr:row>
      <xdr:rowOff>50800</xdr:rowOff>
    </xdr:to>
    <xdr:sp macro="" textlink="">
      <xdr:nvSpPr>
        <xdr:cNvPr id="281" name="円/楕円 280"/>
        <xdr:cNvSpPr/>
      </xdr:nvSpPr>
      <xdr:spPr>
        <a:xfrm>
          <a:off x="10426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99077</xdr:rowOff>
    </xdr:from>
    <xdr:ext cx="469744" cy="259045"/>
    <xdr:sp macro="" textlink="">
      <xdr:nvSpPr>
        <xdr:cNvPr id="282" name="【福祉施設】&#10;一人当たり面積該当値テキスト"/>
        <xdr:cNvSpPr txBox="1"/>
      </xdr:nvSpPr>
      <xdr:spPr>
        <a:xfrm>
          <a:off x="105664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120650</xdr:rowOff>
    </xdr:from>
    <xdr:to>
      <xdr:col>14</xdr:col>
      <xdr:colOff>79375</xdr:colOff>
      <xdr:row>84</xdr:row>
      <xdr:rowOff>50800</xdr:rowOff>
    </xdr:to>
    <xdr:sp macro="" textlink="">
      <xdr:nvSpPr>
        <xdr:cNvPr id="283" name="円/楕円 282"/>
        <xdr:cNvSpPr/>
      </xdr:nvSpPr>
      <xdr:spPr>
        <a:xfrm>
          <a:off x="958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0</xdr:rowOff>
    </xdr:from>
    <xdr:to>
      <xdr:col>15</xdr:col>
      <xdr:colOff>180975</xdr:colOff>
      <xdr:row>84</xdr:row>
      <xdr:rowOff>0</xdr:rowOff>
    </xdr:to>
    <xdr:cxnSp macro="">
      <xdr:nvCxnSpPr>
        <xdr:cNvPr id="284" name="直線コネクタ 283"/>
        <xdr:cNvCxnSpPr/>
      </xdr:nvCxnSpPr>
      <xdr:spPr>
        <a:xfrm>
          <a:off x="9639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149877</xdr:rowOff>
    </xdr:from>
    <xdr:ext cx="469744" cy="259045"/>
    <xdr:sp macro="" textlink="">
      <xdr:nvSpPr>
        <xdr:cNvPr id="285" name="n_1aveValue【福祉施設】&#10;一人当たり面積"/>
        <xdr:cNvSpPr txBox="1"/>
      </xdr:nvSpPr>
      <xdr:spPr>
        <a:xfrm>
          <a:off x="9391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41927</xdr:rowOff>
    </xdr:from>
    <xdr:ext cx="469744" cy="259045"/>
    <xdr:sp macro="" textlink="">
      <xdr:nvSpPr>
        <xdr:cNvPr id="286" name="n_1mainValue【福祉施設】&#10;一人当たり面積"/>
        <xdr:cNvSpPr txBox="1"/>
      </xdr:nvSpPr>
      <xdr:spPr>
        <a:xfrm>
          <a:off x="9391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8" name="直線コネクタ 29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9" name="テキスト ボックス 29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0" name="直線コネクタ 29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1" name="テキスト ボックス 30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2" name="直線コネクタ 30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3" name="テキスト ボックス 30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4" name="直線コネクタ 30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5" name="テキスト ボックス 30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6" name="直線コネクタ 30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7" name="テキスト ボックス 30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311" name="直線コネクタ 310"/>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312"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313" name="直線コネクタ 312"/>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314"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315" name="直線コネクタ 314"/>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316"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317" name="フローチャート : 判断 316"/>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18" name="フローチャート : 判断 317"/>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90170</xdr:rowOff>
    </xdr:from>
    <xdr:to>
      <xdr:col>6</xdr:col>
      <xdr:colOff>561975</xdr:colOff>
      <xdr:row>104</xdr:row>
      <xdr:rowOff>20320</xdr:rowOff>
    </xdr:to>
    <xdr:sp macro="" textlink="">
      <xdr:nvSpPr>
        <xdr:cNvPr id="324" name="円/楕円 323"/>
        <xdr:cNvSpPr/>
      </xdr:nvSpPr>
      <xdr:spPr>
        <a:xfrm>
          <a:off x="4584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113047</xdr:rowOff>
    </xdr:from>
    <xdr:ext cx="405111" cy="259045"/>
    <xdr:sp macro="" textlink="">
      <xdr:nvSpPr>
        <xdr:cNvPr id="325" name="【市民会館】&#10;有形固定資産減価償却率該当値テキスト"/>
        <xdr:cNvSpPr txBox="1"/>
      </xdr:nvSpPr>
      <xdr:spPr>
        <a:xfrm>
          <a:off x="4724400"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128270</xdr:rowOff>
    </xdr:from>
    <xdr:to>
      <xdr:col>5</xdr:col>
      <xdr:colOff>409575</xdr:colOff>
      <xdr:row>104</xdr:row>
      <xdr:rowOff>58420</xdr:rowOff>
    </xdr:to>
    <xdr:sp macro="" textlink="">
      <xdr:nvSpPr>
        <xdr:cNvPr id="326" name="円/楕円 325"/>
        <xdr:cNvSpPr/>
      </xdr:nvSpPr>
      <xdr:spPr>
        <a:xfrm>
          <a:off x="3746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140970</xdr:rowOff>
    </xdr:from>
    <xdr:to>
      <xdr:col>6</xdr:col>
      <xdr:colOff>511175</xdr:colOff>
      <xdr:row>104</xdr:row>
      <xdr:rowOff>7620</xdr:rowOff>
    </xdr:to>
    <xdr:cxnSp macro="">
      <xdr:nvCxnSpPr>
        <xdr:cNvPr id="327" name="直線コネクタ 326"/>
        <xdr:cNvCxnSpPr/>
      </xdr:nvCxnSpPr>
      <xdr:spPr>
        <a:xfrm flipV="1">
          <a:off x="3797300" y="17800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114316</xdr:rowOff>
    </xdr:from>
    <xdr:ext cx="405111" cy="259045"/>
    <xdr:sp macro="" textlink="">
      <xdr:nvSpPr>
        <xdr:cNvPr id="328" name="n_1aveValue【市民会館】&#10;有形固定資産減価償却率"/>
        <xdr:cNvSpPr txBox="1"/>
      </xdr:nvSpPr>
      <xdr:spPr>
        <a:xfrm>
          <a:off x="3582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74947</xdr:rowOff>
    </xdr:from>
    <xdr:ext cx="405111" cy="259045"/>
    <xdr:sp macro="" textlink="">
      <xdr:nvSpPr>
        <xdr:cNvPr id="329" name="n_1mainValue【市民会館】&#10;有形固定資産減価償却率"/>
        <xdr:cNvSpPr txBox="1"/>
      </xdr:nvSpPr>
      <xdr:spPr>
        <a:xfrm>
          <a:off x="3582043"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40" name="直線コネクタ 339"/>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41" name="テキスト ボックス 340"/>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42" name="直線コネクタ 3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3" name="テキスト ボックス 3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44" name="直線コネクタ 343"/>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45" name="テキスト ボックス 344"/>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48" name="直線コネクタ 347"/>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49" name="テキスト ボックス 348"/>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50" name="直線コネクタ 34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51" name="テキスト ボックス 35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52" name="直線コネクタ 351"/>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53" name="テキスト ボックス 352"/>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57" name="直線コネクタ 356"/>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58"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59" name="直線コネクタ 358"/>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60"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61" name="直線コネクタ 360"/>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162577</xdr:rowOff>
    </xdr:from>
    <xdr:ext cx="469744" cy="259045"/>
    <xdr:sp macro="" textlink="">
      <xdr:nvSpPr>
        <xdr:cNvPr id="362" name="【市民会館】&#10;一人当たり面積平均値テキスト"/>
        <xdr:cNvSpPr txBox="1"/>
      </xdr:nvSpPr>
      <xdr:spPr>
        <a:xfrm>
          <a:off x="105664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63" name="フローチャート : 判断 362"/>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64" name="フローチャート : 判断 363"/>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82550</xdr:rowOff>
    </xdr:from>
    <xdr:to>
      <xdr:col>15</xdr:col>
      <xdr:colOff>231775</xdr:colOff>
      <xdr:row>107</xdr:row>
      <xdr:rowOff>12700</xdr:rowOff>
    </xdr:to>
    <xdr:sp macro="" textlink="">
      <xdr:nvSpPr>
        <xdr:cNvPr id="370" name="円/楕円 369"/>
        <xdr:cNvSpPr/>
      </xdr:nvSpPr>
      <xdr:spPr>
        <a:xfrm>
          <a:off x="10426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60977</xdr:rowOff>
    </xdr:from>
    <xdr:ext cx="469744" cy="259045"/>
    <xdr:sp macro="" textlink="">
      <xdr:nvSpPr>
        <xdr:cNvPr id="371" name="【市民会館】&#10;一人当たり面積該当値テキスト"/>
        <xdr:cNvSpPr txBox="1"/>
      </xdr:nvSpPr>
      <xdr:spPr>
        <a:xfrm>
          <a:off x="105664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82550</xdr:rowOff>
    </xdr:from>
    <xdr:to>
      <xdr:col>14</xdr:col>
      <xdr:colOff>79375</xdr:colOff>
      <xdr:row>107</xdr:row>
      <xdr:rowOff>12700</xdr:rowOff>
    </xdr:to>
    <xdr:sp macro="" textlink="">
      <xdr:nvSpPr>
        <xdr:cNvPr id="372" name="円/楕円 371"/>
        <xdr:cNvSpPr/>
      </xdr:nvSpPr>
      <xdr:spPr>
        <a:xfrm>
          <a:off x="958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133350</xdr:rowOff>
    </xdr:from>
    <xdr:to>
      <xdr:col>15</xdr:col>
      <xdr:colOff>180975</xdr:colOff>
      <xdr:row>106</xdr:row>
      <xdr:rowOff>133350</xdr:rowOff>
    </xdr:to>
    <xdr:cxnSp macro="">
      <xdr:nvCxnSpPr>
        <xdr:cNvPr id="373" name="直線コネクタ 372"/>
        <xdr:cNvCxnSpPr/>
      </xdr:nvCxnSpPr>
      <xdr:spPr>
        <a:xfrm>
          <a:off x="9639300" y="1830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143527</xdr:rowOff>
    </xdr:from>
    <xdr:ext cx="469744" cy="259045"/>
    <xdr:sp macro="" textlink="">
      <xdr:nvSpPr>
        <xdr:cNvPr id="374"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3827</xdr:rowOff>
    </xdr:from>
    <xdr:ext cx="469744" cy="259045"/>
    <xdr:sp macro="" textlink="">
      <xdr:nvSpPr>
        <xdr:cNvPr id="375" name="n_1mainValue【市民会館】&#10;一人当たり面積"/>
        <xdr:cNvSpPr txBox="1"/>
      </xdr:nvSpPr>
      <xdr:spPr>
        <a:xfrm>
          <a:off x="9391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6" name="テキスト ボックス 3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7" name="直線コネクタ 38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8" name="テキスト ボックス 38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9" name="直線コネクタ 38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90" name="テキスト ボックス 38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91" name="直線コネクタ 39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92" name="テキスト ボックス 39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93" name="直線コネクタ 39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4" name="テキスト ボックス 39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6" name="テキスト ボックス 3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98" name="直線コネクタ 397"/>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99"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400" name="直線コネクタ 399"/>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401"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402" name="直線コネクタ 401"/>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403"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404" name="フローチャート : 判断 403"/>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405" name="フローチャート : 判断 404"/>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125984</xdr:rowOff>
    </xdr:from>
    <xdr:to>
      <xdr:col>23</xdr:col>
      <xdr:colOff>568325</xdr:colOff>
      <xdr:row>35</xdr:row>
      <xdr:rowOff>56134</xdr:rowOff>
    </xdr:to>
    <xdr:sp macro="" textlink="">
      <xdr:nvSpPr>
        <xdr:cNvPr id="411" name="円/楕円 410"/>
        <xdr:cNvSpPr/>
      </xdr:nvSpPr>
      <xdr:spPr>
        <a:xfrm>
          <a:off x="162687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148861</xdr:rowOff>
    </xdr:from>
    <xdr:ext cx="405111" cy="259045"/>
    <xdr:sp macro="" textlink="">
      <xdr:nvSpPr>
        <xdr:cNvPr id="412" name="【一般廃棄物処理施設】&#10;有形固定資産減価償却率該当値テキスト"/>
        <xdr:cNvSpPr txBox="1"/>
      </xdr:nvSpPr>
      <xdr:spPr>
        <a:xfrm>
          <a:off x="16408400" y="580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91694</xdr:rowOff>
    </xdr:from>
    <xdr:to>
      <xdr:col>22</xdr:col>
      <xdr:colOff>415925</xdr:colOff>
      <xdr:row>35</xdr:row>
      <xdr:rowOff>21844</xdr:rowOff>
    </xdr:to>
    <xdr:sp macro="" textlink="">
      <xdr:nvSpPr>
        <xdr:cNvPr id="413" name="円/楕円 412"/>
        <xdr:cNvSpPr/>
      </xdr:nvSpPr>
      <xdr:spPr>
        <a:xfrm>
          <a:off x="15430500" y="59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142494</xdr:rowOff>
    </xdr:from>
    <xdr:to>
      <xdr:col>23</xdr:col>
      <xdr:colOff>517525</xdr:colOff>
      <xdr:row>35</xdr:row>
      <xdr:rowOff>5334</xdr:rowOff>
    </xdr:to>
    <xdr:cxnSp macro="">
      <xdr:nvCxnSpPr>
        <xdr:cNvPr id="414" name="直線コネクタ 413"/>
        <xdr:cNvCxnSpPr/>
      </xdr:nvCxnSpPr>
      <xdr:spPr>
        <a:xfrm>
          <a:off x="15481300" y="59717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26687</xdr:rowOff>
    </xdr:from>
    <xdr:ext cx="405111" cy="259045"/>
    <xdr:sp macro="" textlink="">
      <xdr:nvSpPr>
        <xdr:cNvPr id="415" name="n_1aveValue【一般廃棄物処理施設】&#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38371</xdr:rowOff>
    </xdr:from>
    <xdr:ext cx="405111" cy="259045"/>
    <xdr:sp macro="" textlink="">
      <xdr:nvSpPr>
        <xdr:cNvPr id="416" name="n_1mainValue【一般廃棄物処理施設】&#10;有形固定資産減価償却率"/>
        <xdr:cNvSpPr txBox="1"/>
      </xdr:nvSpPr>
      <xdr:spPr>
        <a:xfrm>
          <a:off x="15266043" y="56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7" name="テキスト ボックス 426"/>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28" name="直線コネクタ 42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29" name="テキスト ボックス 428"/>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30" name="直線コネクタ 42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31" name="テキスト ボックス 43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32" name="直線コネクタ 43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33" name="テキスト ボックス 43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4" name="直線コネクタ 43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35" name="テキスト ボックス 43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6" name="直線コネクタ 43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37" name="テキスト ボックス 43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8" name="直線コネクタ 43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39" name="テキスト ボックス 43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1" name="テキスト ボックス 4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43" name="直線コネクタ 442"/>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44"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45" name="直線コネクタ 444"/>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46"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47" name="直線コネクタ 446"/>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95205</xdr:rowOff>
    </xdr:from>
    <xdr:ext cx="534377" cy="259045"/>
    <xdr:sp macro="" textlink="">
      <xdr:nvSpPr>
        <xdr:cNvPr id="448" name="【一般廃棄物処理施設】&#10;一人当たり有形固定資産（償却資産）額平均値テキスト"/>
        <xdr:cNvSpPr txBox="1"/>
      </xdr:nvSpPr>
      <xdr:spPr>
        <a:xfrm>
          <a:off x="22250400" y="643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49" name="フローチャート : 判断 448"/>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50" name="フローチャート : 判断 449"/>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115077</xdr:rowOff>
    </xdr:from>
    <xdr:to>
      <xdr:col>32</xdr:col>
      <xdr:colOff>238125</xdr:colOff>
      <xdr:row>41</xdr:row>
      <xdr:rowOff>45227</xdr:rowOff>
    </xdr:to>
    <xdr:sp macro="" textlink="">
      <xdr:nvSpPr>
        <xdr:cNvPr id="456" name="円/楕円 455"/>
        <xdr:cNvSpPr/>
      </xdr:nvSpPr>
      <xdr:spPr>
        <a:xfrm>
          <a:off x="22110700" y="697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93504</xdr:rowOff>
    </xdr:from>
    <xdr:ext cx="534377" cy="259045"/>
    <xdr:sp macro="" textlink="">
      <xdr:nvSpPr>
        <xdr:cNvPr id="457" name="【一般廃棄物処理施設】&#10;一人当たり有形固定資産（償却資産）額該当値テキスト"/>
        <xdr:cNvSpPr txBox="1"/>
      </xdr:nvSpPr>
      <xdr:spPr>
        <a:xfrm>
          <a:off x="22250400" y="695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36,508</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146460</xdr:rowOff>
    </xdr:from>
    <xdr:to>
      <xdr:col>31</xdr:col>
      <xdr:colOff>85725</xdr:colOff>
      <xdr:row>41</xdr:row>
      <xdr:rowOff>76610</xdr:rowOff>
    </xdr:to>
    <xdr:sp macro="" textlink="">
      <xdr:nvSpPr>
        <xdr:cNvPr id="458" name="円/楕円 457"/>
        <xdr:cNvSpPr/>
      </xdr:nvSpPr>
      <xdr:spPr>
        <a:xfrm>
          <a:off x="21272500" y="700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165877</xdr:rowOff>
    </xdr:from>
    <xdr:to>
      <xdr:col>32</xdr:col>
      <xdr:colOff>187325</xdr:colOff>
      <xdr:row>41</xdr:row>
      <xdr:rowOff>25810</xdr:rowOff>
    </xdr:to>
    <xdr:cxnSp macro="">
      <xdr:nvCxnSpPr>
        <xdr:cNvPr id="459" name="直線コネクタ 458"/>
        <xdr:cNvCxnSpPr/>
      </xdr:nvCxnSpPr>
      <xdr:spPr>
        <a:xfrm flipV="1">
          <a:off x="21323300" y="7023877"/>
          <a:ext cx="8382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38</xdr:row>
      <xdr:rowOff>27921</xdr:rowOff>
    </xdr:from>
    <xdr:ext cx="534377" cy="259045"/>
    <xdr:sp macro="" textlink="">
      <xdr:nvSpPr>
        <xdr:cNvPr id="460" name="n_1aveValue【一般廃棄物処理施設】&#10;一人当たり有形固定資産（償却資産）額"/>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67737</xdr:rowOff>
    </xdr:from>
    <xdr:ext cx="534377" cy="259045"/>
    <xdr:sp macro="" textlink="">
      <xdr:nvSpPr>
        <xdr:cNvPr id="461" name="n_1mainValue【一般廃棄物処理施設】&#10;一人当たり有形固定資産（償却資産）額"/>
        <xdr:cNvSpPr txBox="1"/>
      </xdr:nvSpPr>
      <xdr:spPr>
        <a:xfrm>
          <a:off x="21043411" y="709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72" name="テキスト ボックス 4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73" name="直線コネクタ 47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74" name="テキスト ボックス 47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75" name="直線コネクタ 47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76" name="テキスト ボックス 47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77" name="直線コネクタ 47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78" name="テキスト ボックス 47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9" name="直線コネクタ 4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80" name="テキスト ボックス 4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81" name="直線コネクタ 48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82" name="テキスト ボックス 48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83" name="直線コネクタ 48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84" name="テキスト ボックス 48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85" name="直線コネクタ 48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86" name="テキスト ボックス 48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8" name="テキスト ボックス 4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90" name="直線コネクタ 489"/>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91"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92" name="直線コネクタ 491"/>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93"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94" name="直線コネクタ 49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19067</xdr:rowOff>
    </xdr:from>
    <xdr:ext cx="405111" cy="259045"/>
    <xdr:sp macro="" textlink="">
      <xdr:nvSpPr>
        <xdr:cNvPr id="495" name="【保健センター・保健所】&#10;有形固定資産減価償却率平均値テキスト"/>
        <xdr:cNvSpPr txBox="1"/>
      </xdr:nvSpPr>
      <xdr:spPr>
        <a:xfrm>
          <a:off x="164084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96" name="フローチャート : 判断 49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97" name="フローチャート : 判断 496"/>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126365</xdr:rowOff>
    </xdr:from>
    <xdr:to>
      <xdr:col>23</xdr:col>
      <xdr:colOff>568325</xdr:colOff>
      <xdr:row>59</xdr:row>
      <xdr:rowOff>56515</xdr:rowOff>
    </xdr:to>
    <xdr:sp macro="" textlink="">
      <xdr:nvSpPr>
        <xdr:cNvPr id="503" name="円/楕円 502"/>
        <xdr:cNvSpPr/>
      </xdr:nvSpPr>
      <xdr:spPr>
        <a:xfrm>
          <a:off x="16268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149242</xdr:rowOff>
    </xdr:from>
    <xdr:ext cx="405111" cy="259045"/>
    <xdr:sp macro="" textlink="">
      <xdr:nvSpPr>
        <xdr:cNvPr id="504" name="【保健センター・保健所】&#10;有形固定資産減価償却率該当値テキスト"/>
        <xdr:cNvSpPr txBox="1"/>
      </xdr:nvSpPr>
      <xdr:spPr>
        <a:xfrm>
          <a:off x="16408400"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63500</xdr:rowOff>
    </xdr:from>
    <xdr:to>
      <xdr:col>22</xdr:col>
      <xdr:colOff>415925</xdr:colOff>
      <xdr:row>60</xdr:row>
      <xdr:rowOff>165100</xdr:rowOff>
    </xdr:to>
    <xdr:sp macro="" textlink="">
      <xdr:nvSpPr>
        <xdr:cNvPr id="505" name="円/楕円 504"/>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5715</xdr:rowOff>
    </xdr:from>
    <xdr:to>
      <xdr:col>23</xdr:col>
      <xdr:colOff>517525</xdr:colOff>
      <xdr:row>60</xdr:row>
      <xdr:rowOff>114300</xdr:rowOff>
    </xdr:to>
    <xdr:cxnSp macro="">
      <xdr:nvCxnSpPr>
        <xdr:cNvPr id="506" name="直線コネクタ 505"/>
        <xdr:cNvCxnSpPr/>
      </xdr:nvCxnSpPr>
      <xdr:spPr>
        <a:xfrm flipV="1">
          <a:off x="15481300" y="10121265"/>
          <a:ext cx="8382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35895</xdr:rowOff>
    </xdr:from>
    <xdr:ext cx="405111" cy="259045"/>
    <xdr:sp macro="" textlink="">
      <xdr:nvSpPr>
        <xdr:cNvPr id="507" name="n_1aveValue【保健センター・保健所】&#10;有形固定資産減価償却率"/>
        <xdr:cNvSpPr txBox="1"/>
      </xdr:nvSpPr>
      <xdr:spPr>
        <a:xfrm>
          <a:off x="15266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156227</xdr:rowOff>
    </xdr:from>
    <xdr:ext cx="405111" cy="259045"/>
    <xdr:sp macro="" textlink="">
      <xdr:nvSpPr>
        <xdr:cNvPr id="508" name="n_1mainValue【保健センター・保健所】&#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19" name="直線コネクタ 5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20" name="テキスト ボックス 5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21" name="直線コネクタ 5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22" name="テキスト ボックス 5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25" name="直線コネクタ 5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26" name="テキスト ボックス 5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7" name="直線コネクタ 5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8" name="テキスト ボックス 5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532" name="直線コネクタ 531"/>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33"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34" name="直線コネクタ 533"/>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35"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36" name="直線コネクタ 53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48277</xdr:rowOff>
    </xdr:from>
    <xdr:ext cx="469744" cy="259045"/>
    <xdr:sp macro="" textlink="">
      <xdr:nvSpPr>
        <xdr:cNvPr id="537" name="【保健センター・保健所】&#10;一人当たり面積平均値テキスト"/>
        <xdr:cNvSpPr txBox="1"/>
      </xdr:nvSpPr>
      <xdr:spPr>
        <a:xfrm>
          <a:off x="222504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38" name="フローチャート : 判断 537"/>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39" name="フローチャート : 判断 538"/>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120650</xdr:rowOff>
    </xdr:from>
    <xdr:to>
      <xdr:col>32</xdr:col>
      <xdr:colOff>238125</xdr:colOff>
      <xdr:row>62</xdr:row>
      <xdr:rowOff>50800</xdr:rowOff>
    </xdr:to>
    <xdr:sp macro="" textlink="">
      <xdr:nvSpPr>
        <xdr:cNvPr id="545" name="円/楕円 544"/>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99077</xdr:rowOff>
    </xdr:from>
    <xdr:ext cx="469744" cy="259045"/>
    <xdr:sp macro="" textlink="">
      <xdr:nvSpPr>
        <xdr:cNvPr id="546" name="【保健センター・保健所】&#10;一人当たり面積該当値テキスト"/>
        <xdr:cNvSpPr txBox="1"/>
      </xdr:nvSpPr>
      <xdr:spPr>
        <a:xfrm>
          <a:off x="222504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547" name="円/楕円 546"/>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0</xdr:rowOff>
    </xdr:from>
    <xdr:to>
      <xdr:col>32</xdr:col>
      <xdr:colOff>187325</xdr:colOff>
      <xdr:row>62</xdr:row>
      <xdr:rowOff>0</xdr:rowOff>
    </xdr:to>
    <xdr:cxnSp macro="">
      <xdr:nvCxnSpPr>
        <xdr:cNvPr id="548" name="直線コネクタ 547"/>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143527</xdr:rowOff>
    </xdr:from>
    <xdr:ext cx="469744" cy="259045"/>
    <xdr:sp macro="" textlink="">
      <xdr:nvSpPr>
        <xdr:cNvPr id="549" name="n_1ave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41927</xdr:rowOff>
    </xdr:from>
    <xdr:ext cx="469744" cy="259045"/>
    <xdr:sp macro="" textlink="">
      <xdr:nvSpPr>
        <xdr:cNvPr id="550"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61" name="テキスト ボックス 56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62" name="直線コネクタ 5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63" name="テキスト ボックス 56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64" name="直線コネクタ 5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65" name="テキスト ボックス 5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66" name="直線コネクタ 5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7" name="テキスト ボックス 5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8" name="直線コネクタ 5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9" name="テキスト ボックス 5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70" name="直線コネクタ 5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71" name="テキスト ボックス 5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72" name="直線コネクタ 5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73" name="テキスト ボックス 57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74" name="直線コネクタ 5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75" name="テキスト ボックス 57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77" name="直線コネクタ 576"/>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78"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79" name="直線コネクタ 578"/>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80"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81" name="直線コネクタ 580"/>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582"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83" name="フローチャート : 判断 582"/>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84" name="フローチャート : 判断 583"/>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85" name="テキスト ボックス 5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6" name="テキスト ボックス 5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7" name="テキスト ボックス 5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8" name="テキスト ボックス 5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9" name="テキスト ボックス 5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59145</xdr:rowOff>
    </xdr:from>
    <xdr:to>
      <xdr:col>23</xdr:col>
      <xdr:colOff>568325</xdr:colOff>
      <xdr:row>80</xdr:row>
      <xdr:rowOff>160745</xdr:rowOff>
    </xdr:to>
    <xdr:sp macro="" textlink="">
      <xdr:nvSpPr>
        <xdr:cNvPr id="590" name="円/楕円 589"/>
        <xdr:cNvSpPr/>
      </xdr:nvSpPr>
      <xdr:spPr>
        <a:xfrm>
          <a:off x="162687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82022</xdr:rowOff>
    </xdr:from>
    <xdr:ext cx="405111" cy="259045"/>
    <xdr:sp macro="" textlink="">
      <xdr:nvSpPr>
        <xdr:cNvPr id="591" name="【消防施設】&#10;有形固定資産減価償却率該当値テキスト"/>
        <xdr:cNvSpPr txBox="1"/>
      </xdr:nvSpPr>
      <xdr:spPr>
        <a:xfrm>
          <a:off x="16408400" y="136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95069</xdr:rowOff>
    </xdr:from>
    <xdr:to>
      <xdr:col>22</xdr:col>
      <xdr:colOff>415925</xdr:colOff>
      <xdr:row>81</xdr:row>
      <xdr:rowOff>25219</xdr:rowOff>
    </xdr:to>
    <xdr:sp macro="" textlink="">
      <xdr:nvSpPr>
        <xdr:cNvPr id="592" name="円/楕円 591"/>
        <xdr:cNvSpPr/>
      </xdr:nvSpPr>
      <xdr:spPr>
        <a:xfrm>
          <a:off x="15430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109945</xdr:rowOff>
    </xdr:from>
    <xdr:to>
      <xdr:col>23</xdr:col>
      <xdr:colOff>517525</xdr:colOff>
      <xdr:row>80</xdr:row>
      <xdr:rowOff>145869</xdr:rowOff>
    </xdr:to>
    <xdr:cxnSp macro="">
      <xdr:nvCxnSpPr>
        <xdr:cNvPr id="593" name="直線コネクタ 592"/>
        <xdr:cNvCxnSpPr/>
      </xdr:nvCxnSpPr>
      <xdr:spPr>
        <a:xfrm flipV="1">
          <a:off x="15481300" y="138259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78</xdr:row>
      <xdr:rowOff>53176</xdr:rowOff>
    </xdr:from>
    <xdr:ext cx="405111" cy="259045"/>
    <xdr:sp macro="" textlink="">
      <xdr:nvSpPr>
        <xdr:cNvPr id="594" name="n_1aveValue【消防施設】&#10;有形固定資産減価償却率"/>
        <xdr:cNvSpPr txBox="1"/>
      </xdr:nvSpPr>
      <xdr:spPr>
        <a:xfrm>
          <a:off x="15266043"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16346</xdr:rowOff>
    </xdr:from>
    <xdr:ext cx="405111" cy="259045"/>
    <xdr:sp macro="" textlink="">
      <xdr:nvSpPr>
        <xdr:cNvPr id="595" name="n_1mainValue【消防施設】&#10;有形固定資産減価償却率"/>
        <xdr:cNvSpPr txBox="1"/>
      </xdr:nvSpPr>
      <xdr:spPr>
        <a:xfrm>
          <a:off x="15266043" y="1390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606" name="テキスト ボックス 60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607" name="直線コネクタ 606"/>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608" name="テキスト ボックス 607"/>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609" name="直線コネクタ 60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610" name="テキスト ボックス 60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611" name="直線コネクタ 610"/>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612" name="テキスト ボックス 611"/>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615" name="直線コネクタ 614"/>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616" name="テキスト ボックス 615"/>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617" name="直線コネクタ 61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618" name="テキスト ボックス 61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619" name="直線コネクタ 618"/>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620" name="テキスト ボックス 619"/>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21" name="直線コネクタ 6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22" name="テキスト ボックス 6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624" name="直線コネクタ 623"/>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25"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26" name="直線コネクタ 62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62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628" name="直線コネクタ 62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629"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630" name="フローチャート : 判断 629"/>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631" name="フローチャート : 判断 630"/>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637" name="円/楕円 636"/>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124477</xdr:rowOff>
    </xdr:from>
    <xdr:ext cx="469744" cy="259045"/>
    <xdr:sp macro="" textlink="">
      <xdr:nvSpPr>
        <xdr:cNvPr id="638" name="【消防施設】&#10;一人当たり面積該当値テキスト"/>
        <xdr:cNvSpPr txBox="1"/>
      </xdr:nvSpPr>
      <xdr:spPr>
        <a:xfrm>
          <a:off x="222504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101600</xdr:rowOff>
    </xdr:from>
    <xdr:to>
      <xdr:col>31</xdr:col>
      <xdr:colOff>85725</xdr:colOff>
      <xdr:row>83</xdr:row>
      <xdr:rowOff>31750</xdr:rowOff>
    </xdr:to>
    <xdr:sp macro="" textlink="">
      <xdr:nvSpPr>
        <xdr:cNvPr id="639" name="円/楕円 638"/>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152400</xdr:rowOff>
    </xdr:from>
    <xdr:to>
      <xdr:col>32</xdr:col>
      <xdr:colOff>187325</xdr:colOff>
      <xdr:row>82</xdr:row>
      <xdr:rowOff>152400</xdr:rowOff>
    </xdr:to>
    <xdr:cxnSp macro="">
      <xdr:nvCxnSpPr>
        <xdr:cNvPr id="640" name="直線コネクタ 639"/>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134002</xdr:rowOff>
    </xdr:from>
    <xdr:ext cx="469744" cy="259045"/>
    <xdr:sp macro="" textlink="">
      <xdr:nvSpPr>
        <xdr:cNvPr id="641" name="n_1aveValue【消防施設】&#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22877</xdr:rowOff>
    </xdr:from>
    <xdr:ext cx="469744" cy="259045"/>
    <xdr:sp macro="" textlink="">
      <xdr:nvSpPr>
        <xdr:cNvPr id="642" name="n_1main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53" name="テキスト ボックス 6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55" name="テキスト ボックス 6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63" name="テキスト ボックス 6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67" name="直線コネクタ 666"/>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68"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69" name="直線コネクタ 668"/>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70"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71" name="直線コネクタ 670"/>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72"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73" name="フローチャート : 判断 672"/>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74" name="フローチャート : 判断 673"/>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80" name="円/楕円 679"/>
        <xdr:cNvSpPr/>
      </xdr:nvSpPr>
      <xdr:spPr>
        <a:xfrm>
          <a:off x="16268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103522</xdr:rowOff>
    </xdr:from>
    <xdr:ext cx="405111" cy="259045"/>
    <xdr:sp macro="" textlink="">
      <xdr:nvSpPr>
        <xdr:cNvPr id="681" name="【庁舎】&#10;有形固定資産減価償却率該当値テキスト"/>
        <xdr:cNvSpPr txBox="1"/>
      </xdr:nvSpPr>
      <xdr:spPr>
        <a:xfrm>
          <a:off x="16408400"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4445</xdr:rowOff>
    </xdr:from>
    <xdr:to>
      <xdr:col>22</xdr:col>
      <xdr:colOff>415925</xdr:colOff>
      <xdr:row>105</xdr:row>
      <xdr:rowOff>106045</xdr:rowOff>
    </xdr:to>
    <xdr:sp macro="" textlink="">
      <xdr:nvSpPr>
        <xdr:cNvPr id="682" name="円/楕円 681"/>
        <xdr:cNvSpPr/>
      </xdr:nvSpPr>
      <xdr:spPr>
        <a:xfrm>
          <a:off x="15430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131445</xdr:rowOff>
    </xdr:from>
    <xdr:to>
      <xdr:col>23</xdr:col>
      <xdr:colOff>517525</xdr:colOff>
      <xdr:row>105</xdr:row>
      <xdr:rowOff>55245</xdr:rowOff>
    </xdr:to>
    <xdr:cxnSp macro="">
      <xdr:nvCxnSpPr>
        <xdr:cNvPr id="683" name="直線コネクタ 682"/>
        <xdr:cNvCxnSpPr/>
      </xdr:nvCxnSpPr>
      <xdr:spPr>
        <a:xfrm flipV="1">
          <a:off x="15481300" y="1796224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41927</xdr:rowOff>
    </xdr:from>
    <xdr:ext cx="405111" cy="259045"/>
    <xdr:sp macro="" textlink="">
      <xdr:nvSpPr>
        <xdr:cNvPr id="684" name="n_1ave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122572</xdr:rowOff>
    </xdr:from>
    <xdr:ext cx="405111" cy="259045"/>
    <xdr:sp macro="" textlink="">
      <xdr:nvSpPr>
        <xdr:cNvPr id="685" name="n_1mainValue【庁舎】&#10;有形固定資産減価償却率"/>
        <xdr:cNvSpPr txBox="1"/>
      </xdr:nvSpPr>
      <xdr:spPr>
        <a:xfrm>
          <a:off x="15266043"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86" name="正方形/長方形 6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87" name="正方形/長方形 6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88" name="正方形/長方形 6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89" name="正方形/長方形 6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90" name="正方形/長方形 6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91" name="正方形/長方形 6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92" name="正方形/長方形 6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93" name="正方形/長方形 6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94" name="テキスト ボックス 6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95" name="直線コネクタ 6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96" name="直線コネクタ 6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97" name="テキスト ボックス 6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98" name="直線コネクタ 6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9" name="テキスト ボックス 6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700" name="直線コネクタ 6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701" name="テキスト ボックス 7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702" name="直線コネクタ 7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703" name="テキスト ボックス 7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704" name="直線コネクタ 7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705" name="テキスト ボックス 7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706" name="直線コネクタ 7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707" name="テキスト ボックス 7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709" name="直線コネクタ 708"/>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710"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711" name="直線コネクタ 71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712"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713" name="直線コネクタ 712"/>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128288</xdr:rowOff>
    </xdr:from>
    <xdr:ext cx="469744" cy="259045"/>
    <xdr:sp macro="" textlink="">
      <xdr:nvSpPr>
        <xdr:cNvPr id="714" name="【庁舎】&#10;一人当たり面積平均値テキスト"/>
        <xdr:cNvSpPr txBox="1"/>
      </xdr:nvSpPr>
      <xdr:spPr>
        <a:xfrm>
          <a:off x="222504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715" name="フローチャート : 判断 71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716" name="フローチャート : 判断 715"/>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17" name="テキスト ボックス 7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8" name="テキスト ボックス 7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9" name="テキスト ボックス 7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20" name="テキスト ボックス 7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21" name="テキスト ボックス 7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78739</xdr:rowOff>
    </xdr:from>
    <xdr:to>
      <xdr:col>32</xdr:col>
      <xdr:colOff>238125</xdr:colOff>
      <xdr:row>107</xdr:row>
      <xdr:rowOff>8889</xdr:rowOff>
    </xdr:to>
    <xdr:sp macro="" textlink="">
      <xdr:nvSpPr>
        <xdr:cNvPr id="722" name="円/楕円 721"/>
        <xdr:cNvSpPr/>
      </xdr:nvSpPr>
      <xdr:spPr>
        <a:xfrm>
          <a:off x="22110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57166</xdr:rowOff>
    </xdr:from>
    <xdr:ext cx="469744" cy="259045"/>
    <xdr:sp macro="" textlink="">
      <xdr:nvSpPr>
        <xdr:cNvPr id="723" name="【庁舎】&#10;一人当たり面積該当値テキスト"/>
        <xdr:cNvSpPr txBox="1"/>
      </xdr:nvSpPr>
      <xdr:spPr>
        <a:xfrm>
          <a:off x="222504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74930</xdr:rowOff>
    </xdr:from>
    <xdr:to>
      <xdr:col>31</xdr:col>
      <xdr:colOff>85725</xdr:colOff>
      <xdr:row>107</xdr:row>
      <xdr:rowOff>5080</xdr:rowOff>
    </xdr:to>
    <xdr:sp macro="" textlink="">
      <xdr:nvSpPr>
        <xdr:cNvPr id="724" name="円/楕円 723"/>
        <xdr:cNvSpPr/>
      </xdr:nvSpPr>
      <xdr:spPr>
        <a:xfrm>
          <a:off x="2127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125730</xdr:rowOff>
    </xdr:from>
    <xdr:to>
      <xdr:col>32</xdr:col>
      <xdr:colOff>187325</xdr:colOff>
      <xdr:row>106</xdr:row>
      <xdr:rowOff>129539</xdr:rowOff>
    </xdr:to>
    <xdr:cxnSp macro="">
      <xdr:nvCxnSpPr>
        <xdr:cNvPr id="725" name="直線コネクタ 724"/>
        <xdr:cNvCxnSpPr/>
      </xdr:nvCxnSpPr>
      <xdr:spPr>
        <a:xfrm>
          <a:off x="21323300" y="182994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33038</xdr:rowOff>
    </xdr:from>
    <xdr:ext cx="469744" cy="259045"/>
    <xdr:sp macro="" textlink="">
      <xdr:nvSpPr>
        <xdr:cNvPr id="726"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167657</xdr:rowOff>
    </xdr:from>
    <xdr:ext cx="469744" cy="259045"/>
    <xdr:sp macro="" textlink="">
      <xdr:nvSpPr>
        <xdr:cNvPr id="727" name="n_1mainValue【庁舎】&#10;一人当たり面積"/>
        <xdr:cNvSpPr txBox="1"/>
      </xdr:nvSpPr>
      <xdr:spPr>
        <a:xfrm>
          <a:off x="21075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図書館については、有形固定資産減価償却率より老朽化が進行していることが見てとれ、一人当たり面積においても類似団体内平均値を大きく下回っている。体育館・プールについては、類似団体内においては公共施設マネジメント等による統合・廃止が進んでいるものとみられ、春日部市は取り組みの遅れが見てとれる。福祉施設については有形固定資産減価償却率より類似団体に比べやや老朽化が進行しているが、前年比上昇率より類似団体に比べ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年度の整備は実施されたことが表れている。市民会館については、有形固定資産減価償却率及び同前年比上昇率より類似団体に比べ、老朽化が進行し、平成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年度の整備実施も少なかったことが表れている。一般廃棄物処理施設については有形固定資産減価償却率より類似団体に比べ老朽化が顕著であることが表れているが、同前年度比上昇率より平成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年度においてはし尿処理施設の竣工及びごみ処理施設の整備（建設仮勘定に計上中）の進行により減少している。保健センター・保健所においては有形固定資産減価償却率の推移より、平成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整備が少なかったことが見てとれる。消防施設については、庄和消防署耐震工事に実施により有形固定資産減価償却率は微増で推移したものの、類似団体内においては公共施設マネジメント等による統合・廃止が進んでいるものとみられ、春日部市は取り組みの遅れが見てとれる。庁舎においては、有形固定資産減価償却率より類似団体より老朽化が進行していることが見てと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236,466
233,111
66.00
71,523,945
69,243,075
1,933,797
42,326,627
71,616,451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年度の財政力指数は</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で、前年度からの増減はなく、類似団体平均を</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ポイント下回っている。　</a:t>
          </a:r>
          <a:endParaRPr lang="ja-JP" altLang="ja-JP" sz="1100">
            <a:effectLst/>
          </a:endParaRPr>
        </a:p>
        <a:p>
          <a:r>
            <a:rPr kumimoji="1" lang="ja-JP" altLang="ja-JP" sz="1100">
              <a:solidFill>
                <a:schemeClr val="dk1"/>
              </a:solidFill>
              <a:effectLst/>
              <a:latin typeface="+mn-lt"/>
              <a:ea typeface="+mn-ea"/>
              <a:cs typeface="+mn-cs"/>
            </a:rPr>
            <a:t>　公債費や高齢者保健福祉費の増により基準財政需要額が増加した一方で、固定資産税や地方消費税交付金の増により、基準財政収入額も増加した。需要額の増加が収入額の増加よりやや大きかったため、財源不足額はやや拡大し、財政力指数の改善には至らなかった。</a:t>
          </a:r>
          <a:endParaRPr lang="ja-JP" altLang="ja-JP" sz="1100">
            <a:effectLst/>
          </a:endParaRPr>
        </a:p>
        <a:p>
          <a:r>
            <a:rPr kumimoji="1" lang="ja-JP" altLang="ja-JP" sz="1100">
              <a:solidFill>
                <a:schemeClr val="dk1"/>
              </a:solidFill>
              <a:effectLst/>
              <a:latin typeface="+mn-lt"/>
              <a:ea typeface="+mn-ea"/>
              <a:cs typeface="+mn-cs"/>
            </a:rPr>
            <a:t>　今後は、一層の行財政改革、投資的経費の抑制、定員管理等による歳出削減を進めるとともに、市税の徴収強化等による自主財源の確保を図り、財政基盤の強化に努める。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15875</xdr:rowOff>
    </xdr:to>
    <xdr:cxnSp macro="">
      <xdr:nvCxnSpPr>
        <xdr:cNvPr id="68" name="直線コネクタ 67"/>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163635</xdr:rowOff>
    </xdr:from>
    <xdr:ext cx="762000" cy="259045"/>
    <xdr:sp macro="" textlink="">
      <xdr:nvSpPr>
        <xdr:cNvPr id="69" name="財政力平均値テキスト"/>
        <xdr:cNvSpPr txBox="1"/>
      </xdr:nvSpPr>
      <xdr:spPr>
        <a:xfrm>
          <a:off x="5041900" y="667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15875</xdr:rowOff>
    </xdr:to>
    <xdr:cxnSp macro="">
      <xdr:nvCxnSpPr>
        <xdr:cNvPr id="71" name="直線コネクタ 70"/>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15875</xdr:rowOff>
    </xdr:to>
    <xdr:cxnSp macro="">
      <xdr:nvCxnSpPr>
        <xdr:cNvPr id="74" name="直線コネクタ 73"/>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15875</xdr:rowOff>
    </xdr:to>
    <xdr:cxnSp macro="">
      <xdr:nvCxnSpPr>
        <xdr:cNvPr id="77" name="直線コネクタ 76"/>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1" name="テキスト ボックス 80"/>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108602</xdr:rowOff>
    </xdr:from>
    <xdr:ext cx="762000" cy="259045"/>
    <xdr:sp macro="" textlink="">
      <xdr:nvSpPr>
        <xdr:cNvPr id="88" name="財政力該当値テキスト"/>
        <xdr:cNvSpPr txBox="1"/>
      </xdr:nvSpPr>
      <xdr:spPr>
        <a:xfrm>
          <a:off x="5041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51452</xdr:rowOff>
    </xdr:from>
    <xdr:ext cx="736600" cy="259045"/>
    <xdr:sp macro="" textlink="">
      <xdr:nvSpPr>
        <xdr:cNvPr id="90" name="テキスト ボックス 89"/>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1" name="円/楕円 90"/>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51452</xdr:rowOff>
    </xdr:from>
    <xdr:ext cx="762000" cy="259045"/>
    <xdr:sp macro="" textlink="">
      <xdr:nvSpPr>
        <xdr:cNvPr id="92" name="テキスト ボックス 91"/>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3" name="円/楕円 92"/>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51452</xdr:rowOff>
    </xdr:from>
    <xdr:ext cx="762000" cy="259045"/>
    <xdr:sp macro="" textlink="">
      <xdr:nvSpPr>
        <xdr:cNvPr id="94" name="テキスト ボックス 93"/>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96" name="テキスト ボックス 95"/>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経常収支比率は</a:t>
          </a:r>
          <a:r>
            <a:rPr kumimoji="1" lang="en-US" altLang="ja-JP" sz="1200" baseline="0">
              <a:solidFill>
                <a:schemeClr val="dk1"/>
              </a:solidFill>
              <a:effectLst/>
              <a:latin typeface="+mn-lt"/>
              <a:ea typeface="+mn-ea"/>
              <a:cs typeface="+mn-cs"/>
            </a:rPr>
            <a:t>92.3</a:t>
          </a:r>
          <a:r>
            <a:rPr kumimoji="1" lang="ja-JP" altLang="ja-JP" sz="1200" baseline="0">
              <a:solidFill>
                <a:schemeClr val="dk1"/>
              </a:solidFill>
              <a:effectLst/>
              <a:latin typeface="+mn-lt"/>
              <a:ea typeface="+mn-ea"/>
              <a:cs typeface="+mn-cs"/>
            </a:rPr>
            <a:t>％となり、前年度対比</a:t>
          </a:r>
          <a:r>
            <a:rPr kumimoji="1" lang="en-US" altLang="ja-JP" sz="1200" baseline="0">
              <a:solidFill>
                <a:schemeClr val="dk1"/>
              </a:solidFill>
              <a:effectLst/>
              <a:latin typeface="+mn-lt"/>
              <a:ea typeface="+mn-ea"/>
              <a:cs typeface="+mn-cs"/>
            </a:rPr>
            <a:t>1.4</a:t>
          </a:r>
          <a:r>
            <a:rPr kumimoji="1" lang="ja-JP" altLang="ja-JP" sz="1200" baseline="0">
              <a:solidFill>
                <a:schemeClr val="dk1"/>
              </a:solidFill>
              <a:effectLst/>
              <a:latin typeface="+mn-lt"/>
              <a:ea typeface="+mn-ea"/>
              <a:cs typeface="+mn-cs"/>
            </a:rPr>
            <a:t>ポイント上昇し、類似団体平均を</a:t>
          </a:r>
          <a:r>
            <a:rPr kumimoji="1" lang="en-US" altLang="ja-JP" sz="1200" baseline="0">
              <a:solidFill>
                <a:schemeClr val="dk1"/>
              </a:solidFill>
              <a:effectLst/>
              <a:latin typeface="+mn-lt"/>
              <a:ea typeface="+mn-ea"/>
              <a:cs typeface="+mn-cs"/>
            </a:rPr>
            <a:t>0.4</a:t>
          </a:r>
          <a:r>
            <a:rPr kumimoji="1" lang="ja-JP" altLang="ja-JP" sz="1200" baseline="0">
              <a:solidFill>
                <a:schemeClr val="dk1"/>
              </a:solidFill>
              <a:effectLst/>
              <a:latin typeface="+mn-lt"/>
              <a:ea typeface="+mn-ea"/>
              <a:cs typeface="+mn-cs"/>
            </a:rPr>
            <a:t>ポイント下回る結果となった。</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歳出経常一般財源等は、扶助費及び公債費において増となったものの、公共下水道事業会計補助金の減により補助費等が大幅に減となったことにより、対前年度比</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％減となった。一方、歳入経常一般財源等は、地方消費税交付金、地方交付税、臨時財政対策債の減などにより</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％の減となった。今後も収納対策の強化等による自主財源の確保や事務事業の見直し、行財政改革の取り組みによる経常経費の削減に努める。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62</xdr:row>
      <xdr:rowOff>145796</xdr:rowOff>
    </xdr:to>
    <xdr:cxnSp macro="">
      <xdr:nvCxnSpPr>
        <xdr:cNvPr id="129" name="直線コネクタ 128"/>
        <xdr:cNvCxnSpPr/>
      </xdr:nvCxnSpPr>
      <xdr:spPr>
        <a:xfrm>
          <a:off x="4114800" y="1064056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105681</xdr:rowOff>
    </xdr:from>
    <xdr:ext cx="762000" cy="259045"/>
    <xdr:sp macro="" textlink="">
      <xdr:nvSpPr>
        <xdr:cNvPr id="130" name="財政構造の弾力性平均値テキスト"/>
        <xdr:cNvSpPr txBox="1"/>
      </xdr:nvSpPr>
      <xdr:spPr>
        <a:xfrm>
          <a:off x="5041900" y="107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62</xdr:row>
      <xdr:rowOff>165100</xdr:rowOff>
    </xdr:to>
    <xdr:cxnSp macro="">
      <xdr:nvCxnSpPr>
        <xdr:cNvPr id="132" name="直線コネクタ 131"/>
        <xdr:cNvCxnSpPr/>
      </xdr:nvCxnSpPr>
      <xdr:spPr>
        <a:xfrm flipV="1">
          <a:off x="3225800" y="106405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165100</xdr:rowOff>
    </xdr:to>
    <xdr:cxnSp macro="">
      <xdr:nvCxnSpPr>
        <xdr:cNvPr id="135" name="直線コネクタ 134"/>
        <xdr:cNvCxnSpPr/>
      </xdr:nvCxnSpPr>
      <xdr:spPr>
        <a:xfrm>
          <a:off x="2336800" y="10650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39624</xdr:rowOff>
    </xdr:to>
    <xdr:cxnSp macro="">
      <xdr:nvCxnSpPr>
        <xdr:cNvPr id="138" name="直線コネクタ 137"/>
        <xdr:cNvCxnSpPr/>
      </xdr:nvCxnSpPr>
      <xdr:spPr>
        <a:xfrm flipV="1">
          <a:off x="1447800" y="1065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48" name="円/楕円 147"/>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111523</xdr:rowOff>
    </xdr:from>
    <xdr:ext cx="762000" cy="259045"/>
    <xdr:sp macro="" textlink="">
      <xdr:nvSpPr>
        <xdr:cNvPr id="149" name="財政構造の弾力性該当値テキスト"/>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50" name="円/楕円 149"/>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46245</xdr:rowOff>
    </xdr:from>
    <xdr:ext cx="736600" cy="259045"/>
    <xdr:sp macro="" textlink="">
      <xdr:nvSpPr>
        <xdr:cNvPr id="151" name="テキスト ボックス 150"/>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2" name="円/楕円 151"/>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53" name="テキスト ボックス 152"/>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4" name="円/楕円 153"/>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55897</xdr:rowOff>
    </xdr:from>
    <xdr:ext cx="762000" cy="259045"/>
    <xdr:sp macro="" textlink="">
      <xdr:nvSpPr>
        <xdr:cNvPr id="155" name="テキスト ボックス 154"/>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6" name="円/楕円 155"/>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57" name="テキスト ボックス 156"/>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人口</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人当たり人件費・物件費等決算額は</a:t>
          </a:r>
          <a:r>
            <a:rPr kumimoji="1" lang="en-US" altLang="ja-JP" sz="900">
              <a:solidFill>
                <a:schemeClr val="dk1"/>
              </a:solidFill>
              <a:effectLst/>
              <a:latin typeface="+mn-lt"/>
              <a:ea typeface="+mn-ea"/>
              <a:cs typeface="+mn-cs"/>
            </a:rPr>
            <a:t>90,832</a:t>
          </a:r>
          <a:r>
            <a:rPr kumimoji="1" lang="ja-JP" altLang="ja-JP" sz="900">
              <a:solidFill>
                <a:schemeClr val="dk1"/>
              </a:solidFill>
              <a:effectLst/>
              <a:latin typeface="+mn-lt"/>
              <a:ea typeface="+mn-ea"/>
              <a:cs typeface="+mn-cs"/>
            </a:rPr>
            <a:t>円となり、前年度対比</a:t>
          </a:r>
          <a:r>
            <a:rPr kumimoji="1" lang="en-US" altLang="ja-JP" sz="900">
              <a:solidFill>
                <a:schemeClr val="dk1"/>
              </a:solidFill>
              <a:effectLst/>
              <a:latin typeface="+mn-lt"/>
              <a:ea typeface="+mn-ea"/>
              <a:cs typeface="+mn-cs"/>
            </a:rPr>
            <a:t>584</a:t>
          </a:r>
          <a:r>
            <a:rPr kumimoji="1" lang="ja-JP" altLang="ja-JP" sz="900">
              <a:solidFill>
                <a:schemeClr val="dk1"/>
              </a:solidFill>
              <a:effectLst/>
              <a:latin typeface="+mn-lt"/>
              <a:ea typeface="+mn-ea"/>
              <a:cs typeface="+mn-cs"/>
            </a:rPr>
            <a:t>円の減となったものの、類似団体平均を</a:t>
          </a:r>
          <a:r>
            <a:rPr kumimoji="1" lang="en-US" altLang="ja-JP" sz="900">
              <a:solidFill>
                <a:schemeClr val="dk1"/>
              </a:solidFill>
              <a:effectLst/>
              <a:latin typeface="+mn-lt"/>
              <a:ea typeface="+mn-ea"/>
              <a:cs typeface="+mn-cs"/>
            </a:rPr>
            <a:t>13,829</a:t>
          </a:r>
          <a:r>
            <a:rPr kumimoji="1" lang="ja-JP" altLang="ja-JP" sz="900">
              <a:solidFill>
                <a:schemeClr val="dk1"/>
              </a:solidFill>
              <a:effectLst/>
              <a:latin typeface="+mn-lt"/>
              <a:ea typeface="+mn-ea"/>
              <a:cs typeface="+mn-cs"/>
            </a:rPr>
            <a:t>円下回る結果となった。</a:t>
          </a:r>
          <a:endParaRPr lang="ja-JP" altLang="ja-JP" sz="900">
            <a:effectLst/>
          </a:endParaRPr>
        </a:p>
        <a:p>
          <a:r>
            <a:rPr kumimoji="1" lang="ja-JP" altLang="ja-JP" sz="900">
              <a:solidFill>
                <a:schemeClr val="dk1"/>
              </a:solidFill>
              <a:effectLst/>
              <a:latin typeface="+mn-lt"/>
              <a:ea typeface="+mn-ea"/>
              <a:cs typeface="+mn-cs"/>
            </a:rPr>
            <a:t>　人件費については、負担金率の改定（</a:t>
          </a:r>
          <a:r>
            <a:rPr kumimoji="1" lang="en-US" altLang="ja-JP" sz="900">
              <a:solidFill>
                <a:schemeClr val="dk1"/>
              </a:solidFill>
              <a:effectLst/>
              <a:latin typeface="+mn-lt"/>
              <a:ea typeface="+mn-ea"/>
              <a:cs typeface="+mn-cs"/>
            </a:rPr>
            <a:t>180/1000→170/1000</a:t>
          </a:r>
          <a:r>
            <a:rPr kumimoji="1" lang="ja-JP" altLang="ja-JP" sz="900">
              <a:solidFill>
                <a:schemeClr val="dk1"/>
              </a:solidFill>
              <a:effectLst/>
              <a:latin typeface="+mn-lt"/>
              <a:ea typeface="+mn-ea"/>
              <a:cs typeface="+mn-cs"/>
            </a:rPr>
            <a:t>）により総合事務組合退職手当負担金が</a:t>
          </a:r>
          <a:r>
            <a:rPr kumimoji="1" lang="en-US" altLang="ja-JP" sz="900">
              <a:solidFill>
                <a:schemeClr val="dk1"/>
              </a:solidFill>
              <a:effectLst/>
              <a:latin typeface="+mn-lt"/>
              <a:ea typeface="+mn-ea"/>
              <a:cs typeface="+mn-cs"/>
            </a:rPr>
            <a:t>78,056</a:t>
          </a:r>
          <a:r>
            <a:rPr kumimoji="1" lang="ja-JP" altLang="ja-JP" sz="900">
              <a:solidFill>
                <a:schemeClr val="dk1"/>
              </a:solidFill>
              <a:effectLst/>
              <a:latin typeface="+mn-lt"/>
              <a:ea typeface="+mn-ea"/>
              <a:cs typeface="+mn-cs"/>
            </a:rPr>
            <a:t>千円減となったことなどから、人件費充当経常一般財源等が</a:t>
          </a:r>
          <a:r>
            <a:rPr kumimoji="1" lang="en-US" altLang="ja-JP" sz="900">
              <a:solidFill>
                <a:schemeClr val="dk1"/>
              </a:solidFill>
              <a:effectLst/>
              <a:latin typeface="+mn-lt"/>
              <a:ea typeface="+mn-ea"/>
              <a:cs typeface="+mn-cs"/>
            </a:rPr>
            <a:t>38,410</a:t>
          </a:r>
          <a:r>
            <a:rPr kumimoji="1" lang="ja-JP" altLang="ja-JP" sz="900">
              <a:solidFill>
                <a:schemeClr val="dk1"/>
              </a:solidFill>
              <a:effectLst/>
              <a:latin typeface="+mn-lt"/>
              <a:ea typeface="+mn-ea"/>
              <a:cs typeface="+mn-cs"/>
            </a:rPr>
            <a:t>千円減となったものの、歳入経常一般財源等が</a:t>
          </a:r>
          <a:r>
            <a:rPr kumimoji="1" lang="en-US" altLang="ja-JP" sz="900">
              <a:solidFill>
                <a:schemeClr val="dk1"/>
              </a:solidFill>
              <a:effectLst/>
              <a:latin typeface="+mn-lt"/>
              <a:ea typeface="+mn-ea"/>
              <a:cs typeface="+mn-cs"/>
            </a:rPr>
            <a:t>796,800</a:t>
          </a:r>
          <a:r>
            <a:rPr kumimoji="1" lang="ja-JP" altLang="ja-JP" sz="900">
              <a:solidFill>
                <a:schemeClr val="dk1"/>
              </a:solidFill>
              <a:effectLst/>
              <a:latin typeface="+mn-lt"/>
              <a:ea typeface="+mn-ea"/>
              <a:cs typeface="+mn-cs"/>
            </a:rPr>
            <a:t>千円減となったことによるものです。</a:t>
          </a:r>
          <a:r>
            <a:rPr kumimoji="1" lang="en-US" altLang="ja-JP" sz="900">
              <a:solidFill>
                <a:schemeClr val="dk1"/>
              </a:solidFill>
              <a:effectLst/>
              <a:latin typeface="+mn-lt"/>
              <a:ea typeface="+mn-ea"/>
              <a:cs typeface="+mn-cs"/>
            </a:rPr>
            <a:t/>
          </a:r>
          <a:br>
            <a:rPr kumimoji="1" lang="en-US" altLang="ja-JP" sz="900">
              <a:solidFill>
                <a:schemeClr val="dk1"/>
              </a:solidFill>
              <a:effectLst/>
              <a:latin typeface="+mn-lt"/>
              <a:ea typeface="+mn-ea"/>
              <a:cs typeface="+mn-cs"/>
            </a:rPr>
          </a:br>
          <a:r>
            <a:rPr kumimoji="1" lang="ja-JP" altLang="ja-JP" sz="900">
              <a:solidFill>
                <a:schemeClr val="dk1"/>
              </a:solidFill>
              <a:effectLst/>
              <a:latin typeface="+mn-lt"/>
              <a:ea typeface="+mn-ea"/>
              <a:cs typeface="+mn-cs"/>
            </a:rPr>
            <a:t>　物件費については、電算機器の入替に伴い仕様を見直したことにより借上料が</a:t>
          </a:r>
          <a:r>
            <a:rPr kumimoji="1" lang="en-US" altLang="ja-JP" sz="900">
              <a:solidFill>
                <a:schemeClr val="dk1"/>
              </a:solidFill>
              <a:effectLst/>
              <a:latin typeface="+mn-lt"/>
              <a:ea typeface="+mn-ea"/>
              <a:cs typeface="+mn-cs"/>
            </a:rPr>
            <a:t>42,923</a:t>
          </a:r>
          <a:r>
            <a:rPr kumimoji="1" lang="ja-JP" altLang="ja-JP" sz="900">
              <a:solidFill>
                <a:schemeClr val="dk1"/>
              </a:solidFill>
              <a:effectLst/>
              <a:latin typeface="+mn-lt"/>
              <a:ea typeface="+mn-ea"/>
              <a:cs typeface="+mn-cs"/>
            </a:rPr>
            <a:t>千円減となったことや乳がん検診の受診者数の減により委託料が</a:t>
          </a:r>
          <a:r>
            <a:rPr kumimoji="1" lang="en-US" altLang="ja-JP" sz="900">
              <a:solidFill>
                <a:schemeClr val="dk1"/>
              </a:solidFill>
              <a:effectLst/>
              <a:latin typeface="+mn-lt"/>
              <a:ea typeface="+mn-ea"/>
              <a:cs typeface="+mn-cs"/>
            </a:rPr>
            <a:t>13,225</a:t>
          </a:r>
          <a:r>
            <a:rPr kumimoji="1" lang="ja-JP" altLang="ja-JP" sz="900">
              <a:solidFill>
                <a:schemeClr val="dk1"/>
              </a:solidFill>
              <a:effectLst/>
              <a:latin typeface="+mn-lt"/>
              <a:ea typeface="+mn-ea"/>
              <a:cs typeface="+mn-cs"/>
            </a:rPr>
            <a:t>千円減となったことなどから、物件費充当経常一般財源等が</a:t>
          </a:r>
          <a:r>
            <a:rPr kumimoji="1" lang="en-US" altLang="ja-JP" sz="900">
              <a:solidFill>
                <a:schemeClr val="dk1"/>
              </a:solidFill>
              <a:effectLst/>
              <a:latin typeface="+mn-lt"/>
              <a:ea typeface="+mn-ea"/>
              <a:cs typeface="+mn-cs"/>
            </a:rPr>
            <a:t>79,892</a:t>
          </a:r>
          <a:r>
            <a:rPr kumimoji="1" lang="ja-JP" altLang="ja-JP" sz="900">
              <a:solidFill>
                <a:schemeClr val="dk1"/>
              </a:solidFill>
              <a:effectLst/>
              <a:latin typeface="+mn-lt"/>
              <a:ea typeface="+mn-ea"/>
              <a:cs typeface="+mn-cs"/>
            </a:rPr>
            <a:t>千円減となったものの、歳入経常一般財源等が</a:t>
          </a:r>
          <a:r>
            <a:rPr kumimoji="1" lang="en-US" altLang="ja-JP" sz="900">
              <a:solidFill>
                <a:schemeClr val="dk1"/>
              </a:solidFill>
              <a:effectLst/>
              <a:latin typeface="+mn-lt"/>
              <a:ea typeface="+mn-ea"/>
              <a:cs typeface="+mn-cs"/>
            </a:rPr>
            <a:t>796,800</a:t>
          </a:r>
          <a:r>
            <a:rPr kumimoji="1" lang="ja-JP" altLang="ja-JP" sz="900">
              <a:solidFill>
                <a:schemeClr val="dk1"/>
              </a:solidFill>
              <a:effectLst/>
              <a:latin typeface="+mn-lt"/>
              <a:ea typeface="+mn-ea"/>
              <a:cs typeface="+mn-cs"/>
            </a:rPr>
            <a:t>千円減となったことによるものです。</a:t>
          </a:r>
          <a:r>
            <a:rPr kumimoji="1" lang="en-US" altLang="ja-JP" sz="900">
              <a:solidFill>
                <a:schemeClr val="dk1"/>
              </a:solidFill>
              <a:effectLst/>
              <a:latin typeface="+mn-lt"/>
              <a:ea typeface="+mn-ea"/>
              <a:cs typeface="+mn-cs"/>
            </a:rPr>
            <a:t/>
          </a:r>
          <a:br>
            <a:rPr kumimoji="1" lang="en-US" altLang="ja-JP" sz="900">
              <a:solidFill>
                <a:schemeClr val="dk1"/>
              </a:solidFill>
              <a:effectLst/>
              <a:latin typeface="+mn-lt"/>
              <a:ea typeface="+mn-ea"/>
              <a:cs typeface="+mn-cs"/>
            </a:rPr>
          </a:br>
          <a:r>
            <a:rPr kumimoji="1" lang="ja-JP" altLang="ja-JP" sz="900">
              <a:solidFill>
                <a:schemeClr val="dk1"/>
              </a:solidFill>
              <a:effectLst/>
              <a:latin typeface="+mn-lt"/>
              <a:ea typeface="+mn-ea"/>
              <a:cs typeface="+mn-cs"/>
            </a:rPr>
            <a:t>　全国平均、県平均を下回る状況ではあるが、</a:t>
          </a:r>
          <a:r>
            <a:rPr lang="ja-JP" altLang="ja-JP" sz="900">
              <a:solidFill>
                <a:schemeClr val="dk1"/>
              </a:solidFill>
              <a:effectLst/>
              <a:latin typeface="+mn-lt"/>
              <a:ea typeface="+mn-ea"/>
              <a:cs typeface="+mn-cs"/>
            </a:rPr>
            <a:t>今後も定員管理及び給与の適正化を図るとともに、より一層の物件費の削減に努めていく。</a:t>
          </a:r>
          <a:endParaRPr lang="ja-JP" altLang="ja-JP" sz="9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131031</xdr:rowOff>
    </xdr:from>
    <xdr:to>
      <xdr:col>7</xdr:col>
      <xdr:colOff>152400</xdr:colOff>
      <xdr:row>81</xdr:row>
      <xdr:rowOff>142773</xdr:rowOff>
    </xdr:to>
    <xdr:cxnSp macro="">
      <xdr:nvCxnSpPr>
        <xdr:cNvPr id="192" name="直線コネクタ 191"/>
        <xdr:cNvCxnSpPr/>
      </xdr:nvCxnSpPr>
      <xdr:spPr>
        <a:xfrm flipV="1">
          <a:off x="4114800" y="14018481"/>
          <a:ext cx="8382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97932</xdr:rowOff>
    </xdr:from>
    <xdr:to>
      <xdr:col>6</xdr:col>
      <xdr:colOff>0</xdr:colOff>
      <xdr:row>81</xdr:row>
      <xdr:rowOff>142773</xdr:rowOff>
    </xdr:to>
    <xdr:cxnSp macro="">
      <xdr:nvCxnSpPr>
        <xdr:cNvPr id="195" name="直線コネクタ 194"/>
        <xdr:cNvCxnSpPr/>
      </xdr:nvCxnSpPr>
      <xdr:spPr>
        <a:xfrm>
          <a:off x="3225800" y="13985382"/>
          <a:ext cx="889000" cy="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156333</xdr:rowOff>
    </xdr:from>
    <xdr:to>
      <xdr:col>4</xdr:col>
      <xdr:colOff>482600</xdr:colOff>
      <xdr:row>81</xdr:row>
      <xdr:rowOff>97932</xdr:rowOff>
    </xdr:to>
    <xdr:cxnSp macro="">
      <xdr:nvCxnSpPr>
        <xdr:cNvPr id="198" name="直線コネクタ 197"/>
        <xdr:cNvCxnSpPr/>
      </xdr:nvCxnSpPr>
      <xdr:spPr>
        <a:xfrm>
          <a:off x="2336800" y="13872333"/>
          <a:ext cx="889000" cy="1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156333</xdr:rowOff>
    </xdr:from>
    <xdr:to>
      <xdr:col>3</xdr:col>
      <xdr:colOff>279400</xdr:colOff>
      <xdr:row>80</xdr:row>
      <xdr:rowOff>156795</xdr:rowOff>
    </xdr:to>
    <xdr:cxnSp macro="">
      <xdr:nvCxnSpPr>
        <xdr:cNvPr id="201" name="直線コネクタ 200"/>
        <xdr:cNvCxnSpPr/>
      </xdr:nvCxnSpPr>
      <xdr:spPr>
        <a:xfrm flipV="1">
          <a:off x="1447800" y="13872333"/>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80231</xdr:rowOff>
    </xdr:from>
    <xdr:to>
      <xdr:col>7</xdr:col>
      <xdr:colOff>203200</xdr:colOff>
      <xdr:row>82</xdr:row>
      <xdr:rowOff>10381</xdr:rowOff>
    </xdr:to>
    <xdr:sp macro="" textlink="">
      <xdr:nvSpPr>
        <xdr:cNvPr id="211" name="円/楕円 210"/>
        <xdr:cNvSpPr/>
      </xdr:nvSpPr>
      <xdr:spPr>
        <a:xfrm>
          <a:off x="4902200" y="139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96758</xdr:rowOff>
    </xdr:from>
    <xdr:ext cx="762000" cy="259045"/>
    <xdr:sp macro="" textlink="">
      <xdr:nvSpPr>
        <xdr:cNvPr id="212" name="人件費・物件費等の状況該当値テキスト"/>
        <xdr:cNvSpPr txBox="1"/>
      </xdr:nvSpPr>
      <xdr:spPr>
        <a:xfrm>
          <a:off x="5041900" y="1381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91973</xdr:rowOff>
    </xdr:from>
    <xdr:to>
      <xdr:col>6</xdr:col>
      <xdr:colOff>50800</xdr:colOff>
      <xdr:row>82</xdr:row>
      <xdr:rowOff>22123</xdr:rowOff>
    </xdr:to>
    <xdr:sp macro="" textlink="">
      <xdr:nvSpPr>
        <xdr:cNvPr id="213" name="円/楕円 212"/>
        <xdr:cNvSpPr/>
      </xdr:nvSpPr>
      <xdr:spPr>
        <a:xfrm>
          <a:off x="4064000" y="139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32300</xdr:rowOff>
    </xdr:from>
    <xdr:ext cx="736600" cy="259045"/>
    <xdr:sp macro="" textlink="">
      <xdr:nvSpPr>
        <xdr:cNvPr id="214" name="テキスト ボックス 213"/>
        <xdr:cNvSpPr txBox="1"/>
      </xdr:nvSpPr>
      <xdr:spPr>
        <a:xfrm>
          <a:off x="3733800" y="1374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47132</xdr:rowOff>
    </xdr:from>
    <xdr:to>
      <xdr:col>4</xdr:col>
      <xdr:colOff>533400</xdr:colOff>
      <xdr:row>81</xdr:row>
      <xdr:rowOff>148732</xdr:rowOff>
    </xdr:to>
    <xdr:sp macro="" textlink="">
      <xdr:nvSpPr>
        <xdr:cNvPr id="215" name="円/楕円 214"/>
        <xdr:cNvSpPr/>
      </xdr:nvSpPr>
      <xdr:spPr>
        <a:xfrm>
          <a:off x="3175000" y="139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158909</xdr:rowOff>
    </xdr:from>
    <xdr:ext cx="762000" cy="259045"/>
    <xdr:sp macro="" textlink="">
      <xdr:nvSpPr>
        <xdr:cNvPr id="216" name="テキスト ボックス 215"/>
        <xdr:cNvSpPr txBox="1"/>
      </xdr:nvSpPr>
      <xdr:spPr>
        <a:xfrm>
          <a:off x="2844800" y="1370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89,186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105533</xdr:rowOff>
    </xdr:from>
    <xdr:to>
      <xdr:col>3</xdr:col>
      <xdr:colOff>330200</xdr:colOff>
      <xdr:row>81</xdr:row>
      <xdr:rowOff>35683</xdr:rowOff>
    </xdr:to>
    <xdr:sp macro="" textlink="">
      <xdr:nvSpPr>
        <xdr:cNvPr id="217" name="円/楕円 216"/>
        <xdr:cNvSpPr/>
      </xdr:nvSpPr>
      <xdr:spPr>
        <a:xfrm>
          <a:off x="2286000" y="138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45860</xdr:rowOff>
    </xdr:from>
    <xdr:ext cx="762000" cy="259045"/>
    <xdr:sp macro="" textlink="">
      <xdr:nvSpPr>
        <xdr:cNvPr id="218" name="テキスト ボックス 217"/>
        <xdr:cNvSpPr txBox="1"/>
      </xdr:nvSpPr>
      <xdr:spPr>
        <a:xfrm>
          <a:off x="1955800" y="1359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83,564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105995</xdr:rowOff>
    </xdr:from>
    <xdr:to>
      <xdr:col>2</xdr:col>
      <xdr:colOff>127000</xdr:colOff>
      <xdr:row>81</xdr:row>
      <xdr:rowOff>36145</xdr:rowOff>
    </xdr:to>
    <xdr:sp macro="" textlink="">
      <xdr:nvSpPr>
        <xdr:cNvPr id="219" name="円/楕円 218"/>
        <xdr:cNvSpPr/>
      </xdr:nvSpPr>
      <xdr:spPr>
        <a:xfrm>
          <a:off x="1397000" y="138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46322</xdr:rowOff>
    </xdr:from>
    <xdr:ext cx="762000" cy="259045"/>
    <xdr:sp macro="" textlink="">
      <xdr:nvSpPr>
        <xdr:cNvPr id="220" name="テキスト ボックス 219"/>
        <xdr:cNvSpPr txBox="1"/>
      </xdr:nvSpPr>
      <xdr:spPr>
        <a:xfrm>
          <a:off x="1066800" y="135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春日部市職員定員管理計画等の着実な実施、及び給与適正化に努めているところであり、類似団体内平均値に対し</a:t>
          </a:r>
          <a:r>
            <a:rPr lang="en-US" altLang="ja-JP" sz="1200">
              <a:solidFill>
                <a:schemeClr val="dk1"/>
              </a:solidFill>
              <a:effectLst/>
              <a:latin typeface="+mn-lt"/>
              <a:ea typeface="+mn-ea"/>
              <a:cs typeface="+mn-cs"/>
            </a:rPr>
            <a:t>0.5</a:t>
          </a:r>
          <a:r>
            <a:rPr lang="ja-JP" altLang="ja-JP" sz="1200">
              <a:solidFill>
                <a:schemeClr val="dk1"/>
              </a:solidFill>
              <a:effectLst/>
              <a:latin typeface="+mn-lt"/>
              <a:ea typeface="+mn-ea"/>
              <a:cs typeface="+mn-cs"/>
            </a:rPr>
            <a:t>ポイント下回っており低い水準となっている。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また、平成</a:t>
          </a:r>
          <a:r>
            <a:rPr lang="en-US" altLang="ja-JP" sz="1200">
              <a:solidFill>
                <a:schemeClr val="dk1"/>
              </a:solidFill>
              <a:effectLst/>
              <a:latin typeface="+mn-lt"/>
              <a:ea typeface="+mn-ea"/>
              <a:cs typeface="+mn-cs"/>
            </a:rPr>
            <a:t>19</a:t>
          </a:r>
          <a:r>
            <a:rPr lang="ja-JP" altLang="ja-JP" sz="1200">
              <a:solidFill>
                <a:schemeClr val="dk1"/>
              </a:solidFill>
              <a:effectLst/>
              <a:latin typeface="+mn-lt"/>
              <a:ea typeface="+mn-ea"/>
              <a:cs typeface="+mn-cs"/>
            </a:rPr>
            <a:t>年度から年功的な給与上昇を抑制しつつ、国の人事院勧告に準拠した給与改定を行っているところであり、今後においてもより一層の給与の適正化に努めていく。</a:t>
          </a: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52916</xdr:rowOff>
    </xdr:to>
    <xdr:cxnSp macro="">
      <xdr:nvCxnSpPr>
        <xdr:cNvPr id="254" name="直線コネクタ 253"/>
        <xdr:cNvCxnSpPr/>
      </xdr:nvCxnSpPr>
      <xdr:spPr>
        <a:xfrm>
          <a:off x="16179800" y="142430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41222</xdr:rowOff>
    </xdr:from>
    <xdr:ext cx="762000" cy="259045"/>
    <xdr:sp macro="" textlink="">
      <xdr:nvSpPr>
        <xdr:cNvPr id="255" name="給与水準   （国との比較）平均値テキスト"/>
        <xdr:cNvSpPr txBox="1"/>
      </xdr:nvSpPr>
      <xdr:spPr>
        <a:xfrm>
          <a:off x="17106900" y="1427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90311</xdr:rowOff>
    </xdr:from>
    <xdr:to>
      <xdr:col>23</xdr:col>
      <xdr:colOff>406400</xdr:colOff>
      <xdr:row>83</xdr:row>
      <xdr:rowOff>12700</xdr:rowOff>
    </xdr:to>
    <xdr:cxnSp macro="">
      <xdr:nvCxnSpPr>
        <xdr:cNvPr id="257" name="直線コネクタ 256"/>
        <xdr:cNvCxnSpPr/>
      </xdr:nvCxnSpPr>
      <xdr:spPr>
        <a:xfrm>
          <a:off x="15290800" y="141492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82</xdr:row>
      <xdr:rowOff>170745</xdr:rowOff>
    </xdr:to>
    <xdr:cxnSp macro="">
      <xdr:nvCxnSpPr>
        <xdr:cNvPr id="260" name="直線コネクタ 259"/>
        <xdr:cNvCxnSpPr/>
      </xdr:nvCxnSpPr>
      <xdr:spPr>
        <a:xfrm flipV="1">
          <a:off x="14401800" y="141492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2" name="テキスト ボックス 26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170745</xdr:rowOff>
    </xdr:from>
    <xdr:to>
      <xdr:col>21</xdr:col>
      <xdr:colOff>0</xdr:colOff>
      <xdr:row>89</xdr:row>
      <xdr:rowOff>2822</xdr:rowOff>
    </xdr:to>
    <xdr:cxnSp macro="">
      <xdr:nvCxnSpPr>
        <xdr:cNvPr id="263" name="直線コネクタ 262"/>
        <xdr:cNvCxnSpPr/>
      </xdr:nvCxnSpPr>
      <xdr:spPr>
        <a:xfrm flipV="1">
          <a:off x="13512800" y="14229645"/>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67" name="テキスト ボックス 266"/>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3" name="円/楕円 272"/>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4"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5" name="円/楕円 274"/>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6" name="テキスト ボックス 275"/>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39511</xdr:rowOff>
    </xdr:from>
    <xdr:to>
      <xdr:col>22</xdr:col>
      <xdr:colOff>254000</xdr:colOff>
      <xdr:row>82</xdr:row>
      <xdr:rowOff>141111</xdr:rowOff>
    </xdr:to>
    <xdr:sp macro="" textlink="">
      <xdr:nvSpPr>
        <xdr:cNvPr id="277" name="円/楕円 276"/>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151288</xdr:rowOff>
    </xdr:from>
    <xdr:ext cx="762000" cy="259045"/>
    <xdr:sp macro="" textlink="">
      <xdr:nvSpPr>
        <xdr:cNvPr id="278" name="テキスト ボックス 277"/>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119945</xdr:rowOff>
    </xdr:from>
    <xdr:to>
      <xdr:col>21</xdr:col>
      <xdr:colOff>50800</xdr:colOff>
      <xdr:row>83</xdr:row>
      <xdr:rowOff>50095</xdr:rowOff>
    </xdr:to>
    <xdr:sp macro="" textlink="">
      <xdr:nvSpPr>
        <xdr:cNvPr id="279" name="円/楕円 278"/>
        <xdr:cNvSpPr/>
      </xdr:nvSpPr>
      <xdr:spPr>
        <a:xfrm>
          <a:off x="14351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60272</xdr:rowOff>
    </xdr:from>
    <xdr:ext cx="762000" cy="259045"/>
    <xdr:sp macro="" textlink="">
      <xdr:nvSpPr>
        <xdr:cNvPr id="280" name="テキスト ボックス 279"/>
        <xdr:cNvSpPr txBox="1"/>
      </xdr:nvSpPr>
      <xdr:spPr>
        <a:xfrm>
          <a:off x="14020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123472</xdr:rowOff>
    </xdr:from>
    <xdr:to>
      <xdr:col>19</xdr:col>
      <xdr:colOff>533400</xdr:colOff>
      <xdr:row>89</xdr:row>
      <xdr:rowOff>53622</xdr:rowOff>
    </xdr:to>
    <xdr:sp macro="" textlink="">
      <xdr:nvSpPr>
        <xdr:cNvPr id="281" name="円/楕円 280"/>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63799</xdr:rowOff>
    </xdr:from>
    <xdr:ext cx="762000" cy="259045"/>
    <xdr:sp macro="" textlink="">
      <xdr:nvSpPr>
        <xdr:cNvPr id="282" name="テキスト ボックス 281"/>
        <xdr:cNvSpPr txBox="1"/>
      </xdr:nvSpPr>
      <xdr:spPr>
        <a:xfrm>
          <a:off x="13131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年度から平成</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年度までの</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年間を計画期間とする「春日部市職員定員管理計画」により、職員数を維持することを基本とした定員管理を行っているが、新病院建設に伴い医療職の充実を図ったこと等の理由で、平成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a:t>
          </a:r>
          <a:r>
            <a:rPr lang="en-US" altLang="ja-JP" sz="1200">
              <a:solidFill>
                <a:schemeClr val="dk1"/>
              </a:solidFill>
              <a:effectLst/>
              <a:latin typeface="+mn-lt"/>
              <a:ea typeface="+mn-ea"/>
              <a:cs typeface="+mn-cs"/>
            </a:rPr>
            <a:t>4</a:t>
          </a:r>
          <a:r>
            <a:rPr lang="ja-JP" altLang="ja-JP" sz="1200">
              <a:solidFill>
                <a:schemeClr val="dk1"/>
              </a:solidFill>
              <a:effectLst/>
              <a:latin typeface="+mn-lt"/>
              <a:ea typeface="+mn-ea"/>
              <a:cs typeface="+mn-cs"/>
            </a:rPr>
            <a:t>月</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日現在の職員数は、前年度から</a:t>
          </a:r>
          <a:r>
            <a:rPr lang="en-US" altLang="ja-JP" sz="1200">
              <a:solidFill>
                <a:schemeClr val="dk1"/>
              </a:solidFill>
              <a:effectLst/>
              <a:latin typeface="+mn-lt"/>
              <a:ea typeface="+mn-ea"/>
              <a:cs typeface="+mn-cs"/>
            </a:rPr>
            <a:t>17</a:t>
          </a:r>
          <a:r>
            <a:rPr lang="ja-JP" altLang="ja-JP" sz="1200">
              <a:solidFill>
                <a:schemeClr val="dk1"/>
              </a:solidFill>
              <a:effectLst/>
              <a:latin typeface="+mn-lt"/>
              <a:ea typeface="+mn-ea"/>
              <a:cs typeface="+mn-cs"/>
            </a:rPr>
            <a:t>名増の</a:t>
          </a:r>
          <a:r>
            <a:rPr lang="en-US" altLang="ja-JP" sz="1200">
              <a:solidFill>
                <a:schemeClr val="dk1"/>
              </a:solidFill>
              <a:effectLst/>
              <a:latin typeface="+mn-lt"/>
              <a:ea typeface="+mn-ea"/>
              <a:cs typeface="+mn-cs"/>
            </a:rPr>
            <a:t>1,865</a:t>
          </a:r>
          <a:r>
            <a:rPr lang="ja-JP" altLang="ja-JP" sz="1200">
              <a:solidFill>
                <a:schemeClr val="dk1"/>
              </a:solidFill>
              <a:effectLst/>
              <a:latin typeface="+mn-lt"/>
              <a:ea typeface="+mn-ea"/>
              <a:cs typeface="+mn-cs"/>
            </a:rPr>
            <a:t>人となっている。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なお、本市の人口千人当たりの職員数については、平成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年度は</a:t>
          </a:r>
          <a:r>
            <a:rPr lang="en-US" altLang="ja-JP" sz="1200">
              <a:solidFill>
                <a:schemeClr val="dk1"/>
              </a:solidFill>
              <a:effectLst/>
              <a:latin typeface="+mn-lt"/>
              <a:ea typeface="+mn-ea"/>
              <a:cs typeface="+mn-cs"/>
            </a:rPr>
            <a:t>5.39</a:t>
          </a:r>
          <a:r>
            <a:rPr lang="ja-JP" altLang="ja-JP" sz="1200">
              <a:solidFill>
                <a:schemeClr val="dk1"/>
              </a:solidFill>
              <a:effectLst/>
              <a:latin typeface="+mn-lt"/>
              <a:ea typeface="+mn-ea"/>
              <a:cs typeface="+mn-cs"/>
            </a:rPr>
            <a:t>人と前年度より</a:t>
          </a:r>
          <a:r>
            <a:rPr lang="en-US" altLang="ja-JP" sz="1200">
              <a:solidFill>
                <a:schemeClr val="dk1"/>
              </a:solidFill>
              <a:effectLst/>
              <a:latin typeface="+mn-lt"/>
              <a:ea typeface="+mn-ea"/>
              <a:cs typeface="+mn-cs"/>
            </a:rPr>
            <a:t>0.02</a:t>
          </a:r>
          <a:r>
            <a:rPr lang="ja-JP" altLang="ja-JP" sz="1200">
              <a:solidFill>
                <a:schemeClr val="dk1"/>
              </a:solidFill>
              <a:effectLst/>
              <a:latin typeface="+mn-lt"/>
              <a:ea typeface="+mn-ea"/>
              <a:cs typeface="+mn-cs"/>
            </a:rPr>
            <a:t>人減少し、類似団体内平均値を継続して下回っている状況である。今後は、「春日部市職員定員管理計画（平成</a:t>
          </a:r>
          <a:r>
            <a:rPr lang="en-US" altLang="ja-JP" sz="1200">
              <a:solidFill>
                <a:schemeClr val="dk1"/>
              </a:solidFill>
              <a:effectLst/>
              <a:latin typeface="+mn-lt"/>
              <a:ea typeface="+mn-ea"/>
              <a:cs typeface="+mn-cs"/>
            </a:rPr>
            <a:t>30</a:t>
          </a:r>
          <a:r>
            <a:rPr lang="ja-JP" altLang="ja-JP" sz="1200">
              <a:solidFill>
                <a:schemeClr val="dk1"/>
              </a:solidFill>
              <a:effectLst/>
              <a:latin typeface="+mn-lt"/>
              <a:ea typeface="+mn-ea"/>
              <a:cs typeface="+mn-cs"/>
            </a:rPr>
            <a:t>年度～平成</a:t>
          </a:r>
          <a:r>
            <a:rPr lang="en-US" altLang="ja-JP" sz="1200">
              <a:solidFill>
                <a:schemeClr val="dk1"/>
              </a:solidFill>
              <a:effectLst/>
              <a:latin typeface="+mn-lt"/>
              <a:ea typeface="+mn-ea"/>
              <a:cs typeface="+mn-cs"/>
            </a:rPr>
            <a:t>34</a:t>
          </a:r>
          <a:r>
            <a:rPr lang="ja-JP" altLang="ja-JP" sz="1200">
              <a:solidFill>
                <a:schemeClr val="dk1"/>
              </a:solidFill>
              <a:effectLst/>
              <a:latin typeface="+mn-lt"/>
              <a:ea typeface="+mn-ea"/>
              <a:cs typeface="+mn-cs"/>
            </a:rPr>
            <a:t>年度）」に基づき、適正な定員管理を進めていく。</a:t>
          </a: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125367</xdr:rowOff>
    </xdr:from>
    <xdr:to>
      <xdr:col>24</xdr:col>
      <xdr:colOff>558800</xdr:colOff>
      <xdr:row>60</xdr:row>
      <xdr:rowOff>132262</xdr:rowOff>
    </xdr:to>
    <xdr:cxnSp macro="">
      <xdr:nvCxnSpPr>
        <xdr:cNvPr id="319" name="直線コネクタ 318"/>
        <xdr:cNvCxnSpPr/>
      </xdr:nvCxnSpPr>
      <xdr:spPr>
        <a:xfrm flipV="1">
          <a:off x="16179800" y="1041236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0"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132262</xdr:rowOff>
    </xdr:from>
    <xdr:to>
      <xdr:col>23</xdr:col>
      <xdr:colOff>406400</xdr:colOff>
      <xdr:row>60</xdr:row>
      <xdr:rowOff>135709</xdr:rowOff>
    </xdr:to>
    <xdr:cxnSp macro="">
      <xdr:nvCxnSpPr>
        <xdr:cNvPr id="322" name="直線コネクタ 321"/>
        <xdr:cNvCxnSpPr/>
      </xdr:nvCxnSpPr>
      <xdr:spPr>
        <a:xfrm flipV="1">
          <a:off x="15290800" y="104192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125367</xdr:rowOff>
    </xdr:from>
    <xdr:to>
      <xdr:col>22</xdr:col>
      <xdr:colOff>203200</xdr:colOff>
      <xdr:row>60</xdr:row>
      <xdr:rowOff>135709</xdr:rowOff>
    </xdr:to>
    <xdr:cxnSp macro="">
      <xdr:nvCxnSpPr>
        <xdr:cNvPr id="325" name="直線コネクタ 324"/>
        <xdr:cNvCxnSpPr/>
      </xdr:nvCxnSpPr>
      <xdr:spPr>
        <a:xfrm>
          <a:off x="14401800" y="1041236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7" name="テキスト ボックス 326"/>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118473</xdr:rowOff>
    </xdr:from>
    <xdr:to>
      <xdr:col>21</xdr:col>
      <xdr:colOff>0</xdr:colOff>
      <xdr:row>60</xdr:row>
      <xdr:rowOff>125367</xdr:rowOff>
    </xdr:to>
    <xdr:cxnSp macro="">
      <xdr:nvCxnSpPr>
        <xdr:cNvPr id="328" name="直線コネクタ 327"/>
        <xdr:cNvCxnSpPr/>
      </xdr:nvCxnSpPr>
      <xdr:spPr>
        <a:xfrm>
          <a:off x="13512800" y="104054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0" name="テキスト ボックス 329"/>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2" name="テキスト ボックス 331"/>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38" name="円/楕円 337"/>
        <xdr:cNvSpPr/>
      </xdr:nvSpPr>
      <xdr:spPr>
        <a:xfrm>
          <a:off x="16967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91094</xdr:rowOff>
    </xdr:from>
    <xdr:ext cx="762000" cy="259045"/>
    <xdr:sp macro="" textlink="">
      <xdr:nvSpPr>
        <xdr:cNvPr id="339" name="定員管理の状況該当値テキスト"/>
        <xdr:cNvSpPr txBox="1"/>
      </xdr:nvSpPr>
      <xdr:spPr>
        <a:xfrm>
          <a:off x="17106900" y="1020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81462</xdr:rowOff>
    </xdr:from>
    <xdr:to>
      <xdr:col>23</xdr:col>
      <xdr:colOff>457200</xdr:colOff>
      <xdr:row>61</xdr:row>
      <xdr:rowOff>11612</xdr:rowOff>
    </xdr:to>
    <xdr:sp macro="" textlink="">
      <xdr:nvSpPr>
        <xdr:cNvPr id="340" name="円/楕円 339"/>
        <xdr:cNvSpPr/>
      </xdr:nvSpPr>
      <xdr:spPr>
        <a:xfrm>
          <a:off x="16129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21789</xdr:rowOff>
    </xdr:from>
    <xdr:ext cx="736600" cy="259045"/>
    <xdr:sp macro="" textlink="">
      <xdr:nvSpPr>
        <xdr:cNvPr id="341" name="テキスト ボックス 340"/>
        <xdr:cNvSpPr txBox="1"/>
      </xdr:nvSpPr>
      <xdr:spPr>
        <a:xfrm>
          <a:off x="15798800" y="1013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84909</xdr:rowOff>
    </xdr:from>
    <xdr:to>
      <xdr:col>22</xdr:col>
      <xdr:colOff>254000</xdr:colOff>
      <xdr:row>61</xdr:row>
      <xdr:rowOff>15059</xdr:rowOff>
    </xdr:to>
    <xdr:sp macro="" textlink="">
      <xdr:nvSpPr>
        <xdr:cNvPr id="342" name="円/楕円 341"/>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25236</xdr:rowOff>
    </xdr:from>
    <xdr:ext cx="762000" cy="259045"/>
    <xdr:sp macro="" textlink="">
      <xdr:nvSpPr>
        <xdr:cNvPr id="343" name="テキスト ボックス 342"/>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74567</xdr:rowOff>
    </xdr:from>
    <xdr:to>
      <xdr:col>21</xdr:col>
      <xdr:colOff>50800</xdr:colOff>
      <xdr:row>61</xdr:row>
      <xdr:rowOff>4717</xdr:rowOff>
    </xdr:to>
    <xdr:sp macro="" textlink="">
      <xdr:nvSpPr>
        <xdr:cNvPr id="344" name="円/楕円 343"/>
        <xdr:cNvSpPr/>
      </xdr:nvSpPr>
      <xdr:spPr>
        <a:xfrm>
          <a:off x="14351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45" name="テキスト ボックス 344"/>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46" name="円/楕円 345"/>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47" name="テキスト ボックス 346"/>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年度の実質公債費比率は</a:t>
          </a:r>
          <a:r>
            <a:rPr kumimoji="1" lang="en-US" altLang="ja-JP" sz="1200">
              <a:solidFill>
                <a:schemeClr val="dk1"/>
              </a:solidFill>
              <a:effectLst/>
              <a:latin typeface="+mn-lt"/>
              <a:ea typeface="+mn-ea"/>
              <a:cs typeface="+mn-cs"/>
            </a:rPr>
            <a:t>5.6</a:t>
          </a:r>
          <a:r>
            <a:rPr kumimoji="1" lang="ja-JP" altLang="ja-JP" sz="1200">
              <a:solidFill>
                <a:schemeClr val="dk1"/>
              </a:solidFill>
              <a:effectLst/>
              <a:latin typeface="+mn-lt"/>
              <a:ea typeface="+mn-ea"/>
              <a:cs typeface="+mn-cs"/>
            </a:rPr>
            <a:t>％で、前年度と比較して</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ポイントの減となったものの、類似団体平均を</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ポイント上回っている。</a:t>
          </a:r>
          <a:endParaRPr lang="ja-JP" altLang="ja-JP" sz="1200">
            <a:effectLst/>
          </a:endParaRPr>
        </a:p>
        <a:p>
          <a:r>
            <a:rPr kumimoji="1" lang="ja-JP" altLang="ja-JP" sz="1200">
              <a:solidFill>
                <a:schemeClr val="dk1"/>
              </a:solidFill>
              <a:effectLst/>
              <a:latin typeface="+mn-lt"/>
              <a:ea typeface="+mn-ea"/>
              <a:cs typeface="+mn-cs"/>
            </a:rPr>
            <a:t>　実質公債費比率は３か年の平均値のため、平成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年度と平成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の数値を比較すると、過去の大規模事業に係る償還が終了したことによる公債費の減少や、基準財政需要額算入見込額の増加により、分子が減少したため、実質公債費比率の低下につながった。今後も市債発行の抑制に努め、償還額の平準化を図っ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92287</xdr:rowOff>
    </xdr:to>
    <xdr:cxnSp macro="">
      <xdr:nvCxnSpPr>
        <xdr:cNvPr id="380" name="直線コネクタ 379"/>
        <xdr:cNvCxnSpPr/>
      </xdr:nvCxnSpPr>
      <xdr:spPr>
        <a:xfrm flipV="1">
          <a:off x="16179800" y="703326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1"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92287</xdr:rowOff>
    </xdr:from>
    <xdr:to>
      <xdr:col>23</xdr:col>
      <xdr:colOff>406400</xdr:colOff>
      <xdr:row>41</xdr:row>
      <xdr:rowOff>164677</xdr:rowOff>
    </xdr:to>
    <xdr:cxnSp macro="">
      <xdr:nvCxnSpPr>
        <xdr:cNvPr id="383" name="直線コネクタ 382"/>
        <xdr:cNvCxnSpPr/>
      </xdr:nvCxnSpPr>
      <xdr:spPr>
        <a:xfrm flipV="1">
          <a:off x="15290800" y="712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85" name="テキスト ボックス 384"/>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164677</xdr:rowOff>
    </xdr:from>
    <xdr:to>
      <xdr:col>22</xdr:col>
      <xdr:colOff>203200</xdr:colOff>
      <xdr:row>42</xdr:row>
      <xdr:rowOff>81704</xdr:rowOff>
    </xdr:to>
    <xdr:cxnSp macro="">
      <xdr:nvCxnSpPr>
        <xdr:cNvPr id="386" name="直線コネクタ 385"/>
        <xdr:cNvCxnSpPr/>
      </xdr:nvCxnSpPr>
      <xdr:spPr>
        <a:xfrm flipV="1">
          <a:off x="14401800" y="71941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81704</xdr:rowOff>
    </xdr:from>
    <xdr:to>
      <xdr:col>21</xdr:col>
      <xdr:colOff>0</xdr:colOff>
      <xdr:row>42</xdr:row>
      <xdr:rowOff>146050</xdr:rowOff>
    </xdr:to>
    <xdr:cxnSp macro="">
      <xdr:nvCxnSpPr>
        <xdr:cNvPr id="389" name="直線コネクタ 388"/>
        <xdr:cNvCxnSpPr/>
      </xdr:nvCxnSpPr>
      <xdr:spPr>
        <a:xfrm flipV="1">
          <a:off x="13512800" y="72826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3" name="テキスト ボックス 392"/>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9" name="円/楕円 398"/>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400"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41487</xdr:rowOff>
    </xdr:from>
    <xdr:to>
      <xdr:col>23</xdr:col>
      <xdr:colOff>457200</xdr:colOff>
      <xdr:row>41</xdr:row>
      <xdr:rowOff>143087</xdr:rowOff>
    </xdr:to>
    <xdr:sp macro="" textlink="">
      <xdr:nvSpPr>
        <xdr:cNvPr id="401" name="円/楕円 400"/>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127864</xdr:rowOff>
    </xdr:from>
    <xdr:ext cx="736600" cy="259045"/>
    <xdr:sp macro="" textlink="">
      <xdr:nvSpPr>
        <xdr:cNvPr id="402" name="テキスト ボックス 401"/>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113877</xdr:rowOff>
    </xdr:from>
    <xdr:to>
      <xdr:col>22</xdr:col>
      <xdr:colOff>254000</xdr:colOff>
      <xdr:row>42</xdr:row>
      <xdr:rowOff>44027</xdr:rowOff>
    </xdr:to>
    <xdr:sp macro="" textlink="">
      <xdr:nvSpPr>
        <xdr:cNvPr id="403" name="円/楕円 402"/>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404" name="テキスト ボックス 403"/>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30904</xdr:rowOff>
    </xdr:from>
    <xdr:to>
      <xdr:col>21</xdr:col>
      <xdr:colOff>50800</xdr:colOff>
      <xdr:row>42</xdr:row>
      <xdr:rowOff>132504</xdr:rowOff>
    </xdr:to>
    <xdr:sp macro="" textlink="">
      <xdr:nvSpPr>
        <xdr:cNvPr id="405" name="円/楕円 404"/>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117281</xdr:rowOff>
    </xdr:from>
    <xdr:ext cx="762000" cy="259045"/>
    <xdr:sp macro="" textlink="">
      <xdr:nvSpPr>
        <xdr:cNvPr id="406" name="テキスト ボックス 405"/>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7" name="円/楕円 406"/>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08" name="テキスト ボックス 407"/>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年度の将来負担比率は</a:t>
          </a:r>
          <a:r>
            <a:rPr kumimoji="1" lang="en-US" altLang="ja-JP" sz="1200">
              <a:solidFill>
                <a:schemeClr val="dk1"/>
              </a:solidFill>
              <a:effectLst/>
              <a:latin typeface="+mn-lt"/>
              <a:ea typeface="+mn-ea"/>
              <a:cs typeface="+mn-cs"/>
            </a:rPr>
            <a:t>46.8</a:t>
          </a:r>
          <a:r>
            <a:rPr kumimoji="1" lang="ja-JP" altLang="ja-JP" sz="1200">
              <a:solidFill>
                <a:schemeClr val="dk1"/>
              </a:solidFill>
              <a:effectLst/>
              <a:latin typeface="+mn-lt"/>
              <a:ea typeface="+mn-ea"/>
              <a:cs typeface="+mn-cs"/>
            </a:rPr>
            <a:t>％で、前年度と比較して</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ポイントの減となり、類似団体平均を</a:t>
          </a:r>
          <a:r>
            <a:rPr kumimoji="1" lang="en-US" altLang="ja-JP" sz="1200">
              <a:solidFill>
                <a:schemeClr val="dk1"/>
              </a:solidFill>
              <a:effectLst/>
              <a:latin typeface="+mn-lt"/>
              <a:ea typeface="+mn-ea"/>
              <a:cs typeface="+mn-cs"/>
            </a:rPr>
            <a:t>15.8</a:t>
          </a:r>
          <a:r>
            <a:rPr kumimoji="1" lang="ja-JP" altLang="ja-JP" sz="1200">
              <a:solidFill>
                <a:schemeClr val="dk1"/>
              </a:solidFill>
              <a:effectLst/>
              <a:latin typeface="+mn-lt"/>
              <a:ea typeface="+mn-ea"/>
              <a:cs typeface="+mn-cs"/>
            </a:rPr>
            <a:t>ポイント上回っている。</a:t>
          </a:r>
          <a:endParaRPr lang="ja-JP" altLang="ja-JP" sz="1200">
            <a:effectLst/>
          </a:endParaRPr>
        </a:p>
        <a:p>
          <a:r>
            <a:rPr kumimoji="1" lang="ja-JP" altLang="ja-JP" sz="1200">
              <a:solidFill>
                <a:schemeClr val="dk1"/>
              </a:solidFill>
              <a:effectLst/>
              <a:latin typeface="+mn-lt"/>
              <a:ea typeface="+mn-ea"/>
              <a:cs typeface="+mn-cs"/>
            </a:rPr>
            <a:t>　病院事業債、臨時財政対策債及び合併特例債の発行増により、将来負担比率の分子となる将来負担額が減少したため、将来負担比率の低下につながった。</a:t>
          </a:r>
          <a:endParaRPr lang="ja-JP" altLang="ja-JP" sz="1200">
            <a:effectLst/>
          </a:endParaRPr>
        </a:p>
        <a:p>
          <a:r>
            <a:rPr kumimoji="1" lang="ja-JP" altLang="ja-JP" sz="1200">
              <a:solidFill>
                <a:schemeClr val="dk1"/>
              </a:solidFill>
              <a:effectLst/>
              <a:latin typeface="+mn-lt"/>
              <a:ea typeface="+mn-ea"/>
              <a:cs typeface="+mn-cs"/>
            </a:rPr>
            <a:t>　今後も行財政改革を進め、公債費等義務的経費の削減を図り、財政健全化に努める。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83397</xdr:rowOff>
    </xdr:from>
    <xdr:to>
      <xdr:col>24</xdr:col>
      <xdr:colOff>558800</xdr:colOff>
      <xdr:row>17</xdr:row>
      <xdr:rowOff>94121</xdr:rowOff>
    </xdr:to>
    <xdr:cxnSp macro="">
      <xdr:nvCxnSpPr>
        <xdr:cNvPr id="442" name="直線コネクタ 441"/>
        <xdr:cNvCxnSpPr/>
      </xdr:nvCxnSpPr>
      <xdr:spPr>
        <a:xfrm flipV="1">
          <a:off x="16179800" y="2998047"/>
          <a:ext cx="8382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75212</xdr:rowOff>
    </xdr:from>
    <xdr:to>
      <xdr:col>23</xdr:col>
      <xdr:colOff>406400</xdr:colOff>
      <xdr:row>17</xdr:row>
      <xdr:rowOff>94121</xdr:rowOff>
    </xdr:to>
    <xdr:cxnSp macro="">
      <xdr:nvCxnSpPr>
        <xdr:cNvPr id="445" name="直線コネクタ 444"/>
        <xdr:cNvCxnSpPr/>
      </xdr:nvCxnSpPr>
      <xdr:spPr>
        <a:xfrm>
          <a:off x="15290800" y="2818412"/>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75212</xdr:rowOff>
    </xdr:from>
    <xdr:to>
      <xdr:col>22</xdr:col>
      <xdr:colOff>203200</xdr:colOff>
      <xdr:row>16</xdr:row>
      <xdr:rowOff>98002</xdr:rowOff>
    </xdr:to>
    <xdr:cxnSp macro="">
      <xdr:nvCxnSpPr>
        <xdr:cNvPr id="448" name="直線コネクタ 447"/>
        <xdr:cNvCxnSpPr/>
      </xdr:nvCxnSpPr>
      <xdr:spPr>
        <a:xfrm flipV="1">
          <a:off x="14401800" y="2818412"/>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96184</xdr:rowOff>
    </xdr:from>
    <xdr:ext cx="762000" cy="259045"/>
    <xdr:sp macro="" textlink="">
      <xdr:nvSpPr>
        <xdr:cNvPr id="450" name="テキスト ボックス 449"/>
        <xdr:cNvSpPr txBox="1"/>
      </xdr:nvSpPr>
      <xdr:spPr>
        <a:xfrm>
          <a:off x="14909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98002</xdr:rowOff>
    </xdr:from>
    <xdr:to>
      <xdr:col>21</xdr:col>
      <xdr:colOff>0</xdr:colOff>
      <xdr:row>17</xdr:row>
      <xdr:rowOff>19050</xdr:rowOff>
    </xdr:to>
    <xdr:cxnSp macro="">
      <xdr:nvCxnSpPr>
        <xdr:cNvPr id="451" name="直線コネクタ 450"/>
        <xdr:cNvCxnSpPr/>
      </xdr:nvCxnSpPr>
      <xdr:spPr>
        <a:xfrm flipV="1">
          <a:off x="13512800" y="284120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53" name="テキスト ボックス 452"/>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5" name="テキスト ボックス 454"/>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32597</xdr:rowOff>
    </xdr:from>
    <xdr:to>
      <xdr:col>24</xdr:col>
      <xdr:colOff>609600</xdr:colOff>
      <xdr:row>17</xdr:row>
      <xdr:rowOff>134197</xdr:rowOff>
    </xdr:to>
    <xdr:sp macro="" textlink="">
      <xdr:nvSpPr>
        <xdr:cNvPr id="461" name="円/楕円 460"/>
        <xdr:cNvSpPr/>
      </xdr:nvSpPr>
      <xdr:spPr>
        <a:xfrm>
          <a:off x="169672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4674</xdr:rowOff>
    </xdr:from>
    <xdr:ext cx="762000" cy="259045"/>
    <xdr:sp macro="" textlink="">
      <xdr:nvSpPr>
        <xdr:cNvPr id="462" name="将来負担の状況該当値テキスト"/>
        <xdr:cNvSpPr txBox="1"/>
      </xdr:nvSpPr>
      <xdr:spPr>
        <a:xfrm>
          <a:off x="17106900" y="291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43321</xdr:rowOff>
    </xdr:from>
    <xdr:to>
      <xdr:col>23</xdr:col>
      <xdr:colOff>457200</xdr:colOff>
      <xdr:row>17</xdr:row>
      <xdr:rowOff>144921</xdr:rowOff>
    </xdr:to>
    <xdr:sp macro="" textlink="">
      <xdr:nvSpPr>
        <xdr:cNvPr id="463" name="円/楕円 462"/>
        <xdr:cNvSpPr/>
      </xdr:nvSpPr>
      <xdr:spPr>
        <a:xfrm>
          <a:off x="16129000" y="29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129698</xdr:rowOff>
    </xdr:from>
    <xdr:ext cx="736600" cy="259045"/>
    <xdr:sp macro="" textlink="">
      <xdr:nvSpPr>
        <xdr:cNvPr id="464" name="テキスト ボックス 463"/>
        <xdr:cNvSpPr txBox="1"/>
      </xdr:nvSpPr>
      <xdr:spPr>
        <a:xfrm>
          <a:off x="15798800" y="304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24412</xdr:rowOff>
    </xdr:from>
    <xdr:to>
      <xdr:col>22</xdr:col>
      <xdr:colOff>254000</xdr:colOff>
      <xdr:row>16</xdr:row>
      <xdr:rowOff>126012</xdr:rowOff>
    </xdr:to>
    <xdr:sp macro="" textlink="">
      <xdr:nvSpPr>
        <xdr:cNvPr id="465" name="円/楕円 464"/>
        <xdr:cNvSpPr/>
      </xdr:nvSpPr>
      <xdr:spPr>
        <a:xfrm>
          <a:off x="15240000" y="27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136189</xdr:rowOff>
    </xdr:from>
    <xdr:ext cx="762000" cy="259045"/>
    <xdr:sp macro="" textlink="">
      <xdr:nvSpPr>
        <xdr:cNvPr id="466" name="テキスト ボックス 465"/>
        <xdr:cNvSpPr txBox="1"/>
      </xdr:nvSpPr>
      <xdr:spPr>
        <a:xfrm>
          <a:off x="14909800" y="253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47202</xdr:rowOff>
    </xdr:from>
    <xdr:to>
      <xdr:col>21</xdr:col>
      <xdr:colOff>50800</xdr:colOff>
      <xdr:row>16</xdr:row>
      <xdr:rowOff>148802</xdr:rowOff>
    </xdr:to>
    <xdr:sp macro="" textlink="">
      <xdr:nvSpPr>
        <xdr:cNvPr id="467" name="円/楕円 466"/>
        <xdr:cNvSpPr/>
      </xdr:nvSpPr>
      <xdr:spPr>
        <a:xfrm>
          <a:off x="14351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158979</xdr:rowOff>
    </xdr:from>
    <xdr:ext cx="762000" cy="259045"/>
    <xdr:sp macro="" textlink="">
      <xdr:nvSpPr>
        <xdr:cNvPr id="468" name="テキスト ボックス 467"/>
        <xdr:cNvSpPr txBox="1"/>
      </xdr:nvSpPr>
      <xdr:spPr>
        <a:xfrm>
          <a:off x="14020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69" name="円/楕円 468"/>
        <xdr:cNvSpPr/>
      </xdr:nvSpPr>
      <xdr:spPr>
        <a:xfrm>
          <a:off x="1346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70" name="テキスト ボックス 469"/>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236,466
233,111
66.00
71,523,945
69,243,075
1,933,797
42,326,627
71,616,451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人件費に係る経常収支比率は類似団体平均値を</a:t>
          </a:r>
          <a:r>
            <a:rPr lang="en-US" altLang="ja-JP" sz="1200">
              <a:solidFill>
                <a:schemeClr val="dk1"/>
              </a:solidFill>
              <a:effectLst/>
              <a:latin typeface="+mn-lt"/>
              <a:ea typeface="+mn-ea"/>
              <a:cs typeface="+mn-cs"/>
            </a:rPr>
            <a:t>0.2</a:t>
          </a:r>
          <a:r>
            <a:rPr lang="ja-JP" altLang="ja-JP" sz="1200">
              <a:solidFill>
                <a:schemeClr val="dk1"/>
              </a:solidFill>
              <a:effectLst/>
              <a:latin typeface="+mn-lt"/>
              <a:ea typeface="+mn-ea"/>
              <a:cs typeface="+mn-cs"/>
            </a:rPr>
            <a:t>％下回ったが、前年度との比較では</a:t>
          </a:r>
          <a:r>
            <a:rPr lang="en-US" altLang="ja-JP" sz="1200">
              <a:solidFill>
                <a:schemeClr val="dk1"/>
              </a:solidFill>
              <a:effectLst/>
              <a:latin typeface="+mn-lt"/>
              <a:ea typeface="+mn-ea"/>
              <a:cs typeface="+mn-cs"/>
            </a:rPr>
            <a:t>0.3</a:t>
          </a:r>
          <a:r>
            <a:rPr lang="ja-JP" altLang="ja-JP" sz="1200">
              <a:solidFill>
                <a:schemeClr val="dk1"/>
              </a:solidFill>
              <a:effectLst/>
              <a:latin typeface="+mn-lt"/>
              <a:ea typeface="+mn-ea"/>
              <a:cs typeface="+mn-cs"/>
            </a:rPr>
            <a:t>ポイント増加となった。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なお、平成</a:t>
          </a:r>
          <a:r>
            <a:rPr lang="en-US" altLang="ja-JP" sz="1200">
              <a:solidFill>
                <a:schemeClr val="dk1"/>
              </a:solidFill>
              <a:effectLst/>
              <a:latin typeface="+mn-lt"/>
              <a:ea typeface="+mn-ea"/>
              <a:cs typeface="+mn-cs"/>
            </a:rPr>
            <a:t>19</a:t>
          </a:r>
          <a:r>
            <a:rPr lang="ja-JP" altLang="ja-JP" sz="1200">
              <a:solidFill>
                <a:schemeClr val="dk1"/>
              </a:solidFill>
              <a:effectLst/>
              <a:latin typeface="+mn-lt"/>
              <a:ea typeface="+mn-ea"/>
              <a:cs typeface="+mn-cs"/>
            </a:rPr>
            <a:t>年度から年功的な給与上昇を抑制したこと、及び春日部市職員定員管理計画等の着実な実施をしていること、国家公務員に準じて給与改定を実施したことにより普通会計人件費全体としては</a:t>
          </a:r>
          <a:r>
            <a:rPr lang="en-US" altLang="ja-JP" sz="1200">
              <a:solidFill>
                <a:schemeClr val="dk1"/>
              </a:solidFill>
              <a:effectLst/>
              <a:latin typeface="+mn-lt"/>
              <a:ea typeface="+mn-ea"/>
              <a:cs typeface="+mn-cs"/>
            </a:rPr>
            <a:t>145</a:t>
          </a:r>
          <a:r>
            <a:rPr lang="ja-JP" altLang="ja-JP" sz="1200">
              <a:solidFill>
                <a:schemeClr val="dk1"/>
              </a:solidFill>
              <a:effectLst/>
              <a:latin typeface="+mn-lt"/>
              <a:ea typeface="+mn-ea"/>
              <a:cs typeface="+mn-cs"/>
            </a:rPr>
            <a:t>百万円減少した。現在、民間でも実施可能な部分については、指定管理者制度の導入などを進めているところであり、今後はコスト削減の効果が現れてくる見込みである。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24130</xdr:rowOff>
    </xdr:to>
    <xdr:cxnSp macro="">
      <xdr:nvCxnSpPr>
        <xdr:cNvPr id="66" name="直線コネクタ 65"/>
        <xdr:cNvCxnSpPr/>
      </xdr:nvCxnSpPr>
      <xdr:spPr>
        <a:xfrm>
          <a:off x="3987800" y="634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31750</xdr:rowOff>
    </xdr:to>
    <xdr:cxnSp macro="">
      <xdr:nvCxnSpPr>
        <xdr:cNvPr id="69" name="直線コネクタ 68"/>
        <xdr:cNvCxnSpPr/>
      </xdr:nvCxnSpPr>
      <xdr:spPr>
        <a:xfrm flipV="1">
          <a:off x="3098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31750</xdr:rowOff>
    </xdr:to>
    <xdr:cxnSp macro="">
      <xdr:nvCxnSpPr>
        <xdr:cNvPr id="72" name="直線コネクタ 71"/>
        <xdr:cNvCxnSpPr/>
      </xdr:nvCxnSpPr>
      <xdr:spPr>
        <a:xfrm>
          <a:off x="2209800" y="635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77470</xdr:rowOff>
    </xdr:to>
    <xdr:cxnSp macro="">
      <xdr:nvCxnSpPr>
        <xdr:cNvPr id="75" name="直線コネクタ 74"/>
        <xdr:cNvCxnSpPr/>
      </xdr:nvCxnSpPr>
      <xdr:spPr>
        <a:xfrm flipV="1">
          <a:off x="1320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5" name="円/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161307</xdr:rowOff>
    </xdr:from>
    <xdr:ext cx="762000" cy="259045"/>
    <xdr:sp macro="" textlink="">
      <xdr:nvSpPr>
        <xdr:cNvPr id="86"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7" name="円/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90" name="テキスト ボックス 89"/>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92" name="テキスト ボックス 91"/>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94" name="テキスト ボックス 93"/>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需用費の減などにより</a:t>
          </a:r>
          <a:r>
            <a:rPr kumimoji="1" lang="ja-JP" altLang="ja-JP" sz="1200">
              <a:solidFill>
                <a:schemeClr val="dk1"/>
              </a:solidFill>
              <a:effectLst/>
              <a:latin typeface="+mn-lt"/>
              <a:ea typeface="+mn-ea"/>
              <a:cs typeface="+mn-cs"/>
            </a:rPr>
            <a:t>、物件費全体では前年度と比較して</a:t>
          </a:r>
          <a:r>
            <a:rPr kumimoji="1" lang="en-US" altLang="ja-JP" sz="1200">
              <a:solidFill>
                <a:schemeClr val="dk1"/>
              </a:solidFill>
              <a:effectLst/>
              <a:latin typeface="+mn-lt"/>
              <a:ea typeface="+mn-ea"/>
              <a:cs typeface="+mn-cs"/>
            </a:rPr>
            <a:t>143</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となったものの、地方消費税交付金等の経常一般財源収入が前年度と比較して大きく</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した結果、経常収支比率は前年度</a:t>
          </a:r>
          <a:r>
            <a:rPr kumimoji="1" lang="ja-JP" altLang="en-US" sz="1200">
              <a:solidFill>
                <a:schemeClr val="dk1"/>
              </a:solidFill>
              <a:effectLst/>
              <a:latin typeface="+mn-lt"/>
              <a:ea typeface="+mn-ea"/>
              <a:cs typeface="+mn-cs"/>
            </a:rPr>
            <a:t>か</a:t>
          </a:r>
          <a:r>
            <a:rPr kumimoji="1" lang="ja-JP" altLang="ja-JP" sz="1200">
              <a:solidFill>
                <a:schemeClr val="dk1"/>
              </a:solidFill>
              <a:effectLst/>
              <a:latin typeface="+mn-lt"/>
              <a:ea typeface="+mn-ea"/>
              <a:cs typeface="+mn-cs"/>
            </a:rPr>
            <a:t>ら</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　また、類似団体平均を上回っている主な要因は、施設の管理運営を指定管理者制度の導入による委託化により人件費等から物件費（委託料）にシフトされていることやごみ処理業務を直営で行っているためであると考えられる。</a:t>
          </a:r>
          <a:endParaRPr lang="ja-JP" altLang="ja-JP" sz="1200">
            <a:effectLst/>
          </a:endParaRPr>
        </a:p>
        <a:p>
          <a:r>
            <a:rPr kumimoji="1" lang="ja-JP" altLang="ja-JP" sz="1200">
              <a:solidFill>
                <a:schemeClr val="dk1"/>
              </a:solidFill>
              <a:effectLst/>
              <a:latin typeface="+mn-lt"/>
              <a:ea typeface="+mn-ea"/>
              <a:cs typeface="+mn-cs"/>
            </a:rPr>
            <a:t>　今後もさらなる行財政改革の取り組みによる経常経費の削減に努める。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158750</xdr:rowOff>
    </xdr:from>
    <xdr:to>
      <xdr:col>24</xdr:col>
      <xdr:colOff>31750</xdr:colOff>
      <xdr:row>18</xdr:row>
      <xdr:rowOff>0</xdr:rowOff>
    </xdr:to>
    <xdr:cxnSp macro="">
      <xdr:nvCxnSpPr>
        <xdr:cNvPr id="127" name="直線コネクタ 126"/>
        <xdr:cNvCxnSpPr/>
      </xdr:nvCxnSpPr>
      <xdr:spPr>
        <a:xfrm>
          <a:off x="15671800" y="307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158750</xdr:rowOff>
    </xdr:from>
    <xdr:to>
      <xdr:col>22</xdr:col>
      <xdr:colOff>565150</xdr:colOff>
      <xdr:row>18</xdr:row>
      <xdr:rowOff>25400</xdr:rowOff>
    </xdr:to>
    <xdr:cxnSp macro="">
      <xdr:nvCxnSpPr>
        <xdr:cNvPr id="130" name="直線コネクタ 129"/>
        <xdr:cNvCxnSpPr/>
      </xdr:nvCxnSpPr>
      <xdr:spPr>
        <a:xfrm flipV="1">
          <a:off x="14782800" y="307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82550</xdr:rowOff>
    </xdr:from>
    <xdr:to>
      <xdr:col>21</xdr:col>
      <xdr:colOff>361950</xdr:colOff>
      <xdr:row>18</xdr:row>
      <xdr:rowOff>25400</xdr:rowOff>
    </xdr:to>
    <xdr:cxnSp macro="">
      <xdr:nvCxnSpPr>
        <xdr:cNvPr id="133" name="直線コネクタ 132"/>
        <xdr:cNvCxnSpPr/>
      </xdr:nvCxnSpPr>
      <xdr:spPr>
        <a:xfrm>
          <a:off x="13893800" y="299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139700</xdr:rowOff>
    </xdr:from>
    <xdr:to>
      <xdr:col>20</xdr:col>
      <xdr:colOff>158750</xdr:colOff>
      <xdr:row>17</xdr:row>
      <xdr:rowOff>82550</xdr:rowOff>
    </xdr:to>
    <xdr:cxnSp macro="">
      <xdr:nvCxnSpPr>
        <xdr:cNvPr id="136" name="直線コネクタ 135"/>
        <xdr:cNvCxnSpPr/>
      </xdr:nvCxnSpPr>
      <xdr:spPr>
        <a:xfrm>
          <a:off x="13004800" y="288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46" name="円/楕円 145"/>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92727</xdr:rowOff>
    </xdr:from>
    <xdr:ext cx="762000" cy="259045"/>
    <xdr:sp macro="" textlink="">
      <xdr:nvSpPr>
        <xdr:cNvPr id="147"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107950</xdr:rowOff>
    </xdr:from>
    <xdr:to>
      <xdr:col>22</xdr:col>
      <xdr:colOff>615950</xdr:colOff>
      <xdr:row>18</xdr:row>
      <xdr:rowOff>38100</xdr:rowOff>
    </xdr:to>
    <xdr:sp macro="" textlink="">
      <xdr:nvSpPr>
        <xdr:cNvPr id="148" name="円/楕円 147"/>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22877</xdr:rowOff>
    </xdr:from>
    <xdr:ext cx="736600" cy="259045"/>
    <xdr:sp macro="" textlink="">
      <xdr:nvSpPr>
        <xdr:cNvPr id="149" name="テキスト ボックス 148"/>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146050</xdr:rowOff>
    </xdr:from>
    <xdr:to>
      <xdr:col>21</xdr:col>
      <xdr:colOff>412750</xdr:colOff>
      <xdr:row>18</xdr:row>
      <xdr:rowOff>76200</xdr:rowOff>
    </xdr:to>
    <xdr:sp macro="" textlink="">
      <xdr:nvSpPr>
        <xdr:cNvPr id="150" name="円/楕円 149"/>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60977</xdr:rowOff>
    </xdr:from>
    <xdr:ext cx="762000" cy="259045"/>
    <xdr:sp macro="" textlink="">
      <xdr:nvSpPr>
        <xdr:cNvPr id="151" name="テキスト ボックス 150"/>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31750</xdr:rowOff>
    </xdr:from>
    <xdr:to>
      <xdr:col>20</xdr:col>
      <xdr:colOff>209550</xdr:colOff>
      <xdr:row>17</xdr:row>
      <xdr:rowOff>133350</xdr:rowOff>
    </xdr:to>
    <xdr:sp macro="" textlink="">
      <xdr:nvSpPr>
        <xdr:cNvPr id="152" name="円/楕円 151"/>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118127</xdr:rowOff>
    </xdr:from>
    <xdr:ext cx="762000" cy="259045"/>
    <xdr:sp macro="" textlink="">
      <xdr:nvSpPr>
        <xdr:cNvPr id="153" name="テキスト ボックス 152"/>
        <xdr:cNvSpPr txBox="1"/>
      </xdr:nvSpPr>
      <xdr:spPr>
        <a:xfrm>
          <a:off x="13512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88900</xdr:rowOff>
    </xdr:from>
    <xdr:to>
      <xdr:col>19</xdr:col>
      <xdr:colOff>6350</xdr:colOff>
      <xdr:row>17</xdr:row>
      <xdr:rowOff>19050</xdr:rowOff>
    </xdr:to>
    <xdr:sp macro="" textlink="">
      <xdr:nvSpPr>
        <xdr:cNvPr id="154" name="円/楕円 153"/>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3827</xdr:rowOff>
    </xdr:from>
    <xdr:ext cx="762000" cy="259045"/>
    <xdr:sp macro="" textlink="">
      <xdr:nvSpPr>
        <xdr:cNvPr id="155" name="テキスト ボックス 154"/>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扶助費に係る経常収支比率は、前年度に比べ</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ポイントの増となり、類似団体平均値を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ポイント上回っている。</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年度は生活保護事業の被生活保護者数の増や、介護給付費・訓練等給付費給付事業におけるサービス利用者の増などに伴い、扶助費の決算額は前年度と比較して</a:t>
          </a:r>
          <a:r>
            <a:rPr kumimoji="1" lang="en-US" altLang="ja-JP" sz="1100">
              <a:solidFill>
                <a:schemeClr val="dk1"/>
              </a:solidFill>
              <a:effectLst/>
              <a:latin typeface="+mn-lt"/>
              <a:ea typeface="+mn-ea"/>
              <a:cs typeface="+mn-cs"/>
            </a:rPr>
            <a:t>1,290</a:t>
          </a:r>
          <a:r>
            <a:rPr kumimoji="1" lang="ja-JP" altLang="ja-JP" sz="1100">
              <a:solidFill>
                <a:schemeClr val="dk1"/>
              </a:solidFill>
              <a:effectLst/>
              <a:latin typeface="+mn-lt"/>
              <a:ea typeface="+mn-ea"/>
              <a:cs typeface="+mn-cs"/>
            </a:rPr>
            <a:t>百万円増加し、経常収支比率は前年度から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ポイントの増となった。</a:t>
          </a:r>
          <a:endParaRPr lang="ja-JP" altLang="ja-JP" sz="1100">
            <a:effectLst/>
          </a:endParaRPr>
        </a:p>
        <a:p>
          <a:r>
            <a:rPr kumimoji="1" lang="ja-JP" altLang="ja-JP" sz="1100">
              <a:solidFill>
                <a:schemeClr val="dk1"/>
              </a:solidFill>
              <a:effectLst/>
              <a:latin typeface="+mn-lt"/>
              <a:ea typeface="+mn-ea"/>
              <a:cs typeface="+mn-cs"/>
            </a:rPr>
            <a:t>　これらの経費は今後も上昇傾向が続くと見込まれることから、単独扶助事業の見直しや受給資格審査の適正化を図り、扶助費の抑制に努める。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63500</xdr:rowOff>
    </xdr:to>
    <xdr:cxnSp macro="">
      <xdr:nvCxnSpPr>
        <xdr:cNvPr id="188" name="直線コネクタ 187"/>
        <xdr:cNvCxnSpPr/>
      </xdr:nvCxnSpPr>
      <xdr:spPr>
        <a:xfrm>
          <a:off x="3987800" y="9575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55</xdr:row>
      <xdr:rowOff>146050</xdr:rowOff>
    </xdr:to>
    <xdr:cxnSp macro="">
      <xdr:nvCxnSpPr>
        <xdr:cNvPr id="191" name="直線コネクタ 190"/>
        <xdr:cNvCxnSpPr/>
      </xdr:nvCxnSpPr>
      <xdr:spPr>
        <a:xfrm>
          <a:off x="3098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120650</xdr:rowOff>
    </xdr:to>
    <xdr:cxnSp macro="">
      <xdr:nvCxnSpPr>
        <xdr:cNvPr id="194" name="直線コネクタ 193"/>
        <xdr:cNvCxnSpPr/>
      </xdr:nvCxnSpPr>
      <xdr:spPr>
        <a:xfrm>
          <a:off x="2209800" y="9461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6350</xdr:rowOff>
    </xdr:from>
    <xdr:to>
      <xdr:col>3</xdr:col>
      <xdr:colOff>142875</xdr:colOff>
      <xdr:row>55</xdr:row>
      <xdr:rowOff>31750</xdr:rowOff>
    </xdr:to>
    <xdr:cxnSp macro="">
      <xdr:nvCxnSpPr>
        <xdr:cNvPr id="197" name="直線コネクタ 196"/>
        <xdr:cNvCxnSpPr/>
      </xdr:nvCxnSpPr>
      <xdr:spPr>
        <a:xfrm>
          <a:off x="1320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7" name="円/楕円 206"/>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156227</xdr:rowOff>
    </xdr:from>
    <xdr:ext cx="762000" cy="259045"/>
    <xdr:sp macro="" textlink="">
      <xdr:nvSpPr>
        <xdr:cNvPr id="208"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9" name="円/楕円 208"/>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10" name="テキスト ボックス 20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11" name="円/楕円 210"/>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212" name="テキスト ボックス 211"/>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3" name="円/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4" name="テキスト ボックス 213"/>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15" name="円/楕円 214"/>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16" name="テキスト ボックス 215"/>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となり、類似団体平均</a:t>
          </a:r>
          <a:r>
            <a:rPr kumimoji="1" lang="ja-JP" altLang="en-US" sz="1200">
              <a:solidFill>
                <a:schemeClr val="dk1"/>
              </a:solidFill>
              <a:effectLst/>
              <a:latin typeface="+mn-lt"/>
              <a:ea typeface="+mn-ea"/>
              <a:cs typeface="+mn-cs"/>
            </a:rPr>
            <a:t>と同</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になった。</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地域振興基金積立金</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などにより、積立金が</a:t>
          </a:r>
          <a:r>
            <a:rPr kumimoji="1" lang="en-US" altLang="ja-JP" sz="1200">
              <a:solidFill>
                <a:schemeClr val="dk1"/>
              </a:solidFill>
              <a:effectLst/>
              <a:latin typeface="+mn-lt"/>
              <a:ea typeface="+mn-ea"/>
              <a:cs typeface="+mn-cs"/>
            </a:rPr>
            <a:t>422</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、繰出金全体では</a:t>
          </a:r>
          <a:r>
            <a:rPr kumimoji="1" lang="en-US" altLang="ja-JP" sz="1200">
              <a:solidFill>
                <a:schemeClr val="dk1"/>
              </a:solidFill>
              <a:effectLst/>
              <a:latin typeface="+mn-lt"/>
              <a:ea typeface="+mn-ea"/>
              <a:cs typeface="+mn-cs"/>
            </a:rPr>
            <a:t>596</a:t>
          </a:r>
          <a:r>
            <a:rPr kumimoji="1" lang="ja-JP" altLang="ja-JP" sz="1200">
              <a:solidFill>
                <a:schemeClr val="dk1"/>
              </a:solidFill>
              <a:effectLst/>
              <a:latin typeface="+mn-lt"/>
              <a:ea typeface="+mn-ea"/>
              <a:cs typeface="+mn-cs"/>
            </a:rPr>
            <a:t>百万円の増、投資・出資金・貸付金では新病院整備出資金の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により、</a:t>
          </a:r>
          <a:r>
            <a:rPr kumimoji="1" lang="en-US" altLang="ja-JP" sz="1200">
              <a:solidFill>
                <a:schemeClr val="dk1"/>
              </a:solidFill>
              <a:effectLst/>
              <a:latin typeface="+mn-lt"/>
              <a:ea typeface="+mn-ea"/>
              <a:cs typeface="+mn-cs"/>
            </a:rPr>
            <a:t>2,998</a:t>
          </a:r>
          <a:r>
            <a:rPr kumimoji="1" lang="ja-JP" altLang="ja-JP" sz="1200">
              <a:solidFill>
                <a:schemeClr val="dk1"/>
              </a:solidFill>
              <a:effectLst/>
              <a:latin typeface="+mn-lt"/>
              <a:ea typeface="+mn-ea"/>
              <a:cs typeface="+mn-cs"/>
            </a:rPr>
            <a:t>百万円の増となったことが経常収支比率前年度比増の要因であると考えられる。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0</xdr:rowOff>
    </xdr:from>
    <xdr:to>
      <xdr:col>24</xdr:col>
      <xdr:colOff>31750</xdr:colOff>
      <xdr:row>56</xdr:row>
      <xdr:rowOff>38100</xdr:rowOff>
    </xdr:to>
    <xdr:cxnSp macro="">
      <xdr:nvCxnSpPr>
        <xdr:cNvPr id="249" name="直線コネクタ 248"/>
        <xdr:cNvCxnSpPr/>
      </xdr:nvCxnSpPr>
      <xdr:spPr>
        <a:xfrm>
          <a:off x="156718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0"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0</xdr:rowOff>
    </xdr:from>
    <xdr:to>
      <xdr:col>22</xdr:col>
      <xdr:colOff>565150</xdr:colOff>
      <xdr:row>56</xdr:row>
      <xdr:rowOff>25400</xdr:rowOff>
    </xdr:to>
    <xdr:cxnSp macro="">
      <xdr:nvCxnSpPr>
        <xdr:cNvPr id="252" name="直線コネクタ 251"/>
        <xdr:cNvCxnSpPr/>
      </xdr:nvCxnSpPr>
      <xdr:spPr>
        <a:xfrm flipV="1">
          <a:off x="14782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56</xdr:row>
      <xdr:rowOff>25400</xdr:rowOff>
    </xdr:to>
    <xdr:cxnSp macro="">
      <xdr:nvCxnSpPr>
        <xdr:cNvPr id="255" name="直線コネクタ 254"/>
        <xdr:cNvCxnSpPr/>
      </xdr:nvCxnSpPr>
      <xdr:spPr>
        <a:xfrm>
          <a:off x="13893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57</xdr:row>
      <xdr:rowOff>82550</xdr:rowOff>
    </xdr:to>
    <xdr:cxnSp macro="">
      <xdr:nvCxnSpPr>
        <xdr:cNvPr id="258" name="直線コネクタ 257"/>
        <xdr:cNvCxnSpPr/>
      </xdr:nvCxnSpPr>
      <xdr:spPr>
        <a:xfrm flipV="1">
          <a:off x="13004800" y="95377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68" name="円/楕円 267"/>
        <xdr:cNvSpPr/>
      </xdr:nvSpPr>
      <xdr:spPr>
        <a:xfrm>
          <a:off x="16459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69"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120650</xdr:rowOff>
    </xdr:from>
    <xdr:to>
      <xdr:col>22</xdr:col>
      <xdr:colOff>615950</xdr:colOff>
      <xdr:row>56</xdr:row>
      <xdr:rowOff>50800</xdr:rowOff>
    </xdr:to>
    <xdr:sp macro="" textlink="">
      <xdr:nvSpPr>
        <xdr:cNvPr id="270" name="円/楕円 269"/>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60977</xdr:rowOff>
    </xdr:from>
    <xdr:ext cx="736600" cy="259045"/>
    <xdr:sp macro="" textlink="">
      <xdr:nvSpPr>
        <xdr:cNvPr id="271" name="テキスト ボックス 270"/>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146050</xdr:rowOff>
    </xdr:from>
    <xdr:to>
      <xdr:col>21</xdr:col>
      <xdr:colOff>412750</xdr:colOff>
      <xdr:row>56</xdr:row>
      <xdr:rowOff>76200</xdr:rowOff>
    </xdr:to>
    <xdr:sp macro="" textlink="">
      <xdr:nvSpPr>
        <xdr:cNvPr id="272" name="円/楕円 271"/>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86377</xdr:rowOff>
    </xdr:from>
    <xdr:ext cx="762000" cy="259045"/>
    <xdr:sp macro="" textlink="">
      <xdr:nvSpPr>
        <xdr:cNvPr id="273" name="テキスト ボックス 272"/>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4" name="円/楕円 273"/>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5" name="テキスト ボックス 274"/>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31750</xdr:rowOff>
    </xdr:from>
    <xdr:to>
      <xdr:col>19</xdr:col>
      <xdr:colOff>6350</xdr:colOff>
      <xdr:row>57</xdr:row>
      <xdr:rowOff>133350</xdr:rowOff>
    </xdr:to>
    <xdr:sp macro="" textlink="">
      <xdr:nvSpPr>
        <xdr:cNvPr id="276" name="円/楕円 275"/>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118127</xdr:rowOff>
    </xdr:from>
    <xdr:ext cx="762000" cy="259045"/>
    <xdr:sp macro="" textlink="">
      <xdr:nvSpPr>
        <xdr:cNvPr id="277" name="テキスト ボックス 276"/>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a:t>
          </a:r>
          <a:r>
            <a:rPr kumimoji="1" lang="ja-JP" altLang="en-US" sz="1200">
              <a:solidFill>
                <a:schemeClr val="dk1"/>
              </a:solidFill>
              <a:effectLst/>
              <a:latin typeface="+mn-lt"/>
              <a:ea typeface="+mn-ea"/>
              <a:cs typeface="+mn-cs"/>
            </a:rPr>
            <a:t>費</a:t>
          </a:r>
          <a:r>
            <a:rPr kumimoji="1" lang="ja-JP" altLang="ja-JP" sz="1200">
              <a:solidFill>
                <a:schemeClr val="dk1"/>
              </a:solidFill>
              <a:effectLst/>
              <a:latin typeface="+mn-lt"/>
              <a:ea typeface="+mn-ea"/>
              <a:cs typeface="+mn-cs"/>
            </a:rPr>
            <a:t>等に係る経常収支比率は、前年度と比較して</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ポイントの減となり、類似団体平均を</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ポ</a:t>
          </a:r>
          <a:r>
            <a:rPr kumimoji="1" lang="ja-JP" altLang="ja-JP" sz="1200">
              <a:solidFill>
                <a:schemeClr val="dk1"/>
              </a:solidFill>
              <a:effectLst/>
              <a:latin typeface="+mn-lt"/>
              <a:ea typeface="+mn-ea"/>
              <a:cs typeface="+mn-cs"/>
            </a:rPr>
            <a:t>イント下回っている。</a:t>
          </a:r>
          <a:endParaRPr lang="ja-JP" altLang="ja-JP" sz="1200">
            <a:effectLst/>
          </a:endParaRPr>
        </a:p>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年度は新市施行</a:t>
          </a:r>
          <a:r>
            <a:rPr kumimoji="1" lang="en-US" altLang="ja-JP" sz="1200">
              <a:solidFill>
                <a:schemeClr val="dk1"/>
              </a:solidFill>
              <a:effectLst/>
              <a:latin typeface="+mn-lt"/>
              <a:ea typeface="+mn-ea"/>
              <a:cs typeface="+mn-cs"/>
            </a:rPr>
            <a:t>10</a:t>
          </a:r>
          <a:r>
            <a:rPr kumimoji="1" lang="ja-JP" altLang="en-US" sz="1200">
              <a:solidFill>
                <a:schemeClr val="dk1"/>
              </a:solidFill>
              <a:effectLst/>
              <a:latin typeface="+mn-lt"/>
              <a:ea typeface="+mn-ea"/>
              <a:cs typeface="+mn-cs"/>
            </a:rPr>
            <a:t>周年記念プレミアム付商品券発行事業、公共下水道事業会計補助金（汚水）の減などに伴い、補助費等の決算額は前年度と比較して</a:t>
          </a:r>
          <a:r>
            <a:rPr kumimoji="1" lang="en-US" altLang="ja-JP" sz="1200">
              <a:solidFill>
                <a:schemeClr val="dk1"/>
              </a:solidFill>
              <a:effectLst/>
              <a:latin typeface="+mn-lt"/>
              <a:ea typeface="+mn-ea"/>
              <a:cs typeface="+mn-cs"/>
            </a:rPr>
            <a:t>762</a:t>
          </a:r>
          <a:r>
            <a:rPr kumimoji="1" lang="ja-JP" altLang="en-US" sz="1200">
              <a:solidFill>
                <a:schemeClr val="dk1"/>
              </a:solidFill>
              <a:effectLst/>
              <a:latin typeface="+mn-lt"/>
              <a:ea typeface="+mn-ea"/>
              <a:cs typeface="+mn-cs"/>
            </a:rPr>
            <a:t>百万円減少し、</a:t>
          </a:r>
          <a:r>
            <a:rPr kumimoji="1" lang="ja-JP" altLang="ja-JP" sz="1200">
              <a:solidFill>
                <a:schemeClr val="dk1"/>
              </a:solidFill>
              <a:effectLst/>
              <a:latin typeface="+mn-lt"/>
              <a:ea typeface="+mn-ea"/>
              <a:cs typeface="+mn-cs"/>
            </a:rPr>
            <a:t>経常収支比率は前年度から</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経常的な補助金については今後も定期的な補助制度の見直しや廃止を行い、補助目的の明確化を図っていく。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44704</xdr:rowOff>
    </xdr:from>
    <xdr:to>
      <xdr:col>24</xdr:col>
      <xdr:colOff>31750</xdr:colOff>
      <xdr:row>34</xdr:row>
      <xdr:rowOff>108712</xdr:rowOff>
    </xdr:to>
    <xdr:cxnSp macro="">
      <xdr:nvCxnSpPr>
        <xdr:cNvPr id="308" name="直線コネクタ 307"/>
        <xdr:cNvCxnSpPr/>
      </xdr:nvCxnSpPr>
      <xdr:spPr>
        <a:xfrm flipV="1">
          <a:off x="15671800" y="58740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34</xdr:row>
      <xdr:rowOff>117856</xdr:rowOff>
    </xdr:to>
    <xdr:cxnSp macro="">
      <xdr:nvCxnSpPr>
        <xdr:cNvPr id="311" name="直線コネクタ 310"/>
        <xdr:cNvCxnSpPr/>
      </xdr:nvCxnSpPr>
      <xdr:spPr>
        <a:xfrm flipV="1">
          <a:off x="14782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117856</xdr:rowOff>
    </xdr:from>
    <xdr:to>
      <xdr:col>21</xdr:col>
      <xdr:colOff>361950</xdr:colOff>
      <xdr:row>34</xdr:row>
      <xdr:rowOff>117856</xdr:rowOff>
    </xdr:to>
    <xdr:cxnSp macro="">
      <xdr:nvCxnSpPr>
        <xdr:cNvPr id="314" name="直線コネクタ 313"/>
        <xdr:cNvCxnSpPr/>
      </xdr:nvCxnSpPr>
      <xdr:spPr>
        <a:xfrm>
          <a:off x="13893800" y="5947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60706</xdr:rowOff>
    </xdr:from>
    <xdr:to>
      <xdr:col>20</xdr:col>
      <xdr:colOff>158750</xdr:colOff>
      <xdr:row>34</xdr:row>
      <xdr:rowOff>117856</xdr:rowOff>
    </xdr:to>
    <xdr:cxnSp macro="">
      <xdr:nvCxnSpPr>
        <xdr:cNvPr id="317" name="直線コネクタ 316"/>
        <xdr:cNvCxnSpPr/>
      </xdr:nvCxnSpPr>
      <xdr:spPr>
        <a:xfrm>
          <a:off x="13004800" y="571855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165354</xdr:rowOff>
    </xdr:from>
    <xdr:to>
      <xdr:col>24</xdr:col>
      <xdr:colOff>82550</xdr:colOff>
      <xdr:row>34</xdr:row>
      <xdr:rowOff>95504</xdr:rowOff>
    </xdr:to>
    <xdr:sp macro="" textlink="">
      <xdr:nvSpPr>
        <xdr:cNvPr id="327" name="円/楕円 326"/>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10431</xdr:rowOff>
    </xdr:from>
    <xdr:ext cx="762000" cy="259045"/>
    <xdr:sp macro="" textlink="">
      <xdr:nvSpPr>
        <xdr:cNvPr id="328" name="補助費等該当値テキスト"/>
        <xdr:cNvSpPr txBox="1"/>
      </xdr:nvSpPr>
      <xdr:spPr>
        <a:xfrm>
          <a:off x="16598900" y="56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57912</xdr:rowOff>
    </xdr:from>
    <xdr:to>
      <xdr:col>22</xdr:col>
      <xdr:colOff>615950</xdr:colOff>
      <xdr:row>34</xdr:row>
      <xdr:rowOff>159512</xdr:rowOff>
    </xdr:to>
    <xdr:sp macro="" textlink="">
      <xdr:nvSpPr>
        <xdr:cNvPr id="329" name="円/楕円 328"/>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169689</xdr:rowOff>
    </xdr:from>
    <xdr:ext cx="736600" cy="259045"/>
    <xdr:sp macro="" textlink="">
      <xdr:nvSpPr>
        <xdr:cNvPr id="330" name="テキスト ボックス 329"/>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67056</xdr:rowOff>
    </xdr:from>
    <xdr:to>
      <xdr:col>21</xdr:col>
      <xdr:colOff>412750</xdr:colOff>
      <xdr:row>34</xdr:row>
      <xdr:rowOff>168656</xdr:rowOff>
    </xdr:to>
    <xdr:sp macro="" textlink="">
      <xdr:nvSpPr>
        <xdr:cNvPr id="331" name="円/楕円 330"/>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7383</xdr:rowOff>
    </xdr:from>
    <xdr:ext cx="762000" cy="259045"/>
    <xdr:sp macro="" textlink="">
      <xdr:nvSpPr>
        <xdr:cNvPr id="332" name="テキスト ボックス 331"/>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67056</xdr:rowOff>
    </xdr:from>
    <xdr:to>
      <xdr:col>20</xdr:col>
      <xdr:colOff>209550</xdr:colOff>
      <xdr:row>34</xdr:row>
      <xdr:rowOff>168656</xdr:rowOff>
    </xdr:to>
    <xdr:sp macro="" textlink="">
      <xdr:nvSpPr>
        <xdr:cNvPr id="333" name="円/楕円 332"/>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7383</xdr:rowOff>
    </xdr:from>
    <xdr:ext cx="762000" cy="259045"/>
    <xdr:sp macro="" textlink="">
      <xdr:nvSpPr>
        <xdr:cNvPr id="334" name="テキスト ボックス 333"/>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9906</xdr:rowOff>
    </xdr:from>
    <xdr:to>
      <xdr:col>19</xdr:col>
      <xdr:colOff>6350</xdr:colOff>
      <xdr:row>33</xdr:row>
      <xdr:rowOff>111506</xdr:rowOff>
    </xdr:to>
    <xdr:sp macro="" textlink="">
      <xdr:nvSpPr>
        <xdr:cNvPr id="335" name="円/楕円 334"/>
        <xdr:cNvSpPr/>
      </xdr:nvSpPr>
      <xdr:spPr>
        <a:xfrm>
          <a:off x="12954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121683</xdr:rowOff>
    </xdr:from>
    <xdr:ext cx="762000" cy="259045"/>
    <xdr:sp macro="" textlink="">
      <xdr:nvSpPr>
        <xdr:cNvPr id="336" name="テキスト ボックス 335"/>
        <xdr:cNvSpPr txBox="1"/>
      </xdr:nvSpPr>
      <xdr:spPr>
        <a:xfrm>
          <a:off x="12623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公債費に係る経常収支比率は、前年度に比べ</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となり、類似団体平均を</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上</a:t>
          </a:r>
          <a:r>
            <a:rPr kumimoji="1" lang="ja-JP" altLang="ja-JP" sz="1200">
              <a:solidFill>
                <a:schemeClr val="dk1"/>
              </a:solidFill>
              <a:effectLst/>
              <a:latin typeface="+mn-lt"/>
              <a:ea typeface="+mn-ea"/>
              <a:cs typeface="+mn-cs"/>
            </a:rPr>
            <a:t>回っている。　</a:t>
          </a:r>
          <a:endParaRPr lang="ja-JP" altLang="ja-JP" sz="1200">
            <a:effectLst/>
          </a:endParaRPr>
        </a:p>
        <a:p>
          <a:r>
            <a:rPr kumimoji="1" lang="ja-JP" altLang="ja-JP" sz="1200">
              <a:solidFill>
                <a:schemeClr val="dk1"/>
              </a:solidFill>
              <a:effectLst/>
              <a:latin typeface="+mn-lt"/>
              <a:ea typeface="+mn-ea"/>
              <a:cs typeface="+mn-cs"/>
            </a:rPr>
            <a:t>　公債費の決算額は平成</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年度以降、減少を続けてい</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が、臨時財政対策債の発行額の増加</a:t>
          </a:r>
          <a:r>
            <a:rPr kumimoji="1" lang="ja-JP" altLang="en-US" sz="1200">
              <a:solidFill>
                <a:schemeClr val="dk1"/>
              </a:solidFill>
              <a:effectLst/>
              <a:latin typeface="+mn-lt"/>
              <a:ea typeface="+mn-ea"/>
              <a:cs typeface="+mn-cs"/>
            </a:rPr>
            <a:t>等により</a:t>
          </a:r>
          <a:r>
            <a:rPr kumimoji="1" lang="ja-JP" altLang="ja-JP" sz="1200">
              <a:solidFill>
                <a:schemeClr val="dk1"/>
              </a:solidFill>
              <a:effectLst/>
              <a:latin typeface="+mn-lt"/>
              <a:ea typeface="+mn-ea"/>
              <a:cs typeface="+mn-cs"/>
            </a:rPr>
            <a:t>地方債残高は平成</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年度を底として増加に転じており、</a:t>
          </a:r>
          <a:r>
            <a:rPr kumimoji="1" lang="ja-JP" altLang="en-US" sz="1200">
              <a:solidFill>
                <a:schemeClr val="dk1"/>
              </a:solidFill>
              <a:effectLst/>
              <a:latin typeface="+mn-lt"/>
              <a:ea typeface="+mn-ea"/>
              <a:cs typeface="+mn-cs"/>
            </a:rPr>
            <a:t>公債費の決算額は前年度と比較して</a:t>
          </a:r>
          <a:r>
            <a:rPr kumimoji="1" lang="en-US" altLang="ja-JP" sz="1200">
              <a:solidFill>
                <a:schemeClr val="dk1"/>
              </a:solidFill>
              <a:effectLst/>
              <a:latin typeface="+mn-lt"/>
              <a:ea typeface="+mn-ea"/>
              <a:cs typeface="+mn-cs"/>
            </a:rPr>
            <a:t>203</a:t>
          </a:r>
          <a:r>
            <a:rPr kumimoji="1" lang="ja-JP" altLang="en-US" sz="1200">
              <a:solidFill>
                <a:schemeClr val="dk1"/>
              </a:solidFill>
              <a:effectLst/>
              <a:latin typeface="+mn-lt"/>
              <a:ea typeface="+mn-ea"/>
              <a:cs typeface="+mn-cs"/>
            </a:rPr>
            <a:t>百万円増加し、経常収支比率は</a:t>
          </a:r>
          <a:r>
            <a:rPr kumimoji="1" lang="en-US" altLang="ja-JP" sz="1200">
              <a:solidFill>
                <a:schemeClr val="dk1"/>
              </a:solidFill>
              <a:effectLst/>
              <a:latin typeface="+mn-lt"/>
              <a:ea typeface="+mn-ea"/>
              <a:cs typeface="+mn-cs"/>
            </a:rPr>
            <a:t>0.7</a:t>
          </a:r>
          <a:r>
            <a:rPr kumimoji="1" lang="ja-JP" altLang="en-US" sz="1200">
              <a:solidFill>
                <a:schemeClr val="dk1"/>
              </a:solidFill>
              <a:effectLst/>
              <a:latin typeface="+mn-lt"/>
              <a:ea typeface="+mn-ea"/>
              <a:cs typeface="+mn-cs"/>
            </a:rPr>
            <a:t>ポイントの増となった。</a:t>
          </a:r>
          <a:endParaRPr lang="ja-JP" altLang="ja-JP" sz="1200">
            <a:effectLst/>
          </a:endParaRPr>
        </a:p>
        <a:p>
          <a:r>
            <a:rPr kumimoji="1" lang="ja-JP" altLang="ja-JP" sz="1200">
              <a:solidFill>
                <a:schemeClr val="dk1"/>
              </a:solidFill>
              <a:effectLst/>
              <a:latin typeface="+mn-lt"/>
              <a:ea typeface="+mn-ea"/>
              <a:cs typeface="+mn-cs"/>
            </a:rPr>
            <a:t>　今後は、市債の新規発行を伴う普通建設事業費の抑制や平準化などにより、後年度負担の軽減に努める。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54611</xdr:rowOff>
    </xdr:from>
    <xdr:to>
      <xdr:col>7</xdr:col>
      <xdr:colOff>15875</xdr:colOff>
      <xdr:row>77</xdr:row>
      <xdr:rowOff>107950</xdr:rowOff>
    </xdr:to>
    <xdr:cxnSp macro="">
      <xdr:nvCxnSpPr>
        <xdr:cNvPr id="369" name="直線コネクタ 368"/>
        <xdr:cNvCxnSpPr/>
      </xdr:nvCxnSpPr>
      <xdr:spPr>
        <a:xfrm>
          <a:off x="3987800" y="132562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0"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54611</xdr:rowOff>
    </xdr:from>
    <xdr:to>
      <xdr:col>5</xdr:col>
      <xdr:colOff>549275</xdr:colOff>
      <xdr:row>77</xdr:row>
      <xdr:rowOff>115570</xdr:rowOff>
    </xdr:to>
    <xdr:cxnSp macro="">
      <xdr:nvCxnSpPr>
        <xdr:cNvPr id="372" name="直線コネクタ 371"/>
        <xdr:cNvCxnSpPr/>
      </xdr:nvCxnSpPr>
      <xdr:spPr>
        <a:xfrm flipV="1">
          <a:off x="3098800" y="132562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78</xdr:row>
      <xdr:rowOff>27939</xdr:rowOff>
    </xdr:to>
    <xdr:cxnSp macro="">
      <xdr:nvCxnSpPr>
        <xdr:cNvPr id="375" name="直線コネクタ 374"/>
        <xdr:cNvCxnSpPr/>
      </xdr:nvCxnSpPr>
      <xdr:spPr>
        <a:xfrm flipV="1">
          <a:off x="2209800" y="13317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27939</xdr:rowOff>
    </xdr:from>
    <xdr:to>
      <xdr:col>3</xdr:col>
      <xdr:colOff>142875</xdr:colOff>
      <xdr:row>78</xdr:row>
      <xdr:rowOff>58420</xdr:rowOff>
    </xdr:to>
    <xdr:cxnSp macro="">
      <xdr:nvCxnSpPr>
        <xdr:cNvPr id="378" name="直線コネクタ 377"/>
        <xdr:cNvCxnSpPr/>
      </xdr:nvCxnSpPr>
      <xdr:spPr>
        <a:xfrm flipV="1">
          <a:off x="1320800" y="13401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0" name="テキスト ボックス 379"/>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2" name="テキスト ボックス 381"/>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57150</xdr:rowOff>
    </xdr:from>
    <xdr:to>
      <xdr:col>7</xdr:col>
      <xdr:colOff>66675</xdr:colOff>
      <xdr:row>77</xdr:row>
      <xdr:rowOff>158750</xdr:rowOff>
    </xdr:to>
    <xdr:sp macro="" textlink="">
      <xdr:nvSpPr>
        <xdr:cNvPr id="388" name="円/楕円 387"/>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29227</xdr:rowOff>
    </xdr:from>
    <xdr:ext cx="762000" cy="259045"/>
    <xdr:sp macro="" textlink="">
      <xdr:nvSpPr>
        <xdr:cNvPr id="389" name="公債費該当値テキスト"/>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3811</xdr:rowOff>
    </xdr:from>
    <xdr:to>
      <xdr:col>5</xdr:col>
      <xdr:colOff>600075</xdr:colOff>
      <xdr:row>77</xdr:row>
      <xdr:rowOff>105411</xdr:rowOff>
    </xdr:to>
    <xdr:sp macro="" textlink="">
      <xdr:nvSpPr>
        <xdr:cNvPr id="390" name="円/楕円 389"/>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115588</xdr:rowOff>
    </xdr:from>
    <xdr:ext cx="736600" cy="259045"/>
    <xdr:sp macro="" textlink="">
      <xdr:nvSpPr>
        <xdr:cNvPr id="391" name="テキスト ボックス 390"/>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2" name="円/楕円 391"/>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3" name="テキスト ボックス 39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148589</xdr:rowOff>
    </xdr:from>
    <xdr:to>
      <xdr:col>3</xdr:col>
      <xdr:colOff>193675</xdr:colOff>
      <xdr:row>78</xdr:row>
      <xdr:rowOff>78739</xdr:rowOff>
    </xdr:to>
    <xdr:sp macro="" textlink="">
      <xdr:nvSpPr>
        <xdr:cNvPr id="394" name="円/楕円 393"/>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95" name="テキスト ボックス 394"/>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6" name="円/楕円 395"/>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97" name="テキスト ボックス 396"/>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年度においては、扶助費、</a:t>
          </a:r>
          <a:r>
            <a:rPr kumimoji="1" lang="ja-JP" altLang="en-US" sz="1100">
              <a:solidFill>
                <a:schemeClr val="dk1"/>
              </a:solidFill>
              <a:effectLst/>
              <a:latin typeface="+mn-lt"/>
              <a:ea typeface="+mn-ea"/>
              <a:cs typeface="+mn-cs"/>
            </a:rPr>
            <a:t>普通建設事業費の増などに伴い、</a:t>
          </a:r>
          <a:r>
            <a:rPr kumimoji="1" lang="ja-JP" altLang="ja-JP" sz="1100">
              <a:solidFill>
                <a:schemeClr val="dk1"/>
              </a:solidFill>
              <a:effectLst/>
              <a:latin typeface="+mn-lt"/>
              <a:ea typeface="+mn-ea"/>
              <a:cs typeface="+mn-cs"/>
            </a:rPr>
            <a:t>経常収支比率が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となったものと考えられる。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今後も高齢化の進展により社会保障関連経費の上昇傾向が続くと見込まれることから、単独扶助事業の見直しや受給資格審査の適正化を図るなど扶助費の抑制に努めるほか、市税の収納対策の強化等による自主財源の確保や事務事業の見直し、行財政改革の取り組みによる経常経費の削減に努め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120142</xdr:rowOff>
    </xdr:from>
    <xdr:to>
      <xdr:col>24</xdr:col>
      <xdr:colOff>31750</xdr:colOff>
      <xdr:row>77</xdr:row>
      <xdr:rowOff>152146</xdr:rowOff>
    </xdr:to>
    <xdr:cxnSp macro="">
      <xdr:nvCxnSpPr>
        <xdr:cNvPr id="428" name="直線コネクタ 427"/>
        <xdr:cNvCxnSpPr/>
      </xdr:nvCxnSpPr>
      <xdr:spPr>
        <a:xfrm>
          <a:off x="15671800" y="133217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2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120142</xdr:rowOff>
    </xdr:from>
    <xdr:to>
      <xdr:col>22</xdr:col>
      <xdr:colOff>565150</xdr:colOff>
      <xdr:row>77</xdr:row>
      <xdr:rowOff>156718</xdr:rowOff>
    </xdr:to>
    <xdr:cxnSp macro="">
      <xdr:nvCxnSpPr>
        <xdr:cNvPr id="431" name="直線コネクタ 430"/>
        <xdr:cNvCxnSpPr/>
      </xdr:nvCxnSpPr>
      <xdr:spPr>
        <a:xfrm flipV="1">
          <a:off x="14782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37846</xdr:rowOff>
    </xdr:from>
    <xdr:to>
      <xdr:col>21</xdr:col>
      <xdr:colOff>361950</xdr:colOff>
      <xdr:row>77</xdr:row>
      <xdr:rowOff>156718</xdr:rowOff>
    </xdr:to>
    <xdr:cxnSp macro="">
      <xdr:nvCxnSpPr>
        <xdr:cNvPr id="434" name="直線コネクタ 433"/>
        <xdr:cNvCxnSpPr/>
      </xdr:nvCxnSpPr>
      <xdr:spPr>
        <a:xfrm>
          <a:off x="13893800" y="132394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28702</xdr:rowOff>
    </xdr:from>
    <xdr:to>
      <xdr:col>20</xdr:col>
      <xdr:colOff>158750</xdr:colOff>
      <xdr:row>77</xdr:row>
      <xdr:rowOff>37846</xdr:rowOff>
    </xdr:to>
    <xdr:cxnSp macro="">
      <xdr:nvCxnSpPr>
        <xdr:cNvPr id="437" name="直線コネクタ 436"/>
        <xdr:cNvCxnSpPr/>
      </xdr:nvCxnSpPr>
      <xdr:spPr>
        <a:xfrm>
          <a:off x="13004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47" name="円/楕円 446"/>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117873</xdr:rowOff>
    </xdr:from>
    <xdr:ext cx="762000" cy="259045"/>
    <xdr:sp macro="" textlink="">
      <xdr:nvSpPr>
        <xdr:cNvPr id="448" name="公債費以外該当値テキスト"/>
        <xdr:cNvSpPr txBox="1"/>
      </xdr:nvSpPr>
      <xdr:spPr>
        <a:xfrm>
          <a:off x="16598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69342</xdr:rowOff>
    </xdr:from>
    <xdr:to>
      <xdr:col>22</xdr:col>
      <xdr:colOff>615950</xdr:colOff>
      <xdr:row>77</xdr:row>
      <xdr:rowOff>170942</xdr:rowOff>
    </xdr:to>
    <xdr:sp macro="" textlink="">
      <xdr:nvSpPr>
        <xdr:cNvPr id="449" name="円/楕円 448"/>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155719</xdr:rowOff>
    </xdr:from>
    <xdr:ext cx="736600" cy="259045"/>
    <xdr:sp macro="" textlink="">
      <xdr:nvSpPr>
        <xdr:cNvPr id="450" name="テキスト ボックス 449"/>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105918</xdr:rowOff>
    </xdr:from>
    <xdr:to>
      <xdr:col>21</xdr:col>
      <xdr:colOff>412750</xdr:colOff>
      <xdr:row>78</xdr:row>
      <xdr:rowOff>36068</xdr:rowOff>
    </xdr:to>
    <xdr:sp macro="" textlink="">
      <xdr:nvSpPr>
        <xdr:cNvPr id="451" name="円/楕円 450"/>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20845</xdr:rowOff>
    </xdr:from>
    <xdr:ext cx="762000" cy="259045"/>
    <xdr:sp macro="" textlink="">
      <xdr:nvSpPr>
        <xdr:cNvPr id="452" name="テキスト ボックス 451"/>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158496</xdr:rowOff>
    </xdr:from>
    <xdr:to>
      <xdr:col>20</xdr:col>
      <xdr:colOff>209550</xdr:colOff>
      <xdr:row>77</xdr:row>
      <xdr:rowOff>88646</xdr:rowOff>
    </xdr:to>
    <xdr:sp macro="" textlink="">
      <xdr:nvSpPr>
        <xdr:cNvPr id="453" name="円/楕円 452"/>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73423</xdr:rowOff>
    </xdr:from>
    <xdr:ext cx="762000" cy="259045"/>
    <xdr:sp macro="" textlink="">
      <xdr:nvSpPr>
        <xdr:cNvPr id="454" name="テキスト ボックス 453"/>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149352</xdr:rowOff>
    </xdr:from>
    <xdr:to>
      <xdr:col>19</xdr:col>
      <xdr:colOff>6350</xdr:colOff>
      <xdr:row>77</xdr:row>
      <xdr:rowOff>79502</xdr:rowOff>
    </xdr:to>
    <xdr:sp macro="" textlink="">
      <xdr:nvSpPr>
        <xdr:cNvPr id="455" name="円/楕円 454"/>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64279</xdr:rowOff>
    </xdr:from>
    <xdr:ext cx="762000" cy="259045"/>
    <xdr:sp macro="" textlink="">
      <xdr:nvSpPr>
        <xdr:cNvPr id="456" name="テキスト ボックス 455"/>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埼玉県春日部市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142686</xdr:rowOff>
    </xdr:from>
    <xdr:to>
      <xdr:col>4</xdr:col>
      <xdr:colOff>1117600</xdr:colOff>
      <xdr:row>18</xdr:row>
      <xdr:rowOff>150197</xdr:rowOff>
    </xdr:to>
    <xdr:cxnSp macro="">
      <xdr:nvCxnSpPr>
        <xdr:cNvPr id="52" name="直線コネクタ 51"/>
        <xdr:cNvCxnSpPr/>
      </xdr:nvCxnSpPr>
      <xdr:spPr bwMode="auto">
        <a:xfrm flipV="1">
          <a:off x="5003800" y="3276411"/>
          <a:ext cx="647700" cy="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150197</xdr:rowOff>
    </xdr:from>
    <xdr:to>
      <xdr:col>4</xdr:col>
      <xdr:colOff>469900</xdr:colOff>
      <xdr:row>18</xdr:row>
      <xdr:rowOff>159407</xdr:rowOff>
    </xdr:to>
    <xdr:cxnSp macro="">
      <xdr:nvCxnSpPr>
        <xdr:cNvPr id="55" name="直線コネクタ 54"/>
        <xdr:cNvCxnSpPr/>
      </xdr:nvCxnSpPr>
      <xdr:spPr bwMode="auto">
        <a:xfrm flipV="1">
          <a:off x="4305300" y="3283922"/>
          <a:ext cx="698500" cy="9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159407</xdr:rowOff>
    </xdr:from>
    <xdr:to>
      <xdr:col>3</xdr:col>
      <xdr:colOff>904875</xdr:colOff>
      <xdr:row>19</xdr:row>
      <xdr:rowOff>43376</xdr:rowOff>
    </xdr:to>
    <xdr:cxnSp macro="">
      <xdr:nvCxnSpPr>
        <xdr:cNvPr id="58" name="直線コネクタ 57"/>
        <xdr:cNvCxnSpPr/>
      </xdr:nvCxnSpPr>
      <xdr:spPr bwMode="auto">
        <a:xfrm flipV="1">
          <a:off x="3606800" y="3293132"/>
          <a:ext cx="698500" cy="55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9772</xdr:rowOff>
    </xdr:from>
    <xdr:to>
      <xdr:col>3</xdr:col>
      <xdr:colOff>206375</xdr:colOff>
      <xdr:row>19</xdr:row>
      <xdr:rowOff>43376</xdr:rowOff>
    </xdr:to>
    <xdr:cxnSp macro="">
      <xdr:nvCxnSpPr>
        <xdr:cNvPr id="61" name="直線コネクタ 60"/>
        <xdr:cNvCxnSpPr/>
      </xdr:nvCxnSpPr>
      <xdr:spPr bwMode="auto">
        <a:xfrm>
          <a:off x="2908300" y="3314947"/>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91886</xdr:rowOff>
    </xdr:from>
    <xdr:to>
      <xdr:col>5</xdr:col>
      <xdr:colOff>34925</xdr:colOff>
      <xdr:row>19</xdr:row>
      <xdr:rowOff>22036</xdr:rowOff>
    </xdr:to>
    <xdr:sp macro="" textlink="">
      <xdr:nvSpPr>
        <xdr:cNvPr id="71" name="円/楕円 70"/>
        <xdr:cNvSpPr/>
      </xdr:nvSpPr>
      <xdr:spPr bwMode="auto">
        <a:xfrm>
          <a:off x="5600700" y="3225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463</xdr:rowOff>
    </xdr:from>
    <xdr:ext cx="762000" cy="259045"/>
    <xdr:sp macro="" textlink="">
      <xdr:nvSpPr>
        <xdr:cNvPr id="72" name="人口1人当たり決算額の推移該当値テキスト130"/>
        <xdr:cNvSpPr txBox="1"/>
      </xdr:nvSpPr>
      <xdr:spPr>
        <a:xfrm>
          <a:off x="5740400" y="313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50,228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99397</xdr:rowOff>
    </xdr:from>
    <xdr:to>
      <xdr:col>4</xdr:col>
      <xdr:colOff>520700</xdr:colOff>
      <xdr:row>19</xdr:row>
      <xdr:rowOff>29547</xdr:rowOff>
    </xdr:to>
    <xdr:sp macro="" textlink="">
      <xdr:nvSpPr>
        <xdr:cNvPr id="73" name="円/楕円 72"/>
        <xdr:cNvSpPr/>
      </xdr:nvSpPr>
      <xdr:spPr bwMode="auto">
        <a:xfrm>
          <a:off x="4953000" y="323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14324</xdr:rowOff>
    </xdr:from>
    <xdr:ext cx="736600" cy="259045"/>
    <xdr:sp macro="" textlink="">
      <xdr:nvSpPr>
        <xdr:cNvPr id="74" name="テキスト ボックス 73"/>
        <xdr:cNvSpPr txBox="1"/>
      </xdr:nvSpPr>
      <xdr:spPr>
        <a:xfrm>
          <a:off x="4622800" y="331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49,998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108607</xdr:rowOff>
    </xdr:from>
    <xdr:to>
      <xdr:col>3</xdr:col>
      <xdr:colOff>955675</xdr:colOff>
      <xdr:row>19</xdr:row>
      <xdr:rowOff>38757</xdr:rowOff>
    </xdr:to>
    <xdr:sp macro="" textlink="">
      <xdr:nvSpPr>
        <xdr:cNvPr id="75" name="円/楕円 74"/>
        <xdr:cNvSpPr/>
      </xdr:nvSpPr>
      <xdr:spPr bwMode="auto">
        <a:xfrm>
          <a:off x="4254500" y="324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23534</xdr:rowOff>
    </xdr:from>
    <xdr:ext cx="762000" cy="259045"/>
    <xdr:sp macro="" textlink="">
      <xdr:nvSpPr>
        <xdr:cNvPr id="76" name="テキスト ボックス 75"/>
        <xdr:cNvSpPr txBox="1"/>
      </xdr:nvSpPr>
      <xdr:spPr>
        <a:xfrm>
          <a:off x="3924300" y="332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49,716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164026</xdr:rowOff>
    </xdr:from>
    <xdr:to>
      <xdr:col>3</xdr:col>
      <xdr:colOff>257175</xdr:colOff>
      <xdr:row>19</xdr:row>
      <xdr:rowOff>94176</xdr:rowOff>
    </xdr:to>
    <xdr:sp macro="" textlink="">
      <xdr:nvSpPr>
        <xdr:cNvPr id="77" name="円/楕円 76"/>
        <xdr:cNvSpPr/>
      </xdr:nvSpPr>
      <xdr:spPr bwMode="auto">
        <a:xfrm>
          <a:off x="3556000" y="329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78953</xdr:rowOff>
    </xdr:from>
    <xdr:ext cx="762000" cy="259045"/>
    <xdr:sp macro="" textlink="">
      <xdr:nvSpPr>
        <xdr:cNvPr id="78" name="テキスト ボックス 77"/>
        <xdr:cNvSpPr txBox="1"/>
      </xdr:nvSpPr>
      <xdr:spPr>
        <a:xfrm>
          <a:off x="3225800" y="338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130422</xdr:rowOff>
    </xdr:from>
    <xdr:to>
      <xdr:col>2</xdr:col>
      <xdr:colOff>692150</xdr:colOff>
      <xdr:row>19</xdr:row>
      <xdr:rowOff>60572</xdr:rowOff>
    </xdr:to>
    <xdr:sp macro="" textlink="">
      <xdr:nvSpPr>
        <xdr:cNvPr id="79" name="円/楕円 78"/>
        <xdr:cNvSpPr/>
      </xdr:nvSpPr>
      <xdr:spPr bwMode="auto">
        <a:xfrm>
          <a:off x="2857500" y="326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45349</xdr:rowOff>
    </xdr:from>
    <xdr:ext cx="762000" cy="259045"/>
    <xdr:sp macro="" textlink="">
      <xdr:nvSpPr>
        <xdr:cNvPr id="80" name="テキスト ボックス 79"/>
        <xdr:cNvSpPr txBox="1"/>
      </xdr:nvSpPr>
      <xdr:spPr>
        <a:xfrm>
          <a:off x="2527300" y="335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189332</xdr:rowOff>
    </xdr:from>
    <xdr:to>
      <xdr:col>4</xdr:col>
      <xdr:colOff>1117600</xdr:colOff>
      <xdr:row>35</xdr:row>
      <xdr:rowOff>296316</xdr:rowOff>
    </xdr:to>
    <xdr:cxnSp macro="">
      <xdr:nvCxnSpPr>
        <xdr:cNvPr id="113" name="直線コネクタ 112"/>
        <xdr:cNvCxnSpPr/>
      </xdr:nvCxnSpPr>
      <xdr:spPr bwMode="auto">
        <a:xfrm>
          <a:off x="5003800" y="6799682"/>
          <a:ext cx="647700" cy="106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189332</xdr:rowOff>
    </xdr:from>
    <xdr:to>
      <xdr:col>4</xdr:col>
      <xdr:colOff>469900</xdr:colOff>
      <xdr:row>35</xdr:row>
      <xdr:rowOff>226517</xdr:rowOff>
    </xdr:to>
    <xdr:cxnSp macro="">
      <xdr:nvCxnSpPr>
        <xdr:cNvPr id="116" name="直線コネクタ 115"/>
        <xdr:cNvCxnSpPr/>
      </xdr:nvCxnSpPr>
      <xdr:spPr bwMode="auto">
        <a:xfrm flipV="1">
          <a:off x="4305300" y="6799682"/>
          <a:ext cx="698500" cy="3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119570</xdr:rowOff>
    </xdr:from>
    <xdr:to>
      <xdr:col>3</xdr:col>
      <xdr:colOff>904875</xdr:colOff>
      <xdr:row>35</xdr:row>
      <xdr:rowOff>226517</xdr:rowOff>
    </xdr:to>
    <xdr:cxnSp macro="">
      <xdr:nvCxnSpPr>
        <xdr:cNvPr id="119" name="直線コネクタ 118"/>
        <xdr:cNvCxnSpPr/>
      </xdr:nvCxnSpPr>
      <xdr:spPr bwMode="auto">
        <a:xfrm>
          <a:off x="3606800" y="6729920"/>
          <a:ext cx="698500" cy="10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59296</xdr:rowOff>
    </xdr:from>
    <xdr:to>
      <xdr:col>3</xdr:col>
      <xdr:colOff>206375</xdr:colOff>
      <xdr:row>35</xdr:row>
      <xdr:rowOff>119570</xdr:rowOff>
    </xdr:to>
    <xdr:cxnSp macro="">
      <xdr:nvCxnSpPr>
        <xdr:cNvPr id="122" name="直線コネクタ 121"/>
        <xdr:cNvCxnSpPr/>
      </xdr:nvCxnSpPr>
      <xdr:spPr bwMode="auto">
        <a:xfrm>
          <a:off x="2908300" y="6669646"/>
          <a:ext cx="6985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245516</xdr:rowOff>
    </xdr:from>
    <xdr:to>
      <xdr:col>5</xdr:col>
      <xdr:colOff>34925</xdr:colOff>
      <xdr:row>36</xdr:row>
      <xdr:rowOff>4216</xdr:rowOff>
    </xdr:to>
    <xdr:sp macro="" textlink="">
      <xdr:nvSpPr>
        <xdr:cNvPr id="132" name="円/楕円 131"/>
        <xdr:cNvSpPr/>
      </xdr:nvSpPr>
      <xdr:spPr bwMode="auto">
        <a:xfrm>
          <a:off x="5600700" y="685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217593</xdr:rowOff>
    </xdr:from>
    <xdr:ext cx="762000" cy="259045"/>
    <xdr:sp macro="" textlink="">
      <xdr:nvSpPr>
        <xdr:cNvPr id="133" name="人口1人当たり決算額の推移該当値テキスト445"/>
        <xdr:cNvSpPr txBox="1"/>
      </xdr:nvSpPr>
      <xdr:spPr>
        <a:xfrm>
          <a:off x="5740400" y="682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138532</xdr:rowOff>
    </xdr:from>
    <xdr:to>
      <xdr:col>4</xdr:col>
      <xdr:colOff>520700</xdr:colOff>
      <xdr:row>35</xdr:row>
      <xdr:rowOff>240132</xdr:rowOff>
    </xdr:to>
    <xdr:sp macro="" textlink="">
      <xdr:nvSpPr>
        <xdr:cNvPr id="134" name="円/楕円 133"/>
        <xdr:cNvSpPr/>
      </xdr:nvSpPr>
      <xdr:spPr bwMode="auto">
        <a:xfrm>
          <a:off x="4953000" y="674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224909</xdr:rowOff>
    </xdr:from>
    <xdr:ext cx="736600" cy="259045"/>
    <xdr:sp macro="" textlink="">
      <xdr:nvSpPr>
        <xdr:cNvPr id="135" name="テキスト ボックス 134"/>
        <xdr:cNvSpPr txBox="1"/>
      </xdr:nvSpPr>
      <xdr:spPr>
        <a:xfrm>
          <a:off x="4622800" y="6835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175717</xdr:rowOff>
    </xdr:from>
    <xdr:to>
      <xdr:col>3</xdr:col>
      <xdr:colOff>955675</xdr:colOff>
      <xdr:row>35</xdr:row>
      <xdr:rowOff>277317</xdr:rowOff>
    </xdr:to>
    <xdr:sp macro="" textlink="">
      <xdr:nvSpPr>
        <xdr:cNvPr id="136" name="円/楕円 135"/>
        <xdr:cNvSpPr/>
      </xdr:nvSpPr>
      <xdr:spPr bwMode="auto">
        <a:xfrm>
          <a:off x="4254500" y="6786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262094</xdr:rowOff>
    </xdr:from>
    <xdr:ext cx="762000" cy="259045"/>
    <xdr:sp macro="" textlink="">
      <xdr:nvSpPr>
        <xdr:cNvPr id="137" name="テキスト ボックス 136"/>
        <xdr:cNvSpPr txBox="1"/>
      </xdr:nvSpPr>
      <xdr:spPr>
        <a:xfrm>
          <a:off x="3924300" y="687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68770</xdr:rowOff>
    </xdr:from>
    <xdr:to>
      <xdr:col>3</xdr:col>
      <xdr:colOff>257175</xdr:colOff>
      <xdr:row>35</xdr:row>
      <xdr:rowOff>170370</xdr:rowOff>
    </xdr:to>
    <xdr:sp macro="" textlink="">
      <xdr:nvSpPr>
        <xdr:cNvPr id="138" name="円/楕円 137"/>
        <xdr:cNvSpPr/>
      </xdr:nvSpPr>
      <xdr:spPr bwMode="auto">
        <a:xfrm>
          <a:off x="3556000" y="667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155147</xdr:rowOff>
    </xdr:from>
    <xdr:ext cx="762000" cy="259045"/>
    <xdr:sp macro="" textlink="">
      <xdr:nvSpPr>
        <xdr:cNvPr id="139" name="テキスト ボックス 138"/>
        <xdr:cNvSpPr txBox="1"/>
      </xdr:nvSpPr>
      <xdr:spPr>
        <a:xfrm>
          <a:off x="3225800" y="676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8496</xdr:rowOff>
    </xdr:from>
    <xdr:to>
      <xdr:col>2</xdr:col>
      <xdr:colOff>692150</xdr:colOff>
      <xdr:row>35</xdr:row>
      <xdr:rowOff>110096</xdr:rowOff>
    </xdr:to>
    <xdr:sp macro="" textlink="">
      <xdr:nvSpPr>
        <xdr:cNvPr id="140" name="円/楕円 139"/>
        <xdr:cNvSpPr/>
      </xdr:nvSpPr>
      <xdr:spPr bwMode="auto">
        <a:xfrm>
          <a:off x="2857500" y="661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94873</xdr:rowOff>
    </xdr:from>
    <xdr:ext cx="762000" cy="259045"/>
    <xdr:sp macro="" textlink="">
      <xdr:nvSpPr>
        <xdr:cNvPr id="141" name="テキスト ボックス 140"/>
        <xdr:cNvSpPr txBox="1"/>
      </xdr:nvSpPr>
      <xdr:spPr>
        <a:xfrm>
          <a:off x="2527300" y="670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236,466
233,111
66.00
71,523,945
69,243,075
1,933,797
42,326,627
71,616,451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21056</xdr:rowOff>
    </xdr:from>
    <xdr:to>
      <xdr:col>6</xdr:col>
      <xdr:colOff>511175</xdr:colOff>
      <xdr:row>35</xdr:row>
      <xdr:rowOff>32738</xdr:rowOff>
    </xdr:to>
    <xdr:cxnSp macro="">
      <xdr:nvCxnSpPr>
        <xdr:cNvPr id="59" name="直線コネクタ 58"/>
        <xdr:cNvCxnSpPr/>
      </xdr:nvCxnSpPr>
      <xdr:spPr>
        <a:xfrm>
          <a:off x="3797300" y="6021806"/>
          <a:ext cx="8382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21056</xdr:rowOff>
    </xdr:from>
    <xdr:to>
      <xdr:col>5</xdr:col>
      <xdr:colOff>358775</xdr:colOff>
      <xdr:row>35</xdr:row>
      <xdr:rowOff>43688</xdr:rowOff>
    </xdr:to>
    <xdr:cxnSp macro="">
      <xdr:nvCxnSpPr>
        <xdr:cNvPr id="62" name="直線コネクタ 61"/>
        <xdr:cNvCxnSpPr/>
      </xdr:nvCxnSpPr>
      <xdr:spPr>
        <a:xfrm flipV="1">
          <a:off x="2908300" y="6021806"/>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43688</xdr:rowOff>
    </xdr:from>
    <xdr:to>
      <xdr:col>4</xdr:col>
      <xdr:colOff>155575</xdr:colOff>
      <xdr:row>35</xdr:row>
      <xdr:rowOff>73749</xdr:rowOff>
    </xdr:to>
    <xdr:cxnSp macro="">
      <xdr:nvCxnSpPr>
        <xdr:cNvPr id="65" name="直線コネクタ 64"/>
        <xdr:cNvCxnSpPr/>
      </xdr:nvCxnSpPr>
      <xdr:spPr>
        <a:xfrm flipV="1">
          <a:off x="2019300" y="6044438"/>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53408</xdr:rowOff>
    </xdr:from>
    <xdr:ext cx="534377" cy="259045"/>
    <xdr:sp macro="" textlink="">
      <xdr:nvSpPr>
        <xdr:cNvPr id="67" name="テキスト ボックス 66"/>
        <xdr:cNvSpPr txBox="1"/>
      </xdr:nvSpPr>
      <xdr:spPr>
        <a:xfrm>
          <a:off x="2641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39162</xdr:rowOff>
    </xdr:from>
    <xdr:to>
      <xdr:col>2</xdr:col>
      <xdr:colOff>638175</xdr:colOff>
      <xdr:row>35</xdr:row>
      <xdr:rowOff>73749</xdr:rowOff>
    </xdr:to>
    <xdr:cxnSp macro="">
      <xdr:nvCxnSpPr>
        <xdr:cNvPr id="68" name="直線コネクタ 67"/>
        <xdr:cNvCxnSpPr/>
      </xdr:nvCxnSpPr>
      <xdr:spPr>
        <a:xfrm>
          <a:off x="1130300" y="6039912"/>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153388</xdr:rowOff>
    </xdr:from>
    <xdr:to>
      <xdr:col>6</xdr:col>
      <xdr:colOff>561975</xdr:colOff>
      <xdr:row>35</xdr:row>
      <xdr:rowOff>83538</xdr:rowOff>
    </xdr:to>
    <xdr:sp macro="" textlink="">
      <xdr:nvSpPr>
        <xdr:cNvPr id="78" name="円/楕円 77"/>
        <xdr:cNvSpPr/>
      </xdr:nvSpPr>
      <xdr:spPr>
        <a:xfrm>
          <a:off x="4584700" y="598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131815</xdr:rowOff>
    </xdr:from>
    <xdr:ext cx="534377" cy="259045"/>
    <xdr:sp macro="" textlink="">
      <xdr:nvSpPr>
        <xdr:cNvPr id="79" name="人件費該当値テキスト"/>
        <xdr:cNvSpPr txBox="1"/>
      </xdr:nvSpPr>
      <xdr:spPr>
        <a:xfrm>
          <a:off x="4686300" y="596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141706</xdr:rowOff>
    </xdr:from>
    <xdr:to>
      <xdr:col>5</xdr:col>
      <xdr:colOff>409575</xdr:colOff>
      <xdr:row>35</xdr:row>
      <xdr:rowOff>71856</xdr:rowOff>
    </xdr:to>
    <xdr:sp macro="" textlink="">
      <xdr:nvSpPr>
        <xdr:cNvPr id="80" name="円/楕円 79"/>
        <xdr:cNvSpPr/>
      </xdr:nvSpPr>
      <xdr:spPr>
        <a:xfrm>
          <a:off x="3746500" y="59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62983</xdr:rowOff>
    </xdr:from>
    <xdr:ext cx="534377" cy="259045"/>
    <xdr:sp macro="" textlink="">
      <xdr:nvSpPr>
        <xdr:cNvPr id="81" name="テキスト ボックス 80"/>
        <xdr:cNvSpPr txBox="1"/>
      </xdr:nvSpPr>
      <xdr:spPr>
        <a:xfrm>
          <a:off x="3530111" y="60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164338</xdr:rowOff>
    </xdr:from>
    <xdr:to>
      <xdr:col>4</xdr:col>
      <xdr:colOff>206375</xdr:colOff>
      <xdr:row>35</xdr:row>
      <xdr:rowOff>94488</xdr:rowOff>
    </xdr:to>
    <xdr:sp macro="" textlink="">
      <xdr:nvSpPr>
        <xdr:cNvPr id="82" name="円/楕円 81"/>
        <xdr:cNvSpPr/>
      </xdr:nvSpPr>
      <xdr:spPr>
        <a:xfrm>
          <a:off x="2857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85615</xdr:rowOff>
    </xdr:from>
    <xdr:ext cx="534377" cy="259045"/>
    <xdr:sp macro="" textlink="">
      <xdr:nvSpPr>
        <xdr:cNvPr id="83" name="テキスト ボックス 82"/>
        <xdr:cNvSpPr txBox="1"/>
      </xdr:nvSpPr>
      <xdr:spPr>
        <a:xfrm>
          <a:off x="2641111" y="60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22949</xdr:rowOff>
    </xdr:from>
    <xdr:to>
      <xdr:col>3</xdr:col>
      <xdr:colOff>3175</xdr:colOff>
      <xdr:row>35</xdr:row>
      <xdr:rowOff>124549</xdr:rowOff>
    </xdr:to>
    <xdr:sp macro="" textlink="">
      <xdr:nvSpPr>
        <xdr:cNvPr id="84" name="円/楕円 83"/>
        <xdr:cNvSpPr/>
      </xdr:nvSpPr>
      <xdr:spPr>
        <a:xfrm>
          <a:off x="1968500" y="60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115676</xdr:rowOff>
    </xdr:from>
    <xdr:ext cx="534377" cy="259045"/>
    <xdr:sp macro="" textlink="">
      <xdr:nvSpPr>
        <xdr:cNvPr id="85" name="テキスト ボックス 84"/>
        <xdr:cNvSpPr txBox="1"/>
      </xdr:nvSpPr>
      <xdr:spPr>
        <a:xfrm>
          <a:off x="1752111" y="611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159812</xdr:rowOff>
    </xdr:from>
    <xdr:to>
      <xdr:col>1</xdr:col>
      <xdr:colOff>485775</xdr:colOff>
      <xdr:row>35</xdr:row>
      <xdr:rowOff>89962</xdr:rowOff>
    </xdr:to>
    <xdr:sp macro="" textlink="">
      <xdr:nvSpPr>
        <xdr:cNvPr id="86" name="円/楕円 85"/>
        <xdr:cNvSpPr/>
      </xdr:nvSpPr>
      <xdr:spPr>
        <a:xfrm>
          <a:off x="1079500" y="59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81089</xdr:rowOff>
    </xdr:from>
    <xdr:ext cx="534377" cy="259045"/>
    <xdr:sp macro="" textlink="">
      <xdr:nvSpPr>
        <xdr:cNvPr id="87" name="テキスト ボックス 86"/>
        <xdr:cNvSpPr txBox="1"/>
      </xdr:nvSpPr>
      <xdr:spPr>
        <a:xfrm>
          <a:off x="863111" y="608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29858</xdr:rowOff>
    </xdr:from>
    <xdr:to>
      <xdr:col>6</xdr:col>
      <xdr:colOff>511175</xdr:colOff>
      <xdr:row>56</xdr:row>
      <xdr:rowOff>49365</xdr:rowOff>
    </xdr:to>
    <xdr:cxnSp macro="">
      <xdr:nvCxnSpPr>
        <xdr:cNvPr id="117" name="直線コネクタ 116"/>
        <xdr:cNvCxnSpPr/>
      </xdr:nvCxnSpPr>
      <xdr:spPr>
        <a:xfrm>
          <a:off x="3797300" y="9631058"/>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29858</xdr:rowOff>
    </xdr:from>
    <xdr:to>
      <xdr:col>5</xdr:col>
      <xdr:colOff>358775</xdr:colOff>
      <xdr:row>56</xdr:row>
      <xdr:rowOff>65519</xdr:rowOff>
    </xdr:to>
    <xdr:cxnSp macro="">
      <xdr:nvCxnSpPr>
        <xdr:cNvPr id="120" name="直線コネクタ 119"/>
        <xdr:cNvCxnSpPr/>
      </xdr:nvCxnSpPr>
      <xdr:spPr>
        <a:xfrm flipV="1">
          <a:off x="2908300" y="9631058"/>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65519</xdr:rowOff>
    </xdr:from>
    <xdr:to>
      <xdr:col>4</xdr:col>
      <xdr:colOff>155575</xdr:colOff>
      <xdr:row>57</xdr:row>
      <xdr:rowOff>37592</xdr:rowOff>
    </xdr:to>
    <xdr:cxnSp macro="">
      <xdr:nvCxnSpPr>
        <xdr:cNvPr id="123" name="直線コネクタ 122"/>
        <xdr:cNvCxnSpPr/>
      </xdr:nvCxnSpPr>
      <xdr:spPr>
        <a:xfrm flipV="1">
          <a:off x="2019300" y="9666719"/>
          <a:ext cx="889000" cy="1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37592</xdr:rowOff>
    </xdr:from>
    <xdr:to>
      <xdr:col>2</xdr:col>
      <xdr:colOff>638175</xdr:colOff>
      <xdr:row>57</xdr:row>
      <xdr:rowOff>61176</xdr:rowOff>
    </xdr:to>
    <xdr:cxnSp macro="">
      <xdr:nvCxnSpPr>
        <xdr:cNvPr id="126" name="直線コネクタ 125"/>
        <xdr:cNvCxnSpPr/>
      </xdr:nvCxnSpPr>
      <xdr:spPr>
        <a:xfrm flipV="1">
          <a:off x="1130300" y="9810242"/>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170015</xdr:rowOff>
    </xdr:from>
    <xdr:to>
      <xdr:col>6</xdr:col>
      <xdr:colOff>561975</xdr:colOff>
      <xdr:row>56</xdr:row>
      <xdr:rowOff>100165</xdr:rowOff>
    </xdr:to>
    <xdr:sp macro="" textlink="">
      <xdr:nvSpPr>
        <xdr:cNvPr id="136" name="円/楕円 135"/>
        <xdr:cNvSpPr/>
      </xdr:nvSpPr>
      <xdr:spPr>
        <a:xfrm>
          <a:off x="4584700" y="95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148442</xdr:rowOff>
    </xdr:from>
    <xdr:ext cx="534377" cy="259045"/>
    <xdr:sp macro="" textlink="">
      <xdr:nvSpPr>
        <xdr:cNvPr id="137" name="物件費該当値テキスト"/>
        <xdr:cNvSpPr txBox="1"/>
      </xdr:nvSpPr>
      <xdr:spPr>
        <a:xfrm>
          <a:off x="4686300" y="95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43,371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150508</xdr:rowOff>
    </xdr:from>
    <xdr:to>
      <xdr:col>5</xdr:col>
      <xdr:colOff>409575</xdr:colOff>
      <xdr:row>56</xdr:row>
      <xdr:rowOff>80658</xdr:rowOff>
    </xdr:to>
    <xdr:sp macro="" textlink="">
      <xdr:nvSpPr>
        <xdr:cNvPr id="138" name="円/楕円 137"/>
        <xdr:cNvSpPr/>
      </xdr:nvSpPr>
      <xdr:spPr>
        <a:xfrm>
          <a:off x="3746500" y="9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71785</xdr:rowOff>
    </xdr:from>
    <xdr:ext cx="534377" cy="259045"/>
    <xdr:sp macro="" textlink="">
      <xdr:nvSpPr>
        <xdr:cNvPr id="139" name="テキスト ボックス 138"/>
        <xdr:cNvSpPr txBox="1"/>
      </xdr:nvSpPr>
      <xdr:spPr>
        <a:xfrm>
          <a:off x="3530111" y="96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14719</xdr:rowOff>
    </xdr:from>
    <xdr:to>
      <xdr:col>4</xdr:col>
      <xdr:colOff>206375</xdr:colOff>
      <xdr:row>56</xdr:row>
      <xdr:rowOff>116319</xdr:rowOff>
    </xdr:to>
    <xdr:sp macro="" textlink="">
      <xdr:nvSpPr>
        <xdr:cNvPr id="140" name="円/楕円 139"/>
        <xdr:cNvSpPr/>
      </xdr:nvSpPr>
      <xdr:spPr>
        <a:xfrm>
          <a:off x="2857500" y="96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107446</xdr:rowOff>
    </xdr:from>
    <xdr:ext cx="534377" cy="259045"/>
    <xdr:sp macro="" textlink="">
      <xdr:nvSpPr>
        <xdr:cNvPr id="141" name="テキスト ボックス 140"/>
        <xdr:cNvSpPr txBox="1"/>
      </xdr:nvSpPr>
      <xdr:spPr>
        <a:xfrm>
          <a:off x="2641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158242</xdr:rowOff>
    </xdr:from>
    <xdr:to>
      <xdr:col>3</xdr:col>
      <xdr:colOff>3175</xdr:colOff>
      <xdr:row>57</xdr:row>
      <xdr:rowOff>88392</xdr:rowOff>
    </xdr:to>
    <xdr:sp macro="" textlink="">
      <xdr:nvSpPr>
        <xdr:cNvPr id="142" name="円/楕円 141"/>
        <xdr:cNvSpPr/>
      </xdr:nvSpPr>
      <xdr:spPr>
        <a:xfrm>
          <a:off x="1968500" y="97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79519</xdr:rowOff>
    </xdr:from>
    <xdr:ext cx="534377" cy="259045"/>
    <xdr:sp macro="" textlink="">
      <xdr:nvSpPr>
        <xdr:cNvPr id="143" name="テキスト ボックス 142"/>
        <xdr:cNvSpPr txBox="1"/>
      </xdr:nvSpPr>
      <xdr:spPr>
        <a:xfrm>
          <a:off x="1752111" y="98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10376</xdr:rowOff>
    </xdr:from>
    <xdr:to>
      <xdr:col>1</xdr:col>
      <xdr:colOff>485775</xdr:colOff>
      <xdr:row>57</xdr:row>
      <xdr:rowOff>111976</xdr:rowOff>
    </xdr:to>
    <xdr:sp macro="" textlink="">
      <xdr:nvSpPr>
        <xdr:cNvPr id="144" name="円/楕円 143"/>
        <xdr:cNvSpPr/>
      </xdr:nvSpPr>
      <xdr:spPr>
        <a:xfrm>
          <a:off x="1079500" y="97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103103</xdr:rowOff>
    </xdr:from>
    <xdr:ext cx="534377" cy="259045"/>
    <xdr:sp macro="" textlink="">
      <xdr:nvSpPr>
        <xdr:cNvPr id="145" name="テキスト ボックス 144"/>
        <xdr:cNvSpPr txBox="1"/>
      </xdr:nvSpPr>
      <xdr:spPr>
        <a:xfrm>
          <a:off x="863111" y="987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105487</xdr:rowOff>
    </xdr:from>
    <xdr:to>
      <xdr:col>6</xdr:col>
      <xdr:colOff>511175</xdr:colOff>
      <xdr:row>77</xdr:row>
      <xdr:rowOff>107772</xdr:rowOff>
    </xdr:to>
    <xdr:cxnSp macro="">
      <xdr:nvCxnSpPr>
        <xdr:cNvPr id="174" name="直線コネクタ 173"/>
        <xdr:cNvCxnSpPr/>
      </xdr:nvCxnSpPr>
      <xdr:spPr>
        <a:xfrm flipV="1">
          <a:off x="3797300" y="133071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107772</xdr:rowOff>
    </xdr:from>
    <xdr:to>
      <xdr:col>5</xdr:col>
      <xdr:colOff>358775</xdr:colOff>
      <xdr:row>77</xdr:row>
      <xdr:rowOff>108838</xdr:rowOff>
    </xdr:to>
    <xdr:cxnSp macro="">
      <xdr:nvCxnSpPr>
        <xdr:cNvPr id="177" name="直線コネクタ 176"/>
        <xdr:cNvCxnSpPr/>
      </xdr:nvCxnSpPr>
      <xdr:spPr>
        <a:xfrm flipV="1">
          <a:off x="2908300" y="13309422"/>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108838</xdr:rowOff>
    </xdr:from>
    <xdr:to>
      <xdr:col>4</xdr:col>
      <xdr:colOff>155575</xdr:colOff>
      <xdr:row>77</xdr:row>
      <xdr:rowOff>130099</xdr:rowOff>
    </xdr:to>
    <xdr:cxnSp macro="">
      <xdr:nvCxnSpPr>
        <xdr:cNvPr id="180" name="直線コネクタ 179"/>
        <xdr:cNvCxnSpPr/>
      </xdr:nvCxnSpPr>
      <xdr:spPr>
        <a:xfrm flipV="1">
          <a:off x="2019300" y="13310488"/>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130099</xdr:rowOff>
    </xdr:from>
    <xdr:to>
      <xdr:col>2</xdr:col>
      <xdr:colOff>638175</xdr:colOff>
      <xdr:row>77</xdr:row>
      <xdr:rowOff>150140</xdr:rowOff>
    </xdr:to>
    <xdr:cxnSp macro="">
      <xdr:nvCxnSpPr>
        <xdr:cNvPr id="183" name="直線コネクタ 182"/>
        <xdr:cNvCxnSpPr/>
      </xdr:nvCxnSpPr>
      <xdr:spPr>
        <a:xfrm flipV="1">
          <a:off x="1130300" y="13331749"/>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54687</xdr:rowOff>
    </xdr:from>
    <xdr:to>
      <xdr:col>6</xdr:col>
      <xdr:colOff>561975</xdr:colOff>
      <xdr:row>77</xdr:row>
      <xdr:rowOff>156287</xdr:rowOff>
    </xdr:to>
    <xdr:sp macro="" textlink="">
      <xdr:nvSpPr>
        <xdr:cNvPr id="193" name="円/楕円 192"/>
        <xdr:cNvSpPr/>
      </xdr:nvSpPr>
      <xdr:spPr>
        <a:xfrm>
          <a:off x="4584700" y="132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33114</xdr:rowOff>
    </xdr:from>
    <xdr:ext cx="469744" cy="259045"/>
    <xdr:sp macro="" textlink="">
      <xdr:nvSpPr>
        <xdr:cNvPr id="194" name="維持補修費該当値テキスト"/>
        <xdr:cNvSpPr txBox="1"/>
      </xdr:nvSpPr>
      <xdr:spPr>
        <a:xfrm>
          <a:off x="4686300" y="1323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56972</xdr:rowOff>
    </xdr:from>
    <xdr:to>
      <xdr:col>5</xdr:col>
      <xdr:colOff>409575</xdr:colOff>
      <xdr:row>77</xdr:row>
      <xdr:rowOff>158572</xdr:rowOff>
    </xdr:to>
    <xdr:sp macro="" textlink="">
      <xdr:nvSpPr>
        <xdr:cNvPr id="195" name="円/楕円 194"/>
        <xdr:cNvSpPr/>
      </xdr:nvSpPr>
      <xdr:spPr>
        <a:xfrm>
          <a:off x="3746500" y="1325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149699</xdr:rowOff>
    </xdr:from>
    <xdr:ext cx="469744" cy="259045"/>
    <xdr:sp macro="" textlink="">
      <xdr:nvSpPr>
        <xdr:cNvPr id="196" name="テキスト ボックス 195"/>
        <xdr:cNvSpPr txBox="1"/>
      </xdr:nvSpPr>
      <xdr:spPr>
        <a:xfrm>
          <a:off x="3562427" y="1335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58038</xdr:rowOff>
    </xdr:from>
    <xdr:to>
      <xdr:col>4</xdr:col>
      <xdr:colOff>206375</xdr:colOff>
      <xdr:row>77</xdr:row>
      <xdr:rowOff>159638</xdr:rowOff>
    </xdr:to>
    <xdr:sp macro="" textlink="">
      <xdr:nvSpPr>
        <xdr:cNvPr id="197" name="円/楕円 196"/>
        <xdr:cNvSpPr/>
      </xdr:nvSpPr>
      <xdr:spPr>
        <a:xfrm>
          <a:off x="2857500" y="132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150765</xdr:rowOff>
    </xdr:from>
    <xdr:ext cx="469744" cy="259045"/>
    <xdr:sp macro="" textlink="">
      <xdr:nvSpPr>
        <xdr:cNvPr id="198" name="テキスト ボックス 197"/>
        <xdr:cNvSpPr txBox="1"/>
      </xdr:nvSpPr>
      <xdr:spPr>
        <a:xfrm>
          <a:off x="2673427" y="1335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79299</xdr:rowOff>
    </xdr:from>
    <xdr:to>
      <xdr:col>3</xdr:col>
      <xdr:colOff>3175</xdr:colOff>
      <xdr:row>78</xdr:row>
      <xdr:rowOff>9449</xdr:rowOff>
    </xdr:to>
    <xdr:sp macro="" textlink="">
      <xdr:nvSpPr>
        <xdr:cNvPr id="199" name="円/楕円 198"/>
        <xdr:cNvSpPr/>
      </xdr:nvSpPr>
      <xdr:spPr>
        <a:xfrm>
          <a:off x="1968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576</xdr:rowOff>
    </xdr:from>
    <xdr:ext cx="469744" cy="259045"/>
    <xdr:sp macro="" textlink="">
      <xdr:nvSpPr>
        <xdr:cNvPr id="200" name="テキスト ボックス 199"/>
        <xdr:cNvSpPr txBox="1"/>
      </xdr:nvSpPr>
      <xdr:spPr>
        <a:xfrm>
          <a:off x="1784427" y="133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99340</xdr:rowOff>
    </xdr:from>
    <xdr:to>
      <xdr:col>1</xdr:col>
      <xdr:colOff>485775</xdr:colOff>
      <xdr:row>78</xdr:row>
      <xdr:rowOff>29490</xdr:rowOff>
    </xdr:to>
    <xdr:sp macro="" textlink="">
      <xdr:nvSpPr>
        <xdr:cNvPr id="201" name="円/楕円 200"/>
        <xdr:cNvSpPr/>
      </xdr:nvSpPr>
      <xdr:spPr>
        <a:xfrm>
          <a:off x="1079500" y="133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20617</xdr:rowOff>
    </xdr:from>
    <xdr:ext cx="469744" cy="259045"/>
    <xdr:sp macro="" textlink="">
      <xdr:nvSpPr>
        <xdr:cNvPr id="202" name="テキスト ボックス 201"/>
        <xdr:cNvSpPr txBox="1"/>
      </xdr:nvSpPr>
      <xdr:spPr>
        <a:xfrm>
          <a:off x="895427" y="1339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163113</xdr:rowOff>
    </xdr:from>
    <xdr:to>
      <xdr:col>6</xdr:col>
      <xdr:colOff>511175</xdr:colOff>
      <xdr:row>97</xdr:row>
      <xdr:rowOff>98667</xdr:rowOff>
    </xdr:to>
    <xdr:cxnSp macro="">
      <xdr:nvCxnSpPr>
        <xdr:cNvPr id="232" name="直線コネクタ 231"/>
        <xdr:cNvCxnSpPr/>
      </xdr:nvCxnSpPr>
      <xdr:spPr>
        <a:xfrm flipV="1">
          <a:off x="3797300" y="16622313"/>
          <a:ext cx="838200" cy="10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98667</xdr:rowOff>
    </xdr:from>
    <xdr:to>
      <xdr:col>5</xdr:col>
      <xdr:colOff>358775</xdr:colOff>
      <xdr:row>97</xdr:row>
      <xdr:rowOff>148806</xdr:rowOff>
    </xdr:to>
    <xdr:cxnSp macro="">
      <xdr:nvCxnSpPr>
        <xdr:cNvPr id="235" name="直線コネクタ 234"/>
        <xdr:cNvCxnSpPr/>
      </xdr:nvCxnSpPr>
      <xdr:spPr>
        <a:xfrm flipV="1">
          <a:off x="2908300" y="16729317"/>
          <a:ext cx="8890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148806</xdr:rowOff>
    </xdr:from>
    <xdr:to>
      <xdr:col>4</xdr:col>
      <xdr:colOff>155575</xdr:colOff>
      <xdr:row>98</xdr:row>
      <xdr:rowOff>71216</xdr:rowOff>
    </xdr:to>
    <xdr:cxnSp macro="">
      <xdr:nvCxnSpPr>
        <xdr:cNvPr id="238" name="直線コネクタ 237"/>
        <xdr:cNvCxnSpPr/>
      </xdr:nvCxnSpPr>
      <xdr:spPr>
        <a:xfrm flipV="1">
          <a:off x="2019300" y="16779456"/>
          <a:ext cx="889000" cy="9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71216</xdr:rowOff>
    </xdr:from>
    <xdr:to>
      <xdr:col>2</xdr:col>
      <xdr:colOff>638175</xdr:colOff>
      <xdr:row>98</xdr:row>
      <xdr:rowOff>122213</xdr:rowOff>
    </xdr:to>
    <xdr:cxnSp macro="">
      <xdr:nvCxnSpPr>
        <xdr:cNvPr id="241" name="直線コネクタ 240"/>
        <xdr:cNvCxnSpPr/>
      </xdr:nvCxnSpPr>
      <xdr:spPr>
        <a:xfrm flipV="1">
          <a:off x="1130300" y="16873316"/>
          <a:ext cx="889000" cy="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112313</xdr:rowOff>
    </xdr:from>
    <xdr:to>
      <xdr:col>6</xdr:col>
      <xdr:colOff>561975</xdr:colOff>
      <xdr:row>97</xdr:row>
      <xdr:rowOff>42463</xdr:rowOff>
    </xdr:to>
    <xdr:sp macro="" textlink="">
      <xdr:nvSpPr>
        <xdr:cNvPr id="251" name="円/楕円 250"/>
        <xdr:cNvSpPr/>
      </xdr:nvSpPr>
      <xdr:spPr>
        <a:xfrm>
          <a:off x="4584700" y="165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90740</xdr:rowOff>
    </xdr:from>
    <xdr:ext cx="534377" cy="259045"/>
    <xdr:sp macro="" textlink="">
      <xdr:nvSpPr>
        <xdr:cNvPr id="252" name="扶助費該当値テキスト"/>
        <xdr:cNvSpPr txBox="1"/>
      </xdr:nvSpPr>
      <xdr:spPr>
        <a:xfrm>
          <a:off x="4686300" y="1654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47867</xdr:rowOff>
    </xdr:from>
    <xdr:to>
      <xdr:col>5</xdr:col>
      <xdr:colOff>409575</xdr:colOff>
      <xdr:row>97</xdr:row>
      <xdr:rowOff>149467</xdr:rowOff>
    </xdr:to>
    <xdr:sp macro="" textlink="">
      <xdr:nvSpPr>
        <xdr:cNvPr id="253" name="円/楕円 252"/>
        <xdr:cNvSpPr/>
      </xdr:nvSpPr>
      <xdr:spPr>
        <a:xfrm>
          <a:off x="3746500" y="166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140594</xdr:rowOff>
    </xdr:from>
    <xdr:ext cx="534377" cy="259045"/>
    <xdr:sp macro="" textlink="">
      <xdr:nvSpPr>
        <xdr:cNvPr id="254" name="テキスト ボックス 253"/>
        <xdr:cNvSpPr txBox="1"/>
      </xdr:nvSpPr>
      <xdr:spPr>
        <a:xfrm>
          <a:off x="3530111" y="167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98006</xdr:rowOff>
    </xdr:from>
    <xdr:to>
      <xdr:col>4</xdr:col>
      <xdr:colOff>206375</xdr:colOff>
      <xdr:row>98</xdr:row>
      <xdr:rowOff>28156</xdr:rowOff>
    </xdr:to>
    <xdr:sp macro="" textlink="">
      <xdr:nvSpPr>
        <xdr:cNvPr id="255" name="円/楕円 254"/>
        <xdr:cNvSpPr/>
      </xdr:nvSpPr>
      <xdr:spPr>
        <a:xfrm>
          <a:off x="2857500" y="167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19283</xdr:rowOff>
    </xdr:from>
    <xdr:ext cx="534377" cy="259045"/>
    <xdr:sp macro="" textlink="">
      <xdr:nvSpPr>
        <xdr:cNvPr id="256" name="テキスト ボックス 255"/>
        <xdr:cNvSpPr txBox="1"/>
      </xdr:nvSpPr>
      <xdr:spPr>
        <a:xfrm>
          <a:off x="2641111" y="1682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20416</xdr:rowOff>
    </xdr:from>
    <xdr:to>
      <xdr:col>3</xdr:col>
      <xdr:colOff>3175</xdr:colOff>
      <xdr:row>98</xdr:row>
      <xdr:rowOff>122016</xdr:rowOff>
    </xdr:to>
    <xdr:sp macro="" textlink="">
      <xdr:nvSpPr>
        <xdr:cNvPr id="257" name="円/楕円 256"/>
        <xdr:cNvSpPr/>
      </xdr:nvSpPr>
      <xdr:spPr>
        <a:xfrm>
          <a:off x="1968500" y="168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113143</xdr:rowOff>
    </xdr:from>
    <xdr:ext cx="534377" cy="259045"/>
    <xdr:sp macro="" textlink="">
      <xdr:nvSpPr>
        <xdr:cNvPr id="258" name="テキスト ボックス 257"/>
        <xdr:cNvSpPr txBox="1"/>
      </xdr:nvSpPr>
      <xdr:spPr>
        <a:xfrm>
          <a:off x="1752111" y="1691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71413</xdr:rowOff>
    </xdr:from>
    <xdr:to>
      <xdr:col>1</xdr:col>
      <xdr:colOff>485775</xdr:colOff>
      <xdr:row>99</xdr:row>
      <xdr:rowOff>1563</xdr:rowOff>
    </xdr:to>
    <xdr:sp macro="" textlink="">
      <xdr:nvSpPr>
        <xdr:cNvPr id="259" name="円/楕円 258"/>
        <xdr:cNvSpPr/>
      </xdr:nvSpPr>
      <xdr:spPr>
        <a:xfrm>
          <a:off x="1079500" y="168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164140</xdr:rowOff>
    </xdr:from>
    <xdr:ext cx="534377" cy="259045"/>
    <xdr:sp macro="" textlink="">
      <xdr:nvSpPr>
        <xdr:cNvPr id="260" name="テキスト ボックス 259"/>
        <xdr:cNvSpPr txBox="1"/>
      </xdr:nvSpPr>
      <xdr:spPr>
        <a:xfrm>
          <a:off x="863111" y="1696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75330</xdr:rowOff>
    </xdr:from>
    <xdr:to>
      <xdr:col>15</xdr:col>
      <xdr:colOff>180975</xdr:colOff>
      <xdr:row>36</xdr:row>
      <xdr:rowOff>135699</xdr:rowOff>
    </xdr:to>
    <xdr:cxnSp macro="">
      <xdr:nvCxnSpPr>
        <xdr:cNvPr id="289" name="直線コネクタ 288"/>
        <xdr:cNvCxnSpPr/>
      </xdr:nvCxnSpPr>
      <xdr:spPr>
        <a:xfrm>
          <a:off x="9639300" y="6247530"/>
          <a:ext cx="838200" cy="6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75330</xdr:rowOff>
    </xdr:from>
    <xdr:to>
      <xdr:col>14</xdr:col>
      <xdr:colOff>28575</xdr:colOff>
      <xdr:row>36</xdr:row>
      <xdr:rowOff>143358</xdr:rowOff>
    </xdr:to>
    <xdr:cxnSp macro="">
      <xdr:nvCxnSpPr>
        <xdr:cNvPr id="292" name="直線コネクタ 291"/>
        <xdr:cNvCxnSpPr/>
      </xdr:nvCxnSpPr>
      <xdr:spPr>
        <a:xfrm flipV="1">
          <a:off x="8750300" y="6247530"/>
          <a:ext cx="889000" cy="6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143358</xdr:rowOff>
    </xdr:from>
    <xdr:to>
      <xdr:col>12</xdr:col>
      <xdr:colOff>511175</xdr:colOff>
      <xdr:row>36</xdr:row>
      <xdr:rowOff>155226</xdr:rowOff>
    </xdr:to>
    <xdr:cxnSp macro="">
      <xdr:nvCxnSpPr>
        <xdr:cNvPr id="295" name="直線コネクタ 294"/>
        <xdr:cNvCxnSpPr/>
      </xdr:nvCxnSpPr>
      <xdr:spPr>
        <a:xfrm flipV="1">
          <a:off x="7861300" y="6315558"/>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155226</xdr:rowOff>
    </xdr:from>
    <xdr:to>
      <xdr:col>11</xdr:col>
      <xdr:colOff>307975</xdr:colOff>
      <xdr:row>37</xdr:row>
      <xdr:rowOff>169170</xdr:rowOff>
    </xdr:to>
    <xdr:cxnSp macro="">
      <xdr:nvCxnSpPr>
        <xdr:cNvPr id="298" name="直線コネクタ 297"/>
        <xdr:cNvCxnSpPr/>
      </xdr:nvCxnSpPr>
      <xdr:spPr>
        <a:xfrm flipV="1">
          <a:off x="6972300" y="6327426"/>
          <a:ext cx="889000" cy="18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84899</xdr:rowOff>
    </xdr:from>
    <xdr:to>
      <xdr:col>15</xdr:col>
      <xdr:colOff>231775</xdr:colOff>
      <xdr:row>37</xdr:row>
      <xdr:rowOff>15049</xdr:rowOff>
    </xdr:to>
    <xdr:sp macro="" textlink="">
      <xdr:nvSpPr>
        <xdr:cNvPr id="308" name="円/楕円 307"/>
        <xdr:cNvSpPr/>
      </xdr:nvSpPr>
      <xdr:spPr>
        <a:xfrm>
          <a:off x="10426700" y="62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63326</xdr:rowOff>
    </xdr:from>
    <xdr:ext cx="534377" cy="259045"/>
    <xdr:sp macro="" textlink="">
      <xdr:nvSpPr>
        <xdr:cNvPr id="309" name="補助費等該当値テキスト"/>
        <xdr:cNvSpPr txBox="1"/>
      </xdr:nvSpPr>
      <xdr:spPr>
        <a:xfrm>
          <a:off x="10528300" y="62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24530</xdr:rowOff>
    </xdr:from>
    <xdr:to>
      <xdr:col>14</xdr:col>
      <xdr:colOff>79375</xdr:colOff>
      <xdr:row>36</xdr:row>
      <xdr:rowOff>126130</xdr:rowOff>
    </xdr:to>
    <xdr:sp macro="" textlink="">
      <xdr:nvSpPr>
        <xdr:cNvPr id="310" name="円/楕円 309"/>
        <xdr:cNvSpPr/>
      </xdr:nvSpPr>
      <xdr:spPr>
        <a:xfrm>
          <a:off x="9588500" y="61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117257</xdr:rowOff>
    </xdr:from>
    <xdr:ext cx="534377" cy="259045"/>
    <xdr:sp macro="" textlink="">
      <xdr:nvSpPr>
        <xdr:cNvPr id="311" name="テキスト ボックス 310"/>
        <xdr:cNvSpPr txBox="1"/>
      </xdr:nvSpPr>
      <xdr:spPr>
        <a:xfrm>
          <a:off x="9372111" y="62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92558</xdr:rowOff>
    </xdr:from>
    <xdr:to>
      <xdr:col>12</xdr:col>
      <xdr:colOff>561975</xdr:colOff>
      <xdr:row>37</xdr:row>
      <xdr:rowOff>22708</xdr:rowOff>
    </xdr:to>
    <xdr:sp macro="" textlink="">
      <xdr:nvSpPr>
        <xdr:cNvPr id="312" name="円/楕円 311"/>
        <xdr:cNvSpPr/>
      </xdr:nvSpPr>
      <xdr:spPr>
        <a:xfrm>
          <a:off x="8699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13835</xdr:rowOff>
    </xdr:from>
    <xdr:ext cx="534377" cy="259045"/>
    <xdr:sp macro="" textlink="">
      <xdr:nvSpPr>
        <xdr:cNvPr id="313" name="テキスト ボックス 312"/>
        <xdr:cNvSpPr txBox="1"/>
      </xdr:nvSpPr>
      <xdr:spPr>
        <a:xfrm>
          <a:off x="8483111" y="63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104426</xdr:rowOff>
    </xdr:from>
    <xdr:to>
      <xdr:col>11</xdr:col>
      <xdr:colOff>358775</xdr:colOff>
      <xdr:row>37</xdr:row>
      <xdr:rowOff>34576</xdr:rowOff>
    </xdr:to>
    <xdr:sp macro="" textlink="">
      <xdr:nvSpPr>
        <xdr:cNvPr id="314" name="円/楕円 313"/>
        <xdr:cNvSpPr/>
      </xdr:nvSpPr>
      <xdr:spPr>
        <a:xfrm>
          <a:off x="7810500" y="62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25703</xdr:rowOff>
    </xdr:from>
    <xdr:ext cx="534377" cy="259045"/>
    <xdr:sp macro="" textlink="">
      <xdr:nvSpPr>
        <xdr:cNvPr id="315" name="テキスト ボックス 314"/>
        <xdr:cNvSpPr txBox="1"/>
      </xdr:nvSpPr>
      <xdr:spPr>
        <a:xfrm>
          <a:off x="7594111" y="636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118370</xdr:rowOff>
    </xdr:from>
    <xdr:to>
      <xdr:col>10</xdr:col>
      <xdr:colOff>155575</xdr:colOff>
      <xdr:row>38</xdr:row>
      <xdr:rowOff>48520</xdr:rowOff>
    </xdr:to>
    <xdr:sp macro="" textlink="">
      <xdr:nvSpPr>
        <xdr:cNvPr id="316" name="円/楕円 315"/>
        <xdr:cNvSpPr/>
      </xdr:nvSpPr>
      <xdr:spPr>
        <a:xfrm>
          <a:off x="6921500" y="6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39647</xdr:rowOff>
    </xdr:from>
    <xdr:ext cx="534377" cy="259045"/>
    <xdr:sp macro="" textlink="">
      <xdr:nvSpPr>
        <xdr:cNvPr id="317" name="テキスト ボックス 316"/>
        <xdr:cNvSpPr txBox="1"/>
      </xdr:nvSpPr>
      <xdr:spPr>
        <a:xfrm>
          <a:off x="6705111" y="65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10313</xdr:rowOff>
    </xdr:from>
    <xdr:to>
      <xdr:col>15</xdr:col>
      <xdr:colOff>180975</xdr:colOff>
      <xdr:row>59</xdr:row>
      <xdr:rowOff>35573</xdr:rowOff>
    </xdr:to>
    <xdr:cxnSp macro="">
      <xdr:nvCxnSpPr>
        <xdr:cNvPr id="349" name="直線コネクタ 348"/>
        <xdr:cNvCxnSpPr/>
      </xdr:nvCxnSpPr>
      <xdr:spPr>
        <a:xfrm flipV="1">
          <a:off x="9639300" y="10125863"/>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127731</xdr:rowOff>
    </xdr:from>
    <xdr:to>
      <xdr:col>14</xdr:col>
      <xdr:colOff>28575</xdr:colOff>
      <xdr:row>59</xdr:row>
      <xdr:rowOff>35573</xdr:rowOff>
    </xdr:to>
    <xdr:cxnSp macro="">
      <xdr:nvCxnSpPr>
        <xdr:cNvPr id="352" name="直線コネクタ 351"/>
        <xdr:cNvCxnSpPr/>
      </xdr:nvCxnSpPr>
      <xdr:spPr>
        <a:xfrm>
          <a:off x="8750300" y="10071831"/>
          <a:ext cx="889000" cy="7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84101</xdr:rowOff>
    </xdr:from>
    <xdr:to>
      <xdr:col>12</xdr:col>
      <xdr:colOff>511175</xdr:colOff>
      <xdr:row>58</xdr:row>
      <xdr:rowOff>127731</xdr:rowOff>
    </xdr:to>
    <xdr:cxnSp macro="">
      <xdr:nvCxnSpPr>
        <xdr:cNvPr id="355" name="直線コネクタ 354"/>
        <xdr:cNvCxnSpPr/>
      </xdr:nvCxnSpPr>
      <xdr:spPr>
        <a:xfrm>
          <a:off x="7861300" y="10028201"/>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47101</xdr:rowOff>
    </xdr:from>
    <xdr:to>
      <xdr:col>11</xdr:col>
      <xdr:colOff>307975</xdr:colOff>
      <xdr:row>58</xdr:row>
      <xdr:rowOff>84101</xdr:rowOff>
    </xdr:to>
    <xdr:cxnSp macro="">
      <xdr:nvCxnSpPr>
        <xdr:cNvPr id="358" name="直線コネクタ 357"/>
        <xdr:cNvCxnSpPr/>
      </xdr:nvCxnSpPr>
      <xdr:spPr>
        <a:xfrm>
          <a:off x="6972300" y="9991201"/>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162368</xdr:rowOff>
    </xdr:from>
    <xdr:ext cx="534377" cy="259045"/>
    <xdr:sp macro="" textlink="">
      <xdr:nvSpPr>
        <xdr:cNvPr id="360" name="テキスト ボックス 359"/>
        <xdr:cNvSpPr txBox="1"/>
      </xdr:nvSpPr>
      <xdr:spPr>
        <a:xfrm>
          <a:off x="7594111" y="9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130963</xdr:rowOff>
    </xdr:from>
    <xdr:to>
      <xdr:col>15</xdr:col>
      <xdr:colOff>231775</xdr:colOff>
      <xdr:row>59</xdr:row>
      <xdr:rowOff>61113</xdr:rowOff>
    </xdr:to>
    <xdr:sp macro="" textlink="">
      <xdr:nvSpPr>
        <xdr:cNvPr id="368" name="円/楕円 367"/>
        <xdr:cNvSpPr/>
      </xdr:nvSpPr>
      <xdr:spPr>
        <a:xfrm>
          <a:off x="10426700" y="100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109390</xdr:rowOff>
    </xdr:from>
    <xdr:ext cx="534377" cy="259045"/>
    <xdr:sp macro="" textlink="">
      <xdr:nvSpPr>
        <xdr:cNvPr id="369" name="普通建設事業費該当値テキスト"/>
        <xdr:cNvSpPr txBox="1"/>
      </xdr:nvSpPr>
      <xdr:spPr>
        <a:xfrm>
          <a:off x="10528300" y="1005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156223</xdr:rowOff>
    </xdr:from>
    <xdr:to>
      <xdr:col>14</xdr:col>
      <xdr:colOff>79375</xdr:colOff>
      <xdr:row>59</xdr:row>
      <xdr:rowOff>86373</xdr:rowOff>
    </xdr:to>
    <xdr:sp macro="" textlink="">
      <xdr:nvSpPr>
        <xdr:cNvPr id="370" name="円/楕円 369"/>
        <xdr:cNvSpPr/>
      </xdr:nvSpPr>
      <xdr:spPr>
        <a:xfrm>
          <a:off x="95885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77500</xdr:rowOff>
    </xdr:from>
    <xdr:ext cx="534377" cy="259045"/>
    <xdr:sp macro="" textlink="">
      <xdr:nvSpPr>
        <xdr:cNvPr id="371" name="テキスト ボックス 370"/>
        <xdr:cNvSpPr txBox="1"/>
      </xdr:nvSpPr>
      <xdr:spPr>
        <a:xfrm>
          <a:off x="9372111" y="101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76931</xdr:rowOff>
    </xdr:from>
    <xdr:to>
      <xdr:col>12</xdr:col>
      <xdr:colOff>561975</xdr:colOff>
      <xdr:row>59</xdr:row>
      <xdr:rowOff>7081</xdr:rowOff>
    </xdr:to>
    <xdr:sp macro="" textlink="">
      <xdr:nvSpPr>
        <xdr:cNvPr id="372" name="円/楕円 371"/>
        <xdr:cNvSpPr/>
      </xdr:nvSpPr>
      <xdr:spPr>
        <a:xfrm>
          <a:off x="8699500" y="100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169658</xdr:rowOff>
    </xdr:from>
    <xdr:ext cx="534377" cy="259045"/>
    <xdr:sp macro="" textlink="">
      <xdr:nvSpPr>
        <xdr:cNvPr id="373" name="テキスト ボックス 372"/>
        <xdr:cNvSpPr txBox="1"/>
      </xdr:nvSpPr>
      <xdr:spPr>
        <a:xfrm>
          <a:off x="8483111" y="101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33301</xdr:rowOff>
    </xdr:from>
    <xdr:to>
      <xdr:col>11</xdr:col>
      <xdr:colOff>358775</xdr:colOff>
      <xdr:row>58</xdr:row>
      <xdr:rowOff>134901</xdr:rowOff>
    </xdr:to>
    <xdr:sp macro="" textlink="">
      <xdr:nvSpPr>
        <xdr:cNvPr id="374" name="円/楕円 373"/>
        <xdr:cNvSpPr/>
      </xdr:nvSpPr>
      <xdr:spPr>
        <a:xfrm>
          <a:off x="7810500" y="997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126028</xdr:rowOff>
    </xdr:from>
    <xdr:ext cx="534377" cy="259045"/>
    <xdr:sp macro="" textlink="">
      <xdr:nvSpPr>
        <xdr:cNvPr id="375" name="テキスト ボックス 374"/>
        <xdr:cNvSpPr txBox="1"/>
      </xdr:nvSpPr>
      <xdr:spPr>
        <a:xfrm>
          <a:off x="7594111" y="1007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167751</xdr:rowOff>
    </xdr:from>
    <xdr:to>
      <xdr:col>10</xdr:col>
      <xdr:colOff>155575</xdr:colOff>
      <xdr:row>58</xdr:row>
      <xdr:rowOff>97901</xdr:rowOff>
    </xdr:to>
    <xdr:sp macro="" textlink="">
      <xdr:nvSpPr>
        <xdr:cNvPr id="376" name="円/楕円 375"/>
        <xdr:cNvSpPr/>
      </xdr:nvSpPr>
      <xdr:spPr>
        <a:xfrm>
          <a:off x="6921500" y="99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89028</xdr:rowOff>
    </xdr:from>
    <xdr:ext cx="534377" cy="259045"/>
    <xdr:sp macro="" textlink="">
      <xdr:nvSpPr>
        <xdr:cNvPr id="377" name="テキスト ボックス 376"/>
        <xdr:cNvSpPr txBox="1"/>
      </xdr:nvSpPr>
      <xdr:spPr>
        <a:xfrm>
          <a:off x="6705111" y="1003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76491</xdr:rowOff>
    </xdr:from>
    <xdr:to>
      <xdr:col>15</xdr:col>
      <xdr:colOff>180975</xdr:colOff>
      <xdr:row>79</xdr:row>
      <xdr:rowOff>19762</xdr:rowOff>
    </xdr:to>
    <xdr:cxnSp macro="">
      <xdr:nvCxnSpPr>
        <xdr:cNvPr id="406" name="直線コネクタ 405"/>
        <xdr:cNvCxnSpPr/>
      </xdr:nvCxnSpPr>
      <xdr:spPr>
        <a:xfrm>
          <a:off x="9639300" y="13278141"/>
          <a:ext cx="838200" cy="28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76491</xdr:rowOff>
    </xdr:from>
    <xdr:to>
      <xdr:col>14</xdr:col>
      <xdr:colOff>28575</xdr:colOff>
      <xdr:row>77</xdr:row>
      <xdr:rowOff>119087</xdr:rowOff>
    </xdr:to>
    <xdr:cxnSp macro="">
      <xdr:nvCxnSpPr>
        <xdr:cNvPr id="409" name="直線コネクタ 408"/>
        <xdr:cNvCxnSpPr/>
      </xdr:nvCxnSpPr>
      <xdr:spPr>
        <a:xfrm flipV="1">
          <a:off x="8750300" y="13278141"/>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140412</xdr:rowOff>
    </xdr:from>
    <xdr:to>
      <xdr:col>15</xdr:col>
      <xdr:colOff>231775</xdr:colOff>
      <xdr:row>79</xdr:row>
      <xdr:rowOff>70562</xdr:rowOff>
    </xdr:to>
    <xdr:sp macro="" textlink="">
      <xdr:nvSpPr>
        <xdr:cNvPr id="419" name="円/楕円 418"/>
        <xdr:cNvSpPr/>
      </xdr:nvSpPr>
      <xdr:spPr>
        <a:xfrm>
          <a:off x="10426700" y="135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55339</xdr:rowOff>
    </xdr:from>
    <xdr:ext cx="378565" cy="259045"/>
    <xdr:sp macro="" textlink="">
      <xdr:nvSpPr>
        <xdr:cNvPr id="420" name="普通建設事業費 （ うち新規整備　）該当値テキスト"/>
        <xdr:cNvSpPr txBox="1"/>
      </xdr:nvSpPr>
      <xdr:spPr>
        <a:xfrm>
          <a:off x="10528300" y="1342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25691</xdr:rowOff>
    </xdr:from>
    <xdr:to>
      <xdr:col>14</xdr:col>
      <xdr:colOff>79375</xdr:colOff>
      <xdr:row>77</xdr:row>
      <xdr:rowOff>127291</xdr:rowOff>
    </xdr:to>
    <xdr:sp macro="" textlink="">
      <xdr:nvSpPr>
        <xdr:cNvPr id="421" name="円/楕円 420"/>
        <xdr:cNvSpPr/>
      </xdr:nvSpPr>
      <xdr:spPr>
        <a:xfrm>
          <a:off x="9588500" y="1322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118418</xdr:rowOff>
    </xdr:from>
    <xdr:ext cx="469744" cy="259045"/>
    <xdr:sp macro="" textlink="">
      <xdr:nvSpPr>
        <xdr:cNvPr id="422" name="テキスト ボックス 421"/>
        <xdr:cNvSpPr txBox="1"/>
      </xdr:nvSpPr>
      <xdr:spPr>
        <a:xfrm>
          <a:off x="9404427" y="1332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68287</xdr:rowOff>
    </xdr:from>
    <xdr:to>
      <xdr:col>12</xdr:col>
      <xdr:colOff>561975</xdr:colOff>
      <xdr:row>77</xdr:row>
      <xdr:rowOff>169887</xdr:rowOff>
    </xdr:to>
    <xdr:sp macro="" textlink="">
      <xdr:nvSpPr>
        <xdr:cNvPr id="423" name="円/楕円 422"/>
        <xdr:cNvSpPr/>
      </xdr:nvSpPr>
      <xdr:spPr>
        <a:xfrm>
          <a:off x="8699500" y="1326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161014</xdr:rowOff>
    </xdr:from>
    <xdr:ext cx="469744" cy="259045"/>
    <xdr:sp macro="" textlink="">
      <xdr:nvSpPr>
        <xdr:cNvPr id="424" name="テキスト ボックス 423"/>
        <xdr:cNvSpPr txBox="1"/>
      </xdr:nvSpPr>
      <xdr:spPr>
        <a:xfrm>
          <a:off x="8515427" y="1336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24124</xdr:rowOff>
    </xdr:from>
    <xdr:to>
      <xdr:col>15</xdr:col>
      <xdr:colOff>180975</xdr:colOff>
      <xdr:row>98</xdr:row>
      <xdr:rowOff>4654</xdr:rowOff>
    </xdr:to>
    <xdr:cxnSp macro="">
      <xdr:nvCxnSpPr>
        <xdr:cNvPr id="453" name="直線コネクタ 452"/>
        <xdr:cNvCxnSpPr/>
      </xdr:nvCxnSpPr>
      <xdr:spPr>
        <a:xfrm flipV="1">
          <a:off x="9639300" y="16654774"/>
          <a:ext cx="838200" cy="15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113201</xdr:rowOff>
    </xdr:from>
    <xdr:to>
      <xdr:col>14</xdr:col>
      <xdr:colOff>28575</xdr:colOff>
      <xdr:row>98</xdr:row>
      <xdr:rowOff>4654</xdr:rowOff>
    </xdr:to>
    <xdr:cxnSp macro="">
      <xdr:nvCxnSpPr>
        <xdr:cNvPr id="456" name="直線コネクタ 455"/>
        <xdr:cNvCxnSpPr/>
      </xdr:nvCxnSpPr>
      <xdr:spPr>
        <a:xfrm>
          <a:off x="8750300" y="16743851"/>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144774</xdr:rowOff>
    </xdr:from>
    <xdr:to>
      <xdr:col>15</xdr:col>
      <xdr:colOff>231775</xdr:colOff>
      <xdr:row>97</xdr:row>
      <xdr:rowOff>74924</xdr:rowOff>
    </xdr:to>
    <xdr:sp macro="" textlink="">
      <xdr:nvSpPr>
        <xdr:cNvPr id="466" name="円/楕円 465"/>
        <xdr:cNvSpPr/>
      </xdr:nvSpPr>
      <xdr:spPr>
        <a:xfrm>
          <a:off x="10426700" y="166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123201</xdr:rowOff>
    </xdr:from>
    <xdr:ext cx="534377" cy="259045"/>
    <xdr:sp macro="" textlink="">
      <xdr:nvSpPr>
        <xdr:cNvPr id="467" name="普通建設事業費 （ うち更新整備　）該当値テキスト"/>
        <xdr:cNvSpPr txBox="1"/>
      </xdr:nvSpPr>
      <xdr:spPr>
        <a:xfrm>
          <a:off x="10528300" y="165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125304</xdr:rowOff>
    </xdr:from>
    <xdr:to>
      <xdr:col>14</xdr:col>
      <xdr:colOff>79375</xdr:colOff>
      <xdr:row>98</xdr:row>
      <xdr:rowOff>55454</xdr:rowOff>
    </xdr:to>
    <xdr:sp macro="" textlink="">
      <xdr:nvSpPr>
        <xdr:cNvPr id="468" name="円/楕円 467"/>
        <xdr:cNvSpPr/>
      </xdr:nvSpPr>
      <xdr:spPr>
        <a:xfrm>
          <a:off x="9588500" y="167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46581</xdr:rowOff>
    </xdr:from>
    <xdr:ext cx="534377" cy="259045"/>
    <xdr:sp macro="" textlink="">
      <xdr:nvSpPr>
        <xdr:cNvPr id="469" name="テキスト ボックス 468"/>
        <xdr:cNvSpPr txBox="1"/>
      </xdr:nvSpPr>
      <xdr:spPr>
        <a:xfrm>
          <a:off x="9372111" y="168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62401</xdr:rowOff>
    </xdr:from>
    <xdr:to>
      <xdr:col>12</xdr:col>
      <xdr:colOff>561975</xdr:colOff>
      <xdr:row>97</xdr:row>
      <xdr:rowOff>164001</xdr:rowOff>
    </xdr:to>
    <xdr:sp macro="" textlink="">
      <xdr:nvSpPr>
        <xdr:cNvPr id="470" name="円/楕円 469"/>
        <xdr:cNvSpPr/>
      </xdr:nvSpPr>
      <xdr:spPr>
        <a:xfrm>
          <a:off x="8699500" y="166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155128</xdr:rowOff>
    </xdr:from>
    <xdr:ext cx="534377" cy="259045"/>
    <xdr:sp macro="" textlink="">
      <xdr:nvSpPr>
        <xdr:cNvPr id="471" name="テキスト ボックス 470"/>
        <xdr:cNvSpPr txBox="1"/>
      </xdr:nvSpPr>
      <xdr:spPr>
        <a:xfrm>
          <a:off x="8483111" y="167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1" name="直線コネクタ 51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29629</xdr:rowOff>
    </xdr:from>
    <xdr:to>
      <xdr:col>23</xdr:col>
      <xdr:colOff>517525</xdr:colOff>
      <xdr:row>76</xdr:row>
      <xdr:rowOff>47041</xdr:rowOff>
    </xdr:to>
    <xdr:cxnSp macro="">
      <xdr:nvCxnSpPr>
        <xdr:cNvPr id="608" name="直線コネクタ 607"/>
        <xdr:cNvCxnSpPr/>
      </xdr:nvCxnSpPr>
      <xdr:spPr>
        <a:xfrm flipV="1">
          <a:off x="15481300" y="13059829"/>
          <a:ext cx="8382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9"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36677</xdr:rowOff>
    </xdr:from>
    <xdr:to>
      <xdr:col>22</xdr:col>
      <xdr:colOff>365125</xdr:colOff>
      <xdr:row>76</xdr:row>
      <xdr:rowOff>47041</xdr:rowOff>
    </xdr:to>
    <xdr:cxnSp macro="">
      <xdr:nvCxnSpPr>
        <xdr:cNvPr id="611" name="直線コネクタ 610"/>
        <xdr:cNvCxnSpPr/>
      </xdr:nvCxnSpPr>
      <xdr:spPr>
        <a:xfrm>
          <a:off x="14592300" y="13066877"/>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9816</xdr:rowOff>
    </xdr:from>
    <xdr:to>
      <xdr:col>21</xdr:col>
      <xdr:colOff>161925</xdr:colOff>
      <xdr:row>76</xdr:row>
      <xdr:rowOff>36677</xdr:rowOff>
    </xdr:to>
    <xdr:cxnSp macro="">
      <xdr:nvCxnSpPr>
        <xdr:cNvPr id="614" name="直線コネクタ 613"/>
        <xdr:cNvCxnSpPr/>
      </xdr:nvCxnSpPr>
      <xdr:spPr>
        <a:xfrm>
          <a:off x="13703300" y="13040016"/>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4141</xdr:rowOff>
    </xdr:from>
    <xdr:to>
      <xdr:col>19</xdr:col>
      <xdr:colOff>644525</xdr:colOff>
      <xdr:row>76</xdr:row>
      <xdr:rowOff>9816</xdr:rowOff>
    </xdr:to>
    <xdr:cxnSp macro="">
      <xdr:nvCxnSpPr>
        <xdr:cNvPr id="617" name="直線コネクタ 616"/>
        <xdr:cNvCxnSpPr/>
      </xdr:nvCxnSpPr>
      <xdr:spPr>
        <a:xfrm>
          <a:off x="12814300" y="13034341"/>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150279</xdr:rowOff>
    </xdr:from>
    <xdr:to>
      <xdr:col>23</xdr:col>
      <xdr:colOff>568325</xdr:colOff>
      <xdr:row>76</xdr:row>
      <xdr:rowOff>80429</xdr:rowOff>
    </xdr:to>
    <xdr:sp macro="" textlink="">
      <xdr:nvSpPr>
        <xdr:cNvPr id="627" name="円/楕円 626"/>
        <xdr:cNvSpPr/>
      </xdr:nvSpPr>
      <xdr:spPr>
        <a:xfrm>
          <a:off x="16268700" y="130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128706</xdr:rowOff>
    </xdr:from>
    <xdr:ext cx="534377" cy="259045"/>
    <xdr:sp macro="" textlink="">
      <xdr:nvSpPr>
        <xdr:cNvPr id="628" name="公債費該当値テキスト"/>
        <xdr:cNvSpPr txBox="1"/>
      </xdr:nvSpPr>
      <xdr:spPr>
        <a:xfrm>
          <a:off x="16370300" y="1298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167691</xdr:rowOff>
    </xdr:from>
    <xdr:to>
      <xdr:col>22</xdr:col>
      <xdr:colOff>415925</xdr:colOff>
      <xdr:row>76</xdr:row>
      <xdr:rowOff>97841</xdr:rowOff>
    </xdr:to>
    <xdr:sp macro="" textlink="">
      <xdr:nvSpPr>
        <xdr:cNvPr id="629" name="円/楕円 628"/>
        <xdr:cNvSpPr/>
      </xdr:nvSpPr>
      <xdr:spPr>
        <a:xfrm>
          <a:off x="15430500" y="130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88968</xdr:rowOff>
    </xdr:from>
    <xdr:ext cx="534377" cy="259045"/>
    <xdr:sp macro="" textlink="">
      <xdr:nvSpPr>
        <xdr:cNvPr id="630" name="テキスト ボックス 629"/>
        <xdr:cNvSpPr txBox="1"/>
      </xdr:nvSpPr>
      <xdr:spPr>
        <a:xfrm>
          <a:off x="15214111" y="131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157327</xdr:rowOff>
    </xdr:from>
    <xdr:to>
      <xdr:col>21</xdr:col>
      <xdr:colOff>212725</xdr:colOff>
      <xdr:row>76</xdr:row>
      <xdr:rowOff>87477</xdr:rowOff>
    </xdr:to>
    <xdr:sp macro="" textlink="">
      <xdr:nvSpPr>
        <xdr:cNvPr id="631" name="円/楕円 630"/>
        <xdr:cNvSpPr/>
      </xdr:nvSpPr>
      <xdr:spPr>
        <a:xfrm>
          <a:off x="14541500" y="130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78604</xdr:rowOff>
    </xdr:from>
    <xdr:ext cx="534377" cy="259045"/>
    <xdr:sp macro="" textlink="">
      <xdr:nvSpPr>
        <xdr:cNvPr id="632" name="テキスト ボックス 631"/>
        <xdr:cNvSpPr txBox="1"/>
      </xdr:nvSpPr>
      <xdr:spPr>
        <a:xfrm>
          <a:off x="14325111" y="131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130467</xdr:rowOff>
    </xdr:from>
    <xdr:to>
      <xdr:col>20</xdr:col>
      <xdr:colOff>9525</xdr:colOff>
      <xdr:row>76</xdr:row>
      <xdr:rowOff>60616</xdr:rowOff>
    </xdr:to>
    <xdr:sp macro="" textlink="">
      <xdr:nvSpPr>
        <xdr:cNvPr id="633" name="円/楕円 632"/>
        <xdr:cNvSpPr/>
      </xdr:nvSpPr>
      <xdr:spPr>
        <a:xfrm>
          <a:off x="13652500" y="129892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51743</xdr:rowOff>
    </xdr:from>
    <xdr:ext cx="534377" cy="259045"/>
    <xdr:sp macro="" textlink="">
      <xdr:nvSpPr>
        <xdr:cNvPr id="634" name="テキスト ボックス 633"/>
        <xdr:cNvSpPr txBox="1"/>
      </xdr:nvSpPr>
      <xdr:spPr>
        <a:xfrm>
          <a:off x="13436111" y="130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124790</xdr:rowOff>
    </xdr:from>
    <xdr:to>
      <xdr:col>18</xdr:col>
      <xdr:colOff>492125</xdr:colOff>
      <xdr:row>76</xdr:row>
      <xdr:rowOff>54939</xdr:rowOff>
    </xdr:to>
    <xdr:sp macro="" textlink="">
      <xdr:nvSpPr>
        <xdr:cNvPr id="635" name="円/楕円 634"/>
        <xdr:cNvSpPr/>
      </xdr:nvSpPr>
      <xdr:spPr>
        <a:xfrm>
          <a:off x="12763500" y="129835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46068</xdr:rowOff>
    </xdr:from>
    <xdr:ext cx="534377" cy="259045"/>
    <xdr:sp macro="" textlink="">
      <xdr:nvSpPr>
        <xdr:cNvPr id="636" name="テキスト ボックス 635"/>
        <xdr:cNvSpPr txBox="1"/>
      </xdr:nvSpPr>
      <xdr:spPr>
        <a:xfrm>
          <a:off x="12547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41294</xdr:rowOff>
    </xdr:from>
    <xdr:to>
      <xdr:col>23</xdr:col>
      <xdr:colOff>517525</xdr:colOff>
      <xdr:row>99</xdr:row>
      <xdr:rowOff>41619</xdr:rowOff>
    </xdr:to>
    <xdr:cxnSp macro="">
      <xdr:nvCxnSpPr>
        <xdr:cNvPr id="667" name="直線コネクタ 666"/>
        <xdr:cNvCxnSpPr/>
      </xdr:nvCxnSpPr>
      <xdr:spPr>
        <a:xfrm flipV="1">
          <a:off x="15481300" y="17014844"/>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6459</xdr:rowOff>
    </xdr:from>
    <xdr:to>
      <xdr:col>22</xdr:col>
      <xdr:colOff>365125</xdr:colOff>
      <xdr:row>99</xdr:row>
      <xdr:rowOff>41619</xdr:rowOff>
    </xdr:to>
    <xdr:cxnSp macro="">
      <xdr:nvCxnSpPr>
        <xdr:cNvPr id="670" name="直線コネクタ 669"/>
        <xdr:cNvCxnSpPr/>
      </xdr:nvCxnSpPr>
      <xdr:spPr>
        <a:xfrm>
          <a:off x="14592300" y="16808559"/>
          <a:ext cx="889000" cy="20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131972</xdr:rowOff>
    </xdr:from>
    <xdr:to>
      <xdr:col>21</xdr:col>
      <xdr:colOff>161925</xdr:colOff>
      <xdr:row>98</xdr:row>
      <xdr:rowOff>6459</xdr:rowOff>
    </xdr:to>
    <xdr:cxnSp macro="">
      <xdr:nvCxnSpPr>
        <xdr:cNvPr id="673" name="直線コネクタ 672"/>
        <xdr:cNvCxnSpPr/>
      </xdr:nvCxnSpPr>
      <xdr:spPr>
        <a:xfrm>
          <a:off x="13703300" y="16248272"/>
          <a:ext cx="889000" cy="56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157879</xdr:rowOff>
    </xdr:from>
    <xdr:to>
      <xdr:col>19</xdr:col>
      <xdr:colOff>644525</xdr:colOff>
      <xdr:row>94</xdr:row>
      <xdr:rowOff>131972</xdr:rowOff>
    </xdr:to>
    <xdr:cxnSp macro="">
      <xdr:nvCxnSpPr>
        <xdr:cNvPr id="676" name="直線コネクタ 675"/>
        <xdr:cNvCxnSpPr/>
      </xdr:nvCxnSpPr>
      <xdr:spPr>
        <a:xfrm>
          <a:off x="12814300" y="15759829"/>
          <a:ext cx="889000" cy="48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49801</xdr:rowOff>
    </xdr:from>
    <xdr:ext cx="469744" cy="259045"/>
    <xdr:sp macro="" textlink="">
      <xdr:nvSpPr>
        <xdr:cNvPr id="678" name="テキスト ボックス 677"/>
        <xdr:cNvSpPr txBox="1"/>
      </xdr:nvSpPr>
      <xdr:spPr>
        <a:xfrm>
          <a:off x="13468427" y="163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2230</xdr:rowOff>
    </xdr:from>
    <xdr:ext cx="469744" cy="259045"/>
    <xdr:sp macro="" textlink="">
      <xdr:nvSpPr>
        <xdr:cNvPr id="680" name="テキスト ボックス 679"/>
        <xdr:cNvSpPr txBox="1"/>
      </xdr:nvSpPr>
      <xdr:spPr>
        <a:xfrm>
          <a:off x="12579427" y="1646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161944</xdr:rowOff>
    </xdr:from>
    <xdr:to>
      <xdr:col>23</xdr:col>
      <xdr:colOff>568325</xdr:colOff>
      <xdr:row>99</xdr:row>
      <xdr:rowOff>92094</xdr:rowOff>
    </xdr:to>
    <xdr:sp macro="" textlink="">
      <xdr:nvSpPr>
        <xdr:cNvPr id="686" name="円/楕円 685"/>
        <xdr:cNvSpPr/>
      </xdr:nvSpPr>
      <xdr:spPr>
        <a:xfrm>
          <a:off x="16268700" y="1696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76871</xdr:rowOff>
    </xdr:from>
    <xdr:ext cx="378565" cy="259045"/>
    <xdr:sp macro="" textlink="">
      <xdr:nvSpPr>
        <xdr:cNvPr id="687" name="積立金該当値テキスト"/>
        <xdr:cNvSpPr txBox="1"/>
      </xdr:nvSpPr>
      <xdr:spPr>
        <a:xfrm>
          <a:off x="16370300" y="1687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162269</xdr:rowOff>
    </xdr:from>
    <xdr:to>
      <xdr:col>22</xdr:col>
      <xdr:colOff>415925</xdr:colOff>
      <xdr:row>99</xdr:row>
      <xdr:rowOff>92419</xdr:rowOff>
    </xdr:to>
    <xdr:sp macro="" textlink="">
      <xdr:nvSpPr>
        <xdr:cNvPr id="688" name="円/楕円 687"/>
        <xdr:cNvSpPr/>
      </xdr:nvSpPr>
      <xdr:spPr>
        <a:xfrm>
          <a:off x="15430500" y="169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83546</xdr:rowOff>
    </xdr:from>
    <xdr:ext cx="378565" cy="259045"/>
    <xdr:sp macro="" textlink="">
      <xdr:nvSpPr>
        <xdr:cNvPr id="689" name="テキスト ボックス 688"/>
        <xdr:cNvSpPr txBox="1"/>
      </xdr:nvSpPr>
      <xdr:spPr>
        <a:xfrm>
          <a:off x="15292017" y="1705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127109</xdr:rowOff>
    </xdr:from>
    <xdr:to>
      <xdr:col>21</xdr:col>
      <xdr:colOff>212725</xdr:colOff>
      <xdr:row>98</xdr:row>
      <xdr:rowOff>57259</xdr:rowOff>
    </xdr:to>
    <xdr:sp macro="" textlink="">
      <xdr:nvSpPr>
        <xdr:cNvPr id="690" name="円/楕円 689"/>
        <xdr:cNvSpPr/>
      </xdr:nvSpPr>
      <xdr:spPr>
        <a:xfrm>
          <a:off x="14541500" y="167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48386</xdr:rowOff>
    </xdr:from>
    <xdr:ext cx="469744" cy="259045"/>
    <xdr:sp macro="" textlink="">
      <xdr:nvSpPr>
        <xdr:cNvPr id="691" name="テキスト ボックス 690"/>
        <xdr:cNvSpPr txBox="1"/>
      </xdr:nvSpPr>
      <xdr:spPr>
        <a:xfrm>
          <a:off x="14357427" y="1685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81172</xdr:rowOff>
    </xdr:from>
    <xdr:to>
      <xdr:col>20</xdr:col>
      <xdr:colOff>9525</xdr:colOff>
      <xdr:row>95</xdr:row>
      <xdr:rowOff>11322</xdr:rowOff>
    </xdr:to>
    <xdr:sp macro="" textlink="">
      <xdr:nvSpPr>
        <xdr:cNvPr id="692" name="円/楕円 691"/>
        <xdr:cNvSpPr/>
      </xdr:nvSpPr>
      <xdr:spPr>
        <a:xfrm>
          <a:off x="13652500" y="161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27849</xdr:rowOff>
    </xdr:from>
    <xdr:ext cx="469744" cy="259045"/>
    <xdr:sp macro="" textlink="">
      <xdr:nvSpPr>
        <xdr:cNvPr id="693" name="テキスト ボックス 692"/>
        <xdr:cNvSpPr txBox="1"/>
      </xdr:nvSpPr>
      <xdr:spPr>
        <a:xfrm>
          <a:off x="13468427" y="159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107079</xdr:rowOff>
    </xdr:from>
    <xdr:to>
      <xdr:col>18</xdr:col>
      <xdr:colOff>492125</xdr:colOff>
      <xdr:row>92</xdr:row>
      <xdr:rowOff>37229</xdr:rowOff>
    </xdr:to>
    <xdr:sp macro="" textlink="">
      <xdr:nvSpPr>
        <xdr:cNvPr id="694" name="円/楕円 693"/>
        <xdr:cNvSpPr/>
      </xdr:nvSpPr>
      <xdr:spPr>
        <a:xfrm>
          <a:off x="12763500" y="157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53756</xdr:rowOff>
    </xdr:from>
    <xdr:ext cx="534377" cy="259045"/>
    <xdr:sp macro="" textlink="">
      <xdr:nvSpPr>
        <xdr:cNvPr id="695" name="テキスト ボックス 694"/>
        <xdr:cNvSpPr txBox="1"/>
      </xdr:nvSpPr>
      <xdr:spPr>
        <a:xfrm>
          <a:off x="12547111" y="154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72796</xdr:rowOff>
    </xdr:from>
    <xdr:to>
      <xdr:col>32</xdr:col>
      <xdr:colOff>186689</xdr:colOff>
      <xdr:row>39</xdr:row>
      <xdr:rowOff>44450</xdr:rowOff>
    </xdr:to>
    <xdr:cxnSp macro="">
      <xdr:nvCxnSpPr>
        <xdr:cNvPr id="719" name="直線コネクタ 718"/>
        <xdr:cNvCxnSpPr/>
      </xdr:nvCxnSpPr>
      <xdr:spPr>
        <a:xfrm flipV="1">
          <a:off x="22159595" y="6073546"/>
          <a:ext cx="1269" cy="65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19473</xdr:rowOff>
    </xdr:from>
    <xdr:ext cx="469744" cy="259045"/>
    <xdr:sp macro="" textlink="">
      <xdr:nvSpPr>
        <xdr:cNvPr id="722" name="投資及び出資金最大値テキスト"/>
        <xdr:cNvSpPr txBox="1"/>
      </xdr:nvSpPr>
      <xdr:spPr>
        <a:xfrm>
          <a:off x="22212300" y="584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35</xdr:row>
      <xdr:rowOff>72796</xdr:rowOff>
    </xdr:from>
    <xdr:to>
      <xdr:col>32</xdr:col>
      <xdr:colOff>276225</xdr:colOff>
      <xdr:row>35</xdr:row>
      <xdr:rowOff>72796</xdr:rowOff>
    </xdr:to>
    <xdr:cxnSp macro="">
      <xdr:nvCxnSpPr>
        <xdr:cNvPr id="723" name="直線コネクタ 722"/>
        <xdr:cNvCxnSpPr/>
      </xdr:nvCxnSpPr>
      <xdr:spPr>
        <a:xfrm>
          <a:off x="22072600" y="607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153188</xdr:rowOff>
    </xdr:from>
    <xdr:to>
      <xdr:col>32</xdr:col>
      <xdr:colOff>187325</xdr:colOff>
      <xdr:row>37</xdr:row>
      <xdr:rowOff>77521</xdr:rowOff>
    </xdr:to>
    <xdr:cxnSp macro="">
      <xdr:nvCxnSpPr>
        <xdr:cNvPr id="724" name="直線コネクタ 723"/>
        <xdr:cNvCxnSpPr/>
      </xdr:nvCxnSpPr>
      <xdr:spPr>
        <a:xfrm>
          <a:off x="21323300" y="5468138"/>
          <a:ext cx="838200" cy="95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42791</xdr:rowOff>
    </xdr:from>
    <xdr:ext cx="469744" cy="259045"/>
    <xdr:sp macro="" textlink="">
      <xdr:nvSpPr>
        <xdr:cNvPr id="725" name="投資及び出資金平均値テキスト"/>
        <xdr:cNvSpPr txBox="1"/>
      </xdr:nvSpPr>
      <xdr:spPr>
        <a:xfrm>
          <a:off x="22212300" y="65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64364</xdr:rowOff>
    </xdr:from>
    <xdr:to>
      <xdr:col>32</xdr:col>
      <xdr:colOff>238125</xdr:colOff>
      <xdr:row>38</xdr:row>
      <xdr:rowOff>165964</xdr:rowOff>
    </xdr:to>
    <xdr:sp macro="" textlink="">
      <xdr:nvSpPr>
        <xdr:cNvPr id="726" name="フローチャート : 判断 725"/>
        <xdr:cNvSpPr/>
      </xdr:nvSpPr>
      <xdr:spPr>
        <a:xfrm>
          <a:off x="22110700" y="6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153188</xdr:rowOff>
    </xdr:from>
    <xdr:to>
      <xdr:col>31</xdr:col>
      <xdr:colOff>34925</xdr:colOff>
      <xdr:row>37</xdr:row>
      <xdr:rowOff>104801</xdr:rowOff>
    </xdr:to>
    <xdr:cxnSp macro="">
      <xdr:nvCxnSpPr>
        <xdr:cNvPr id="727" name="直線コネクタ 726"/>
        <xdr:cNvCxnSpPr/>
      </xdr:nvCxnSpPr>
      <xdr:spPr>
        <a:xfrm flipV="1">
          <a:off x="20434300" y="5468138"/>
          <a:ext cx="889000" cy="98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60478</xdr:rowOff>
    </xdr:from>
    <xdr:to>
      <xdr:col>31</xdr:col>
      <xdr:colOff>85725</xdr:colOff>
      <xdr:row>38</xdr:row>
      <xdr:rowOff>162078</xdr:rowOff>
    </xdr:to>
    <xdr:sp macro="" textlink="">
      <xdr:nvSpPr>
        <xdr:cNvPr id="728" name="フローチャート : 判断 727"/>
        <xdr:cNvSpPr/>
      </xdr:nvSpPr>
      <xdr:spPr>
        <a:xfrm>
          <a:off x="212725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153205</xdr:rowOff>
    </xdr:from>
    <xdr:ext cx="469744" cy="259045"/>
    <xdr:sp macro="" textlink="">
      <xdr:nvSpPr>
        <xdr:cNvPr id="729" name="テキスト ボックス 728"/>
        <xdr:cNvSpPr txBox="1"/>
      </xdr:nvSpPr>
      <xdr:spPr>
        <a:xfrm>
          <a:off x="21088427" y="66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104801</xdr:rowOff>
    </xdr:from>
    <xdr:to>
      <xdr:col>29</xdr:col>
      <xdr:colOff>517525</xdr:colOff>
      <xdr:row>38</xdr:row>
      <xdr:rowOff>69672</xdr:rowOff>
    </xdr:to>
    <xdr:cxnSp macro="">
      <xdr:nvCxnSpPr>
        <xdr:cNvPr id="730" name="直線コネクタ 729"/>
        <xdr:cNvCxnSpPr/>
      </xdr:nvCxnSpPr>
      <xdr:spPr>
        <a:xfrm flipV="1">
          <a:off x="19545300" y="6448451"/>
          <a:ext cx="889000" cy="13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94386</xdr:rowOff>
    </xdr:from>
    <xdr:to>
      <xdr:col>29</xdr:col>
      <xdr:colOff>568325</xdr:colOff>
      <xdr:row>39</xdr:row>
      <xdr:rowOff>24536</xdr:rowOff>
    </xdr:to>
    <xdr:sp macro="" textlink="">
      <xdr:nvSpPr>
        <xdr:cNvPr id="731" name="フローチャート : 判断 730"/>
        <xdr:cNvSpPr/>
      </xdr:nvSpPr>
      <xdr:spPr>
        <a:xfrm>
          <a:off x="20383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15663</xdr:rowOff>
    </xdr:from>
    <xdr:ext cx="378565" cy="259045"/>
    <xdr:sp macro="" textlink="">
      <xdr:nvSpPr>
        <xdr:cNvPr id="732" name="テキスト ボックス 731"/>
        <xdr:cNvSpPr txBox="1"/>
      </xdr:nvSpPr>
      <xdr:spPr>
        <a:xfrm>
          <a:off x="20245017" y="6702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69672</xdr:rowOff>
    </xdr:from>
    <xdr:to>
      <xdr:col>28</xdr:col>
      <xdr:colOff>314325</xdr:colOff>
      <xdr:row>38</xdr:row>
      <xdr:rowOff>124003</xdr:rowOff>
    </xdr:to>
    <xdr:cxnSp macro="">
      <xdr:nvCxnSpPr>
        <xdr:cNvPr id="733" name="直線コネクタ 732"/>
        <xdr:cNvCxnSpPr/>
      </xdr:nvCxnSpPr>
      <xdr:spPr>
        <a:xfrm flipV="1">
          <a:off x="18656300" y="6584772"/>
          <a:ext cx="8890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91872</xdr:rowOff>
    </xdr:from>
    <xdr:to>
      <xdr:col>28</xdr:col>
      <xdr:colOff>365125</xdr:colOff>
      <xdr:row>39</xdr:row>
      <xdr:rowOff>22022</xdr:rowOff>
    </xdr:to>
    <xdr:sp macro="" textlink="">
      <xdr:nvSpPr>
        <xdr:cNvPr id="734" name="フローチャート : 判断 733"/>
        <xdr:cNvSpPr/>
      </xdr:nvSpPr>
      <xdr:spPr>
        <a:xfrm>
          <a:off x="19494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13149</xdr:rowOff>
    </xdr:from>
    <xdr:ext cx="378565" cy="259045"/>
    <xdr:sp macro="" textlink="">
      <xdr:nvSpPr>
        <xdr:cNvPr id="735" name="テキスト ボックス 734"/>
        <xdr:cNvSpPr txBox="1"/>
      </xdr:nvSpPr>
      <xdr:spPr>
        <a:xfrm>
          <a:off x="19356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92253</xdr:rowOff>
    </xdr:from>
    <xdr:to>
      <xdr:col>27</xdr:col>
      <xdr:colOff>161925</xdr:colOff>
      <xdr:row>39</xdr:row>
      <xdr:rowOff>22403</xdr:rowOff>
    </xdr:to>
    <xdr:sp macro="" textlink="">
      <xdr:nvSpPr>
        <xdr:cNvPr id="736" name="フローチャート : 判断 735"/>
        <xdr:cNvSpPr/>
      </xdr:nvSpPr>
      <xdr:spPr>
        <a:xfrm>
          <a:off x="18605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13530</xdr:rowOff>
    </xdr:from>
    <xdr:ext cx="378565" cy="259045"/>
    <xdr:sp macro="" textlink="">
      <xdr:nvSpPr>
        <xdr:cNvPr id="737" name="テキスト ボックス 736"/>
        <xdr:cNvSpPr txBox="1"/>
      </xdr:nvSpPr>
      <xdr:spPr>
        <a:xfrm>
          <a:off x="18467017" y="670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26721</xdr:rowOff>
    </xdr:from>
    <xdr:to>
      <xdr:col>32</xdr:col>
      <xdr:colOff>238125</xdr:colOff>
      <xdr:row>37</xdr:row>
      <xdr:rowOff>128321</xdr:rowOff>
    </xdr:to>
    <xdr:sp macro="" textlink="">
      <xdr:nvSpPr>
        <xdr:cNvPr id="743" name="円/楕円 742"/>
        <xdr:cNvSpPr/>
      </xdr:nvSpPr>
      <xdr:spPr>
        <a:xfrm>
          <a:off x="221107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49598</xdr:rowOff>
    </xdr:from>
    <xdr:ext cx="469744" cy="259045"/>
    <xdr:sp macro="" textlink="">
      <xdr:nvSpPr>
        <xdr:cNvPr id="744" name="投資及び出資金該当値テキスト"/>
        <xdr:cNvSpPr txBox="1"/>
      </xdr:nvSpPr>
      <xdr:spPr>
        <a:xfrm>
          <a:off x="22212300" y="622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102388</xdr:rowOff>
    </xdr:from>
    <xdr:to>
      <xdr:col>31</xdr:col>
      <xdr:colOff>85725</xdr:colOff>
      <xdr:row>32</xdr:row>
      <xdr:rowOff>32538</xdr:rowOff>
    </xdr:to>
    <xdr:sp macro="" textlink="">
      <xdr:nvSpPr>
        <xdr:cNvPr id="745" name="円/楕円 744"/>
        <xdr:cNvSpPr/>
      </xdr:nvSpPr>
      <xdr:spPr>
        <a:xfrm>
          <a:off x="21272500" y="54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30</xdr:row>
      <xdr:rowOff>49065</xdr:rowOff>
    </xdr:from>
    <xdr:ext cx="534377" cy="259045"/>
    <xdr:sp macro="" textlink="">
      <xdr:nvSpPr>
        <xdr:cNvPr id="746" name="テキスト ボックス 745"/>
        <xdr:cNvSpPr txBox="1"/>
      </xdr:nvSpPr>
      <xdr:spPr>
        <a:xfrm>
          <a:off x="21056111" y="51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54001</xdr:rowOff>
    </xdr:from>
    <xdr:to>
      <xdr:col>29</xdr:col>
      <xdr:colOff>568325</xdr:colOff>
      <xdr:row>37</xdr:row>
      <xdr:rowOff>155601</xdr:rowOff>
    </xdr:to>
    <xdr:sp macro="" textlink="">
      <xdr:nvSpPr>
        <xdr:cNvPr id="747" name="円/楕円 746"/>
        <xdr:cNvSpPr/>
      </xdr:nvSpPr>
      <xdr:spPr>
        <a:xfrm>
          <a:off x="20383500" y="63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678</xdr:rowOff>
    </xdr:from>
    <xdr:ext cx="469744" cy="259045"/>
    <xdr:sp macro="" textlink="">
      <xdr:nvSpPr>
        <xdr:cNvPr id="748" name="テキスト ボックス 747"/>
        <xdr:cNvSpPr txBox="1"/>
      </xdr:nvSpPr>
      <xdr:spPr>
        <a:xfrm>
          <a:off x="20199427" y="61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18872</xdr:rowOff>
    </xdr:from>
    <xdr:to>
      <xdr:col>28</xdr:col>
      <xdr:colOff>365125</xdr:colOff>
      <xdr:row>38</xdr:row>
      <xdr:rowOff>120472</xdr:rowOff>
    </xdr:to>
    <xdr:sp macro="" textlink="">
      <xdr:nvSpPr>
        <xdr:cNvPr id="749" name="円/楕円 748"/>
        <xdr:cNvSpPr/>
      </xdr:nvSpPr>
      <xdr:spPr>
        <a:xfrm>
          <a:off x="19494500" y="65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136999</xdr:rowOff>
    </xdr:from>
    <xdr:ext cx="469744" cy="259045"/>
    <xdr:sp macro="" textlink="">
      <xdr:nvSpPr>
        <xdr:cNvPr id="750" name="テキスト ボックス 749"/>
        <xdr:cNvSpPr txBox="1"/>
      </xdr:nvSpPr>
      <xdr:spPr>
        <a:xfrm>
          <a:off x="19310427" y="630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73203</xdr:rowOff>
    </xdr:from>
    <xdr:to>
      <xdr:col>27</xdr:col>
      <xdr:colOff>161925</xdr:colOff>
      <xdr:row>39</xdr:row>
      <xdr:rowOff>3353</xdr:rowOff>
    </xdr:to>
    <xdr:sp macro="" textlink="">
      <xdr:nvSpPr>
        <xdr:cNvPr id="751" name="円/楕円 750"/>
        <xdr:cNvSpPr/>
      </xdr:nvSpPr>
      <xdr:spPr>
        <a:xfrm>
          <a:off x="18605500" y="65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19880</xdr:rowOff>
    </xdr:from>
    <xdr:ext cx="469744" cy="259045"/>
    <xdr:sp macro="" textlink="">
      <xdr:nvSpPr>
        <xdr:cNvPr id="752" name="テキスト ボックス 751"/>
        <xdr:cNvSpPr txBox="1"/>
      </xdr:nvSpPr>
      <xdr:spPr>
        <a:xfrm>
          <a:off x="18421427" y="63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4" name="直線コネクタ 773"/>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7"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78" name="直線コネクタ 777"/>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109022</xdr:rowOff>
    </xdr:from>
    <xdr:to>
      <xdr:col>32</xdr:col>
      <xdr:colOff>187325</xdr:colOff>
      <xdr:row>58</xdr:row>
      <xdr:rowOff>112062</xdr:rowOff>
    </xdr:to>
    <xdr:cxnSp macro="">
      <xdr:nvCxnSpPr>
        <xdr:cNvPr id="779" name="直線コネクタ 778"/>
        <xdr:cNvCxnSpPr/>
      </xdr:nvCxnSpPr>
      <xdr:spPr>
        <a:xfrm>
          <a:off x="21323300" y="10053122"/>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0"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1" name="フローチャート : 判断 780"/>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108976</xdr:rowOff>
    </xdr:from>
    <xdr:to>
      <xdr:col>31</xdr:col>
      <xdr:colOff>34925</xdr:colOff>
      <xdr:row>58</xdr:row>
      <xdr:rowOff>109022</xdr:rowOff>
    </xdr:to>
    <xdr:cxnSp macro="">
      <xdr:nvCxnSpPr>
        <xdr:cNvPr id="782" name="直線コネクタ 781"/>
        <xdr:cNvCxnSpPr/>
      </xdr:nvCxnSpPr>
      <xdr:spPr>
        <a:xfrm>
          <a:off x="20434300" y="1005307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3" name="フローチャート : 判断 782"/>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4" name="テキスト ボックス 783"/>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108976</xdr:rowOff>
    </xdr:from>
    <xdr:to>
      <xdr:col>29</xdr:col>
      <xdr:colOff>517525</xdr:colOff>
      <xdr:row>58</xdr:row>
      <xdr:rowOff>109639</xdr:rowOff>
    </xdr:to>
    <xdr:cxnSp macro="">
      <xdr:nvCxnSpPr>
        <xdr:cNvPr id="785" name="直線コネクタ 784"/>
        <xdr:cNvCxnSpPr/>
      </xdr:nvCxnSpPr>
      <xdr:spPr>
        <a:xfrm flipV="1">
          <a:off x="19545300" y="10053076"/>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6" name="フローチャート : 判断 785"/>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7" name="テキスト ボックス 786"/>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109410</xdr:rowOff>
    </xdr:from>
    <xdr:to>
      <xdr:col>28</xdr:col>
      <xdr:colOff>314325</xdr:colOff>
      <xdr:row>58</xdr:row>
      <xdr:rowOff>109639</xdr:rowOff>
    </xdr:to>
    <xdr:cxnSp macro="">
      <xdr:nvCxnSpPr>
        <xdr:cNvPr id="788" name="直線コネクタ 787"/>
        <xdr:cNvCxnSpPr/>
      </xdr:nvCxnSpPr>
      <xdr:spPr>
        <a:xfrm>
          <a:off x="18656300" y="100535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89" name="フローチャート : 判断 788"/>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0" name="テキスト ボックス 789"/>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1" name="フローチャート : 判断 790"/>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2" name="テキスト ボックス 791"/>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61262</xdr:rowOff>
    </xdr:from>
    <xdr:to>
      <xdr:col>32</xdr:col>
      <xdr:colOff>238125</xdr:colOff>
      <xdr:row>58</xdr:row>
      <xdr:rowOff>162862</xdr:rowOff>
    </xdr:to>
    <xdr:sp macro="" textlink="">
      <xdr:nvSpPr>
        <xdr:cNvPr id="798" name="円/楕円 797"/>
        <xdr:cNvSpPr/>
      </xdr:nvSpPr>
      <xdr:spPr>
        <a:xfrm>
          <a:off x="22110700" y="100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147639</xdr:rowOff>
    </xdr:from>
    <xdr:ext cx="469744" cy="259045"/>
    <xdr:sp macro="" textlink="">
      <xdr:nvSpPr>
        <xdr:cNvPr id="799" name="貸付金該当値テキスト"/>
        <xdr:cNvSpPr txBox="1"/>
      </xdr:nvSpPr>
      <xdr:spPr>
        <a:xfrm>
          <a:off x="22212300" y="992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58222</xdr:rowOff>
    </xdr:from>
    <xdr:to>
      <xdr:col>31</xdr:col>
      <xdr:colOff>85725</xdr:colOff>
      <xdr:row>58</xdr:row>
      <xdr:rowOff>159822</xdr:rowOff>
    </xdr:to>
    <xdr:sp macro="" textlink="">
      <xdr:nvSpPr>
        <xdr:cNvPr id="800" name="円/楕円 799"/>
        <xdr:cNvSpPr/>
      </xdr:nvSpPr>
      <xdr:spPr>
        <a:xfrm>
          <a:off x="21272500" y="100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150949</xdr:rowOff>
    </xdr:from>
    <xdr:ext cx="469744" cy="259045"/>
    <xdr:sp macro="" textlink="">
      <xdr:nvSpPr>
        <xdr:cNvPr id="801" name="テキスト ボックス 800"/>
        <xdr:cNvSpPr txBox="1"/>
      </xdr:nvSpPr>
      <xdr:spPr>
        <a:xfrm>
          <a:off x="21088427" y="1009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58176</xdr:rowOff>
    </xdr:from>
    <xdr:to>
      <xdr:col>29</xdr:col>
      <xdr:colOff>568325</xdr:colOff>
      <xdr:row>58</xdr:row>
      <xdr:rowOff>159776</xdr:rowOff>
    </xdr:to>
    <xdr:sp macro="" textlink="">
      <xdr:nvSpPr>
        <xdr:cNvPr id="802" name="円/楕円 801"/>
        <xdr:cNvSpPr/>
      </xdr:nvSpPr>
      <xdr:spPr>
        <a:xfrm>
          <a:off x="20383500" y="100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150903</xdr:rowOff>
    </xdr:from>
    <xdr:ext cx="469744" cy="259045"/>
    <xdr:sp macro="" textlink="">
      <xdr:nvSpPr>
        <xdr:cNvPr id="803" name="テキスト ボックス 802"/>
        <xdr:cNvSpPr txBox="1"/>
      </xdr:nvSpPr>
      <xdr:spPr>
        <a:xfrm>
          <a:off x="20199427" y="1009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58839</xdr:rowOff>
    </xdr:from>
    <xdr:to>
      <xdr:col>28</xdr:col>
      <xdr:colOff>365125</xdr:colOff>
      <xdr:row>58</xdr:row>
      <xdr:rowOff>160439</xdr:rowOff>
    </xdr:to>
    <xdr:sp macro="" textlink="">
      <xdr:nvSpPr>
        <xdr:cNvPr id="804" name="円/楕円 803"/>
        <xdr:cNvSpPr/>
      </xdr:nvSpPr>
      <xdr:spPr>
        <a:xfrm>
          <a:off x="19494500" y="100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151566</xdr:rowOff>
    </xdr:from>
    <xdr:ext cx="469744" cy="259045"/>
    <xdr:sp macro="" textlink="">
      <xdr:nvSpPr>
        <xdr:cNvPr id="805" name="テキスト ボックス 804"/>
        <xdr:cNvSpPr txBox="1"/>
      </xdr:nvSpPr>
      <xdr:spPr>
        <a:xfrm>
          <a:off x="19310427" y="100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58610</xdr:rowOff>
    </xdr:from>
    <xdr:to>
      <xdr:col>27</xdr:col>
      <xdr:colOff>161925</xdr:colOff>
      <xdr:row>58</xdr:row>
      <xdr:rowOff>160210</xdr:rowOff>
    </xdr:to>
    <xdr:sp macro="" textlink="">
      <xdr:nvSpPr>
        <xdr:cNvPr id="806" name="円/楕円 805"/>
        <xdr:cNvSpPr/>
      </xdr:nvSpPr>
      <xdr:spPr>
        <a:xfrm>
          <a:off x="18605500" y="100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151337</xdr:rowOff>
    </xdr:from>
    <xdr:ext cx="469744" cy="259045"/>
    <xdr:sp macro="" textlink="">
      <xdr:nvSpPr>
        <xdr:cNvPr id="807" name="テキスト ボックス 806"/>
        <xdr:cNvSpPr txBox="1"/>
      </xdr:nvSpPr>
      <xdr:spPr>
        <a:xfrm>
          <a:off x="18421427" y="100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8" name="テキスト ボックス 81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6" name="テキスト ボックス 82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8" name="テキスト ボックス 82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2" name="直線コネクタ 831"/>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3"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4" name="直線コネクタ 833"/>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5"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6" name="直線コネクタ 835"/>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98209</xdr:rowOff>
    </xdr:from>
    <xdr:to>
      <xdr:col>32</xdr:col>
      <xdr:colOff>187325</xdr:colOff>
      <xdr:row>75</xdr:row>
      <xdr:rowOff>169075</xdr:rowOff>
    </xdr:to>
    <xdr:cxnSp macro="">
      <xdr:nvCxnSpPr>
        <xdr:cNvPr id="837" name="直線コネクタ 836"/>
        <xdr:cNvCxnSpPr/>
      </xdr:nvCxnSpPr>
      <xdr:spPr>
        <a:xfrm flipV="1">
          <a:off x="21323300" y="12956959"/>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38"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39" name="フローチャート : 判断 838"/>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169075</xdr:rowOff>
    </xdr:from>
    <xdr:to>
      <xdr:col>31</xdr:col>
      <xdr:colOff>34925</xdr:colOff>
      <xdr:row>76</xdr:row>
      <xdr:rowOff>97295</xdr:rowOff>
    </xdr:to>
    <xdr:cxnSp macro="">
      <xdr:nvCxnSpPr>
        <xdr:cNvPr id="840" name="直線コネクタ 839"/>
        <xdr:cNvCxnSpPr/>
      </xdr:nvCxnSpPr>
      <xdr:spPr>
        <a:xfrm flipV="1">
          <a:off x="20434300" y="13027825"/>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1" name="フローチャート : 判断 840"/>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2" name="テキスト ボックス 841"/>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97295</xdr:rowOff>
    </xdr:from>
    <xdr:to>
      <xdr:col>29</xdr:col>
      <xdr:colOff>517525</xdr:colOff>
      <xdr:row>78</xdr:row>
      <xdr:rowOff>1626</xdr:rowOff>
    </xdr:to>
    <xdr:cxnSp macro="">
      <xdr:nvCxnSpPr>
        <xdr:cNvPr id="843" name="直線コネクタ 842"/>
        <xdr:cNvCxnSpPr/>
      </xdr:nvCxnSpPr>
      <xdr:spPr>
        <a:xfrm flipV="1">
          <a:off x="19545300" y="13127495"/>
          <a:ext cx="889000" cy="2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4" name="フローチャート : 判断 843"/>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5" name="テキスト ボックス 844"/>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110210</xdr:rowOff>
    </xdr:from>
    <xdr:to>
      <xdr:col>28</xdr:col>
      <xdr:colOff>314325</xdr:colOff>
      <xdr:row>78</xdr:row>
      <xdr:rowOff>1626</xdr:rowOff>
    </xdr:to>
    <xdr:cxnSp macro="">
      <xdr:nvCxnSpPr>
        <xdr:cNvPr id="846" name="直線コネクタ 845"/>
        <xdr:cNvCxnSpPr/>
      </xdr:nvCxnSpPr>
      <xdr:spPr>
        <a:xfrm>
          <a:off x="18656300" y="13140410"/>
          <a:ext cx="889000" cy="2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7" name="フローチャート : 判断 846"/>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48" name="テキスト ボックス 847"/>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49" name="フローチャート : 判断 848"/>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0" name="テキスト ボックス 849"/>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47409</xdr:rowOff>
    </xdr:from>
    <xdr:to>
      <xdr:col>32</xdr:col>
      <xdr:colOff>238125</xdr:colOff>
      <xdr:row>75</xdr:row>
      <xdr:rowOff>149008</xdr:rowOff>
    </xdr:to>
    <xdr:sp macro="" textlink="">
      <xdr:nvSpPr>
        <xdr:cNvPr id="856" name="円/楕円 855"/>
        <xdr:cNvSpPr/>
      </xdr:nvSpPr>
      <xdr:spPr>
        <a:xfrm>
          <a:off x="22110700" y="12906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70286</xdr:rowOff>
    </xdr:from>
    <xdr:ext cx="534377" cy="259045"/>
    <xdr:sp macro="" textlink="">
      <xdr:nvSpPr>
        <xdr:cNvPr id="857" name="繰出金該当値テキスト"/>
        <xdr:cNvSpPr txBox="1"/>
      </xdr:nvSpPr>
      <xdr:spPr>
        <a:xfrm>
          <a:off x="22212300" y="127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36,589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118275</xdr:rowOff>
    </xdr:from>
    <xdr:to>
      <xdr:col>31</xdr:col>
      <xdr:colOff>85725</xdr:colOff>
      <xdr:row>76</xdr:row>
      <xdr:rowOff>48425</xdr:rowOff>
    </xdr:to>
    <xdr:sp macro="" textlink="">
      <xdr:nvSpPr>
        <xdr:cNvPr id="858" name="円/楕円 857"/>
        <xdr:cNvSpPr/>
      </xdr:nvSpPr>
      <xdr:spPr>
        <a:xfrm>
          <a:off x="21272500" y="129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39552</xdr:rowOff>
    </xdr:from>
    <xdr:ext cx="534377" cy="259045"/>
    <xdr:sp macro="" textlink="">
      <xdr:nvSpPr>
        <xdr:cNvPr id="859" name="テキスト ボックス 858"/>
        <xdr:cNvSpPr txBox="1"/>
      </xdr:nvSpPr>
      <xdr:spPr>
        <a:xfrm>
          <a:off x="21056111" y="130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46495</xdr:rowOff>
    </xdr:from>
    <xdr:to>
      <xdr:col>29</xdr:col>
      <xdr:colOff>568325</xdr:colOff>
      <xdr:row>76</xdr:row>
      <xdr:rowOff>148095</xdr:rowOff>
    </xdr:to>
    <xdr:sp macro="" textlink="">
      <xdr:nvSpPr>
        <xdr:cNvPr id="860" name="円/楕円 859"/>
        <xdr:cNvSpPr/>
      </xdr:nvSpPr>
      <xdr:spPr>
        <a:xfrm>
          <a:off x="20383500" y="130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139222</xdr:rowOff>
    </xdr:from>
    <xdr:ext cx="534377" cy="259045"/>
    <xdr:sp macro="" textlink="">
      <xdr:nvSpPr>
        <xdr:cNvPr id="861" name="テキスト ボックス 860"/>
        <xdr:cNvSpPr txBox="1"/>
      </xdr:nvSpPr>
      <xdr:spPr>
        <a:xfrm>
          <a:off x="20167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122276</xdr:rowOff>
    </xdr:from>
    <xdr:to>
      <xdr:col>28</xdr:col>
      <xdr:colOff>365125</xdr:colOff>
      <xdr:row>78</xdr:row>
      <xdr:rowOff>52426</xdr:rowOff>
    </xdr:to>
    <xdr:sp macro="" textlink="">
      <xdr:nvSpPr>
        <xdr:cNvPr id="862" name="円/楕円 861"/>
        <xdr:cNvSpPr/>
      </xdr:nvSpPr>
      <xdr:spPr>
        <a:xfrm>
          <a:off x="194945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43553</xdr:rowOff>
    </xdr:from>
    <xdr:ext cx="534377" cy="259045"/>
    <xdr:sp macro="" textlink="">
      <xdr:nvSpPr>
        <xdr:cNvPr id="863" name="テキスト ボックス 862"/>
        <xdr:cNvSpPr txBox="1"/>
      </xdr:nvSpPr>
      <xdr:spPr>
        <a:xfrm>
          <a:off x="19278111" y="134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59410</xdr:rowOff>
    </xdr:from>
    <xdr:to>
      <xdr:col>27</xdr:col>
      <xdr:colOff>161925</xdr:colOff>
      <xdr:row>76</xdr:row>
      <xdr:rowOff>161010</xdr:rowOff>
    </xdr:to>
    <xdr:sp macro="" textlink="">
      <xdr:nvSpPr>
        <xdr:cNvPr id="864" name="円/楕円 863"/>
        <xdr:cNvSpPr/>
      </xdr:nvSpPr>
      <xdr:spPr>
        <a:xfrm>
          <a:off x="18605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152137</xdr:rowOff>
    </xdr:from>
    <xdr:ext cx="534377" cy="259045"/>
    <xdr:sp macro="" textlink="">
      <xdr:nvSpPr>
        <xdr:cNvPr id="865" name="テキスト ボックス 864"/>
        <xdr:cNvSpPr txBox="1"/>
      </xdr:nvSpPr>
      <xdr:spPr>
        <a:xfrm>
          <a:off x="18389111" y="1318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aseline="0">
              <a:solidFill>
                <a:schemeClr val="dk1"/>
              </a:solidFill>
              <a:effectLst/>
              <a:latin typeface="+mn-lt"/>
              <a:ea typeface="+mn-ea"/>
              <a:cs typeface="+mn-cs"/>
            </a:rPr>
            <a:t>・歳出決算総額は、住民一人当たり</a:t>
          </a:r>
          <a:r>
            <a:rPr lang="en-US" altLang="ja-JP" sz="1200" baseline="0">
              <a:solidFill>
                <a:schemeClr val="dk1"/>
              </a:solidFill>
              <a:effectLst/>
              <a:latin typeface="+mn-lt"/>
              <a:ea typeface="+mn-ea"/>
              <a:cs typeface="+mn-cs"/>
            </a:rPr>
            <a:t>292,825</a:t>
          </a:r>
          <a:r>
            <a:rPr lang="ja-JP" altLang="ja-JP" sz="1200" baseline="0">
              <a:solidFill>
                <a:schemeClr val="dk1"/>
              </a:solidFill>
              <a:effectLst/>
              <a:latin typeface="+mn-lt"/>
              <a:ea typeface="+mn-ea"/>
              <a:cs typeface="+mn-cs"/>
            </a:rPr>
            <a:t>円となっている。主な構成項目である人件費は、類似団体と比較して一人当たりコストが低い状況となっている。これは、年功的な給与上昇を抑制したこと及び春日部市職員定員管理計画等の着実な実施等によるものであるが、今後も指定管理者制度の導入などにより、コスト削減を図ることとしている。</a:t>
          </a:r>
          <a:endParaRPr lang="ja-JP" altLang="ja-JP" sz="1200">
            <a:effectLst/>
          </a:endParaRPr>
        </a:p>
        <a:p>
          <a:r>
            <a:rPr kumimoji="1" lang="ja-JP" altLang="ja-JP" sz="1200">
              <a:solidFill>
                <a:schemeClr val="dk1"/>
              </a:solidFill>
              <a:effectLst/>
              <a:latin typeface="+mn-lt"/>
              <a:ea typeface="+mn-ea"/>
              <a:cs typeface="+mn-cs"/>
            </a:rPr>
            <a:t>・</a:t>
          </a:r>
          <a:r>
            <a:rPr lang="ja-JP" altLang="ja-JP" sz="1200" baseline="0">
              <a:solidFill>
                <a:schemeClr val="dk1"/>
              </a:solidFill>
              <a:effectLst/>
              <a:latin typeface="+mn-lt"/>
              <a:ea typeface="+mn-ea"/>
              <a:cs typeface="+mn-cs"/>
            </a:rPr>
            <a:t>普通建設事業費は住民一人当たり</a:t>
          </a:r>
          <a:r>
            <a:rPr lang="en-US" altLang="ja-JP" sz="1200" baseline="0">
              <a:solidFill>
                <a:schemeClr val="dk1"/>
              </a:solidFill>
              <a:effectLst/>
              <a:latin typeface="+mn-lt"/>
              <a:ea typeface="+mn-ea"/>
              <a:cs typeface="+mn-cs"/>
            </a:rPr>
            <a:t>25,424</a:t>
          </a:r>
          <a:r>
            <a:rPr lang="ja-JP" altLang="ja-JP" sz="1200" baseline="0">
              <a:solidFill>
                <a:schemeClr val="dk1"/>
              </a:solidFill>
              <a:effectLst/>
              <a:latin typeface="+mn-lt"/>
              <a:ea typeface="+mn-ea"/>
              <a:cs typeface="+mn-cs"/>
            </a:rPr>
            <a:t>円となっており、類似団体と比較して一人当たりコストが低い状況となっている。これは、公共施設マネジメント基本計画や都市インフラマネジメント計画（平成</a:t>
          </a:r>
          <a:r>
            <a:rPr lang="en-US" altLang="ja-JP" sz="1200" baseline="0">
              <a:solidFill>
                <a:schemeClr val="dk1"/>
              </a:solidFill>
              <a:effectLst/>
              <a:latin typeface="+mn-lt"/>
              <a:ea typeface="+mn-ea"/>
              <a:cs typeface="+mn-cs"/>
            </a:rPr>
            <a:t>29</a:t>
          </a:r>
          <a:r>
            <a:rPr lang="ja-JP" altLang="ja-JP" sz="1200" baseline="0">
              <a:solidFill>
                <a:schemeClr val="dk1"/>
              </a:solidFill>
              <a:effectLst/>
              <a:latin typeface="+mn-lt"/>
              <a:ea typeface="+mn-ea"/>
              <a:cs typeface="+mn-cs"/>
            </a:rPr>
            <a:t>年度策定見込）に基づき、事業の取捨選択を徹底していくこと</a:t>
          </a:r>
          <a:r>
            <a:rPr lang="ja-JP" altLang="en-US" sz="1200" baseline="0">
              <a:solidFill>
                <a:schemeClr val="dk1"/>
              </a:solidFill>
              <a:effectLst/>
              <a:latin typeface="+mn-lt"/>
              <a:ea typeface="+mn-ea"/>
              <a:cs typeface="+mn-cs"/>
            </a:rPr>
            <a:t>によるものであり</a:t>
          </a:r>
          <a:r>
            <a:rPr lang="ja-JP" altLang="ja-JP" sz="1200" baseline="0">
              <a:solidFill>
                <a:schemeClr val="dk1"/>
              </a:solidFill>
              <a:effectLst/>
              <a:latin typeface="+mn-lt"/>
              <a:ea typeface="+mn-ea"/>
              <a:cs typeface="+mn-cs"/>
            </a:rPr>
            <a:t>、</a:t>
          </a:r>
          <a:r>
            <a:rPr lang="ja-JP" altLang="en-US" sz="1200" baseline="0">
              <a:solidFill>
                <a:schemeClr val="dk1"/>
              </a:solidFill>
              <a:effectLst/>
              <a:latin typeface="+mn-lt"/>
              <a:ea typeface="+mn-ea"/>
              <a:cs typeface="+mn-cs"/>
            </a:rPr>
            <a:t>今後も</a:t>
          </a:r>
          <a:r>
            <a:rPr lang="ja-JP" altLang="ja-JP" sz="1200" baseline="0">
              <a:solidFill>
                <a:schemeClr val="dk1"/>
              </a:solidFill>
              <a:effectLst/>
              <a:latin typeface="+mn-lt"/>
              <a:ea typeface="+mn-ea"/>
              <a:cs typeface="+mn-cs"/>
            </a:rPr>
            <a:t>事業費の減少を目指すこととしている。 </a:t>
          </a:r>
          <a:endParaRPr lang="ja-JP" altLang="ja-JP" sz="1200">
            <a:effectLst/>
          </a:endParaRPr>
        </a:p>
        <a:p>
          <a:r>
            <a:rPr kumimoji="1" lang="ja-JP" altLang="ja-JP" sz="1200">
              <a:solidFill>
                <a:schemeClr val="dk1"/>
              </a:solidFill>
              <a:effectLst/>
              <a:latin typeface="+mn-lt"/>
              <a:ea typeface="+mn-ea"/>
              <a:cs typeface="+mn-cs"/>
            </a:rPr>
            <a:t>・投資及び出資金は、住民一人当たり</a:t>
          </a:r>
          <a:r>
            <a:rPr kumimoji="1" lang="en-US" altLang="ja-JP" sz="1200">
              <a:solidFill>
                <a:schemeClr val="dk1"/>
              </a:solidFill>
              <a:effectLst/>
              <a:latin typeface="+mn-lt"/>
              <a:ea typeface="+mn-ea"/>
              <a:cs typeface="+mn-cs"/>
            </a:rPr>
            <a:t>4,066</a:t>
          </a:r>
          <a:r>
            <a:rPr kumimoji="1" lang="ja-JP" altLang="ja-JP" sz="1200">
              <a:solidFill>
                <a:schemeClr val="dk1"/>
              </a:solidFill>
              <a:effectLst/>
              <a:latin typeface="+mn-lt"/>
              <a:ea typeface="+mn-ea"/>
              <a:cs typeface="+mn-cs"/>
            </a:rPr>
            <a:t>円となっており、類似団体と比較して一人当たりコスト高い状況となっている。これは、</a:t>
          </a:r>
          <a:r>
            <a:rPr lang="ja-JP" altLang="ja-JP" sz="1200">
              <a:solidFill>
                <a:schemeClr val="dk1"/>
              </a:solidFill>
              <a:effectLst/>
              <a:latin typeface="+mn-lt"/>
              <a:ea typeface="+mn-ea"/>
              <a:cs typeface="+mn-cs"/>
            </a:rPr>
            <a:t>春日部市立医療センター建設に係る新病院整備出資金</a:t>
          </a:r>
          <a:r>
            <a:rPr lang="ja-JP" altLang="en-US" sz="1200">
              <a:solidFill>
                <a:schemeClr val="dk1"/>
              </a:solidFill>
              <a:effectLst/>
              <a:latin typeface="+mn-lt"/>
              <a:ea typeface="+mn-ea"/>
              <a:cs typeface="+mn-cs"/>
            </a:rPr>
            <a:t>によるものであるが、</a:t>
          </a:r>
          <a:r>
            <a:rPr lang="ja-JP" altLang="ja-JP" sz="1200">
              <a:solidFill>
                <a:schemeClr val="dk1"/>
              </a:solidFill>
              <a:effectLst/>
              <a:latin typeface="+mn-lt"/>
              <a:ea typeface="+mn-ea"/>
              <a:cs typeface="+mn-cs"/>
            </a:rPr>
            <a:t>前年度決算と比較すると</a:t>
          </a:r>
          <a:r>
            <a:rPr lang="en-US" altLang="ja-JP" sz="1200">
              <a:solidFill>
                <a:schemeClr val="dk1"/>
              </a:solidFill>
              <a:effectLst/>
              <a:latin typeface="+mn-lt"/>
              <a:ea typeface="+mn-ea"/>
              <a:cs typeface="+mn-cs"/>
            </a:rPr>
            <a:t>75.5</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減</a:t>
          </a:r>
          <a:r>
            <a:rPr lang="ja-JP" altLang="ja-JP" sz="1200">
              <a:solidFill>
                <a:schemeClr val="dk1"/>
              </a:solidFill>
              <a:effectLst/>
              <a:latin typeface="+mn-lt"/>
              <a:ea typeface="+mn-ea"/>
              <a:cs typeface="+mn-cs"/>
            </a:rPr>
            <a:t>となっている。春日部市立医療センターは平成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a:t>
          </a:r>
          <a:r>
            <a:rPr lang="en-US" altLang="ja-JP" sz="1200">
              <a:solidFill>
                <a:schemeClr val="dk1"/>
              </a:solidFill>
              <a:effectLst/>
              <a:latin typeface="+mn-lt"/>
              <a:ea typeface="+mn-ea"/>
              <a:cs typeface="+mn-cs"/>
            </a:rPr>
            <a:t>7</a:t>
          </a:r>
          <a:r>
            <a:rPr lang="ja-JP" altLang="ja-JP" sz="1200">
              <a:solidFill>
                <a:schemeClr val="dk1"/>
              </a:solidFill>
              <a:effectLst/>
              <a:latin typeface="+mn-lt"/>
              <a:ea typeface="+mn-ea"/>
              <a:cs typeface="+mn-cs"/>
            </a:rPr>
            <a:t>月に開院したことから、</a:t>
          </a:r>
          <a:r>
            <a:rPr lang="ja-JP" altLang="en-US" sz="1200">
              <a:solidFill>
                <a:schemeClr val="dk1"/>
              </a:solidFill>
              <a:effectLst/>
              <a:latin typeface="+mn-lt"/>
              <a:ea typeface="+mn-ea"/>
              <a:cs typeface="+mn-cs"/>
            </a:rPr>
            <a:t>今後も</a:t>
          </a:r>
          <a:r>
            <a:rPr lang="ja-JP" altLang="ja-JP" sz="1200">
              <a:solidFill>
                <a:schemeClr val="dk1"/>
              </a:solidFill>
              <a:effectLst/>
              <a:latin typeface="+mn-lt"/>
              <a:ea typeface="+mn-ea"/>
              <a:cs typeface="+mn-cs"/>
            </a:rPr>
            <a:t>減少が見込まれる。</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236,466
233,111
66.00
71,523,945
69,243,075
1,933,797
42,326,627
71,616,451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61323</xdr:rowOff>
    </xdr:from>
    <xdr:to>
      <xdr:col>6</xdr:col>
      <xdr:colOff>511175</xdr:colOff>
      <xdr:row>36</xdr:row>
      <xdr:rowOff>164737</xdr:rowOff>
    </xdr:to>
    <xdr:cxnSp macro="">
      <xdr:nvCxnSpPr>
        <xdr:cNvPr id="63" name="直線コネクタ 62"/>
        <xdr:cNvCxnSpPr/>
      </xdr:nvCxnSpPr>
      <xdr:spPr>
        <a:xfrm>
          <a:off x="3797300" y="623352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61323</xdr:rowOff>
    </xdr:from>
    <xdr:to>
      <xdr:col>5</xdr:col>
      <xdr:colOff>358775</xdr:colOff>
      <xdr:row>37</xdr:row>
      <xdr:rowOff>101056</xdr:rowOff>
    </xdr:to>
    <xdr:cxnSp macro="">
      <xdr:nvCxnSpPr>
        <xdr:cNvPr id="66" name="直線コネクタ 65"/>
        <xdr:cNvCxnSpPr/>
      </xdr:nvCxnSpPr>
      <xdr:spPr>
        <a:xfrm flipV="1">
          <a:off x="2908300" y="6233523"/>
          <a:ext cx="889000" cy="2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101056</xdr:rowOff>
    </xdr:from>
    <xdr:to>
      <xdr:col>4</xdr:col>
      <xdr:colOff>155575</xdr:colOff>
      <xdr:row>38</xdr:row>
      <xdr:rowOff>37374</xdr:rowOff>
    </xdr:to>
    <xdr:cxnSp macro="">
      <xdr:nvCxnSpPr>
        <xdr:cNvPr id="69" name="直線コネクタ 68"/>
        <xdr:cNvCxnSpPr/>
      </xdr:nvCxnSpPr>
      <xdr:spPr>
        <a:xfrm flipV="1">
          <a:off x="2019300" y="644470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136978</xdr:rowOff>
    </xdr:from>
    <xdr:to>
      <xdr:col>2</xdr:col>
      <xdr:colOff>638175</xdr:colOff>
      <xdr:row>38</xdr:row>
      <xdr:rowOff>37374</xdr:rowOff>
    </xdr:to>
    <xdr:cxnSp macro="">
      <xdr:nvCxnSpPr>
        <xdr:cNvPr id="72" name="直線コネクタ 71"/>
        <xdr:cNvCxnSpPr/>
      </xdr:nvCxnSpPr>
      <xdr:spPr>
        <a:xfrm>
          <a:off x="1130300" y="64806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113937</xdr:rowOff>
    </xdr:from>
    <xdr:to>
      <xdr:col>6</xdr:col>
      <xdr:colOff>561975</xdr:colOff>
      <xdr:row>37</xdr:row>
      <xdr:rowOff>44087</xdr:rowOff>
    </xdr:to>
    <xdr:sp macro="" textlink="">
      <xdr:nvSpPr>
        <xdr:cNvPr id="82" name="円/楕円 81"/>
        <xdr:cNvSpPr/>
      </xdr:nvSpPr>
      <xdr:spPr>
        <a:xfrm>
          <a:off x="45847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92364</xdr:rowOff>
    </xdr:from>
    <xdr:ext cx="469744" cy="259045"/>
    <xdr:sp macro="" textlink="">
      <xdr:nvSpPr>
        <xdr:cNvPr id="83" name="議会費該当値テキスト"/>
        <xdr:cNvSpPr txBox="1"/>
      </xdr:nvSpPr>
      <xdr:spPr>
        <a:xfrm>
          <a:off x="4686300" y="62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10523</xdr:rowOff>
    </xdr:from>
    <xdr:to>
      <xdr:col>5</xdr:col>
      <xdr:colOff>409575</xdr:colOff>
      <xdr:row>36</xdr:row>
      <xdr:rowOff>112123</xdr:rowOff>
    </xdr:to>
    <xdr:sp macro="" textlink="">
      <xdr:nvSpPr>
        <xdr:cNvPr id="84" name="円/楕円 83"/>
        <xdr:cNvSpPr/>
      </xdr:nvSpPr>
      <xdr:spPr>
        <a:xfrm>
          <a:off x="3746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103250</xdr:rowOff>
    </xdr:from>
    <xdr:ext cx="469744" cy="259045"/>
    <xdr:sp macro="" textlink="">
      <xdr:nvSpPr>
        <xdr:cNvPr id="85" name="テキスト ボックス 84"/>
        <xdr:cNvSpPr txBox="1"/>
      </xdr:nvSpPr>
      <xdr:spPr>
        <a:xfrm>
          <a:off x="3562427" y="627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50256</xdr:rowOff>
    </xdr:from>
    <xdr:to>
      <xdr:col>4</xdr:col>
      <xdr:colOff>206375</xdr:colOff>
      <xdr:row>37</xdr:row>
      <xdr:rowOff>151856</xdr:rowOff>
    </xdr:to>
    <xdr:sp macro="" textlink="">
      <xdr:nvSpPr>
        <xdr:cNvPr id="86" name="円/楕円 85"/>
        <xdr:cNvSpPr/>
      </xdr:nvSpPr>
      <xdr:spPr>
        <a:xfrm>
          <a:off x="2857500" y="63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142983</xdr:rowOff>
    </xdr:from>
    <xdr:ext cx="469744" cy="259045"/>
    <xdr:sp macro="" textlink="">
      <xdr:nvSpPr>
        <xdr:cNvPr id="87" name="テキスト ボックス 86"/>
        <xdr:cNvSpPr txBox="1"/>
      </xdr:nvSpPr>
      <xdr:spPr>
        <a:xfrm>
          <a:off x="2673427" y="648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158024</xdr:rowOff>
    </xdr:from>
    <xdr:to>
      <xdr:col>3</xdr:col>
      <xdr:colOff>3175</xdr:colOff>
      <xdr:row>38</xdr:row>
      <xdr:rowOff>88174</xdr:rowOff>
    </xdr:to>
    <xdr:sp macro="" textlink="">
      <xdr:nvSpPr>
        <xdr:cNvPr id="88" name="円/楕円 87"/>
        <xdr:cNvSpPr/>
      </xdr:nvSpPr>
      <xdr:spPr>
        <a:xfrm>
          <a:off x="1968500" y="650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79301</xdr:rowOff>
    </xdr:from>
    <xdr:ext cx="469744" cy="259045"/>
    <xdr:sp macro="" textlink="">
      <xdr:nvSpPr>
        <xdr:cNvPr id="89" name="テキスト ボックス 88"/>
        <xdr:cNvSpPr txBox="1"/>
      </xdr:nvSpPr>
      <xdr:spPr>
        <a:xfrm>
          <a:off x="1784427" y="659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86178</xdr:rowOff>
    </xdr:from>
    <xdr:to>
      <xdr:col>1</xdr:col>
      <xdr:colOff>485775</xdr:colOff>
      <xdr:row>38</xdr:row>
      <xdr:rowOff>16328</xdr:rowOff>
    </xdr:to>
    <xdr:sp macro="" textlink="">
      <xdr:nvSpPr>
        <xdr:cNvPr id="90" name="円/楕円 89"/>
        <xdr:cNvSpPr/>
      </xdr:nvSpPr>
      <xdr:spPr>
        <a:xfrm>
          <a:off x="1079500" y="64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7455</xdr:rowOff>
    </xdr:from>
    <xdr:ext cx="469744" cy="259045"/>
    <xdr:sp macro="" textlink="">
      <xdr:nvSpPr>
        <xdr:cNvPr id="91" name="テキスト ボックス 90"/>
        <xdr:cNvSpPr txBox="1"/>
      </xdr:nvSpPr>
      <xdr:spPr>
        <a:xfrm>
          <a:off x="895427" y="65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16223</xdr:rowOff>
    </xdr:from>
    <xdr:to>
      <xdr:col>6</xdr:col>
      <xdr:colOff>511175</xdr:colOff>
      <xdr:row>58</xdr:row>
      <xdr:rowOff>25890</xdr:rowOff>
    </xdr:to>
    <xdr:cxnSp macro="">
      <xdr:nvCxnSpPr>
        <xdr:cNvPr id="123" name="直線コネクタ 122"/>
        <xdr:cNvCxnSpPr/>
      </xdr:nvCxnSpPr>
      <xdr:spPr>
        <a:xfrm flipV="1">
          <a:off x="3797300" y="9960323"/>
          <a:ext cx="8382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25890</xdr:rowOff>
    </xdr:from>
    <xdr:to>
      <xdr:col>5</xdr:col>
      <xdr:colOff>358775</xdr:colOff>
      <xdr:row>58</xdr:row>
      <xdr:rowOff>35491</xdr:rowOff>
    </xdr:to>
    <xdr:cxnSp macro="">
      <xdr:nvCxnSpPr>
        <xdr:cNvPr id="126" name="直線コネクタ 125"/>
        <xdr:cNvCxnSpPr/>
      </xdr:nvCxnSpPr>
      <xdr:spPr>
        <a:xfrm flipV="1">
          <a:off x="2908300" y="996999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99303</xdr:rowOff>
    </xdr:from>
    <xdr:to>
      <xdr:col>4</xdr:col>
      <xdr:colOff>155575</xdr:colOff>
      <xdr:row>58</xdr:row>
      <xdr:rowOff>35491</xdr:rowOff>
    </xdr:to>
    <xdr:cxnSp macro="">
      <xdr:nvCxnSpPr>
        <xdr:cNvPr id="129" name="直線コネクタ 128"/>
        <xdr:cNvCxnSpPr/>
      </xdr:nvCxnSpPr>
      <xdr:spPr>
        <a:xfrm>
          <a:off x="2019300" y="9871953"/>
          <a:ext cx="889000" cy="10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105377</xdr:rowOff>
    </xdr:from>
    <xdr:to>
      <xdr:col>2</xdr:col>
      <xdr:colOff>638175</xdr:colOff>
      <xdr:row>57</xdr:row>
      <xdr:rowOff>99303</xdr:rowOff>
    </xdr:to>
    <xdr:cxnSp macro="">
      <xdr:nvCxnSpPr>
        <xdr:cNvPr id="132" name="直線コネクタ 131"/>
        <xdr:cNvCxnSpPr/>
      </xdr:nvCxnSpPr>
      <xdr:spPr>
        <a:xfrm>
          <a:off x="1130300" y="9706577"/>
          <a:ext cx="889000" cy="16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136873</xdr:rowOff>
    </xdr:from>
    <xdr:to>
      <xdr:col>6</xdr:col>
      <xdr:colOff>561975</xdr:colOff>
      <xdr:row>58</xdr:row>
      <xdr:rowOff>67023</xdr:rowOff>
    </xdr:to>
    <xdr:sp macro="" textlink="">
      <xdr:nvSpPr>
        <xdr:cNvPr id="142" name="円/楕円 141"/>
        <xdr:cNvSpPr/>
      </xdr:nvSpPr>
      <xdr:spPr>
        <a:xfrm>
          <a:off x="4584700" y="99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115300</xdr:rowOff>
    </xdr:from>
    <xdr:ext cx="534377" cy="259045"/>
    <xdr:sp macro="" textlink="">
      <xdr:nvSpPr>
        <xdr:cNvPr id="143" name="総務費該当値テキスト"/>
        <xdr:cNvSpPr txBox="1"/>
      </xdr:nvSpPr>
      <xdr:spPr>
        <a:xfrm>
          <a:off x="4686300" y="988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146540</xdr:rowOff>
    </xdr:from>
    <xdr:to>
      <xdr:col>5</xdr:col>
      <xdr:colOff>409575</xdr:colOff>
      <xdr:row>58</xdr:row>
      <xdr:rowOff>76690</xdr:rowOff>
    </xdr:to>
    <xdr:sp macro="" textlink="">
      <xdr:nvSpPr>
        <xdr:cNvPr id="144" name="円/楕円 143"/>
        <xdr:cNvSpPr/>
      </xdr:nvSpPr>
      <xdr:spPr>
        <a:xfrm>
          <a:off x="3746500" y="99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67817</xdr:rowOff>
    </xdr:from>
    <xdr:ext cx="534377" cy="259045"/>
    <xdr:sp macro="" textlink="">
      <xdr:nvSpPr>
        <xdr:cNvPr id="145" name="テキスト ボックス 144"/>
        <xdr:cNvSpPr txBox="1"/>
      </xdr:nvSpPr>
      <xdr:spPr>
        <a:xfrm>
          <a:off x="3530111" y="100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156141</xdr:rowOff>
    </xdr:from>
    <xdr:to>
      <xdr:col>4</xdr:col>
      <xdr:colOff>206375</xdr:colOff>
      <xdr:row>58</xdr:row>
      <xdr:rowOff>86291</xdr:rowOff>
    </xdr:to>
    <xdr:sp macro="" textlink="">
      <xdr:nvSpPr>
        <xdr:cNvPr id="146" name="円/楕円 145"/>
        <xdr:cNvSpPr/>
      </xdr:nvSpPr>
      <xdr:spPr>
        <a:xfrm>
          <a:off x="2857500" y="99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77418</xdr:rowOff>
    </xdr:from>
    <xdr:ext cx="534377" cy="259045"/>
    <xdr:sp macro="" textlink="">
      <xdr:nvSpPr>
        <xdr:cNvPr id="147" name="テキスト ボックス 146"/>
        <xdr:cNvSpPr txBox="1"/>
      </xdr:nvSpPr>
      <xdr:spPr>
        <a:xfrm>
          <a:off x="2641111" y="100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48503</xdr:rowOff>
    </xdr:from>
    <xdr:to>
      <xdr:col>3</xdr:col>
      <xdr:colOff>3175</xdr:colOff>
      <xdr:row>57</xdr:row>
      <xdr:rowOff>150103</xdr:rowOff>
    </xdr:to>
    <xdr:sp macro="" textlink="">
      <xdr:nvSpPr>
        <xdr:cNvPr id="148" name="円/楕円 147"/>
        <xdr:cNvSpPr/>
      </xdr:nvSpPr>
      <xdr:spPr>
        <a:xfrm>
          <a:off x="1968500" y="98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141230</xdr:rowOff>
    </xdr:from>
    <xdr:ext cx="534377" cy="259045"/>
    <xdr:sp macro="" textlink="">
      <xdr:nvSpPr>
        <xdr:cNvPr id="149" name="テキスト ボックス 148"/>
        <xdr:cNvSpPr txBox="1"/>
      </xdr:nvSpPr>
      <xdr:spPr>
        <a:xfrm>
          <a:off x="1752111" y="99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54577</xdr:rowOff>
    </xdr:from>
    <xdr:to>
      <xdr:col>1</xdr:col>
      <xdr:colOff>485775</xdr:colOff>
      <xdr:row>56</xdr:row>
      <xdr:rowOff>156177</xdr:rowOff>
    </xdr:to>
    <xdr:sp macro="" textlink="">
      <xdr:nvSpPr>
        <xdr:cNvPr id="150" name="円/楕円 149"/>
        <xdr:cNvSpPr/>
      </xdr:nvSpPr>
      <xdr:spPr>
        <a:xfrm>
          <a:off x="1079500" y="96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147304</xdr:rowOff>
    </xdr:from>
    <xdr:ext cx="534377" cy="259045"/>
    <xdr:sp macro="" textlink="">
      <xdr:nvSpPr>
        <xdr:cNvPr id="151" name="テキスト ボックス 150"/>
        <xdr:cNvSpPr txBox="1"/>
      </xdr:nvSpPr>
      <xdr:spPr>
        <a:xfrm>
          <a:off x="863111" y="97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119371</xdr:rowOff>
    </xdr:from>
    <xdr:to>
      <xdr:col>6</xdr:col>
      <xdr:colOff>511175</xdr:colOff>
      <xdr:row>77</xdr:row>
      <xdr:rowOff>49306</xdr:rowOff>
    </xdr:to>
    <xdr:cxnSp macro="">
      <xdr:nvCxnSpPr>
        <xdr:cNvPr id="183" name="直線コネクタ 182"/>
        <xdr:cNvCxnSpPr/>
      </xdr:nvCxnSpPr>
      <xdr:spPr>
        <a:xfrm flipV="1">
          <a:off x="3797300" y="13149571"/>
          <a:ext cx="838200" cy="1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49306</xdr:rowOff>
    </xdr:from>
    <xdr:to>
      <xdr:col>5</xdr:col>
      <xdr:colOff>358775</xdr:colOff>
      <xdr:row>77</xdr:row>
      <xdr:rowOff>139015</xdr:rowOff>
    </xdr:to>
    <xdr:cxnSp macro="">
      <xdr:nvCxnSpPr>
        <xdr:cNvPr id="186" name="直線コネクタ 185"/>
        <xdr:cNvCxnSpPr/>
      </xdr:nvCxnSpPr>
      <xdr:spPr>
        <a:xfrm flipV="1">
          <a:off x="2908300" y="13250956"/>
          <a:ext cx="889000" cy="8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139015</xdr:rowOff>
    </xdr:from>
    <xdr:to>
      <xdr:col>4</xdr:col>
      <xdr:colOff>155575</xdr:colOff>
      <xdr:row>78</xdr:row>
      <xdr:rowOff>168390</xdr:rowOff>
    </xdr:to>
    <xdr:cxnSp macro="">
      <xdr:nvCxnSpPr>
        <xdr:cNvPr id="189" name="直線コネクタ 188"/>
        <xdr:cNvCxnSpPr/>
      </xdr:nvCxnSpPr>
      <xdr:spPr>
        <a:xfrm flipV="1">
          <a:off x="2019300" y="13340665"/>
          <a:ext cx="889000" cy="20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168390</xdr:rowOff>
    </xdr:from>
    <xdr:to>
      <xdr:col>2</xdr:col>
      <xdr:colOff>638175</xdr:colOff>
      <xdr:row>79</xdr:row>
      <xdr:rowOff>82975</xdr:rowOff>
    </xdr:to>
    <xdr:cxnSp macro="">
      <xdr:nvCxnSpPr>
        <xdr:cNvPr id="192" name="直線コネクタ 191"/>
        <xdr:cNvCxnSpPr/>
      </xdr:nvCxnSpPr>
      <xdr:spPr>
        <a:xfrm flipV="1">
          <a:off x="1130300" y="13541490"/>
          <a:ext cx="889000" cy="8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68571</xdr:rowOff>
    </xdr:from>
    <xdr:to>
      <xdr:col>6</xdr:col>
      <xdr:colOff>561975</xdr:colOff>
      <xdr:row>76</xdr:row>
      <xdr:rowOff>170171</xdr:rowOff>
    </xdr:to>
    <xdr:sp macro="" textlink="">
      <xdr:nvSpPr>
        <xdr:cNvPr id="202" name="円/楕円 201"/>
        <xdr:cNvSpPr/>
      </xdr:nvSpPr>
      <xdr:spPr>
        <a:xfrm>
          <a:off x="4584700" y="130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46998</xdr:rowOff>
    </xdr:from>
    <xdr:ext cx="599010" cy="259045"/>
    <xdr:sp macro="" textlink="">
      <xdr:nvSpPr>
        <xdr:cNvPr id="203" name="民生費該当値テキスト"/>
        <xdr:cNvSpPr txBox="1"/>
      </xdr:nvSpPr>
      <xdr:spPr>
        <a:xfrm>
          <a:off x="4686300" y="1307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130,245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169956</xdr:rowOff>
    </xdr:from>
    <xdr:to>
      <xdr:col>5</xdr:col>
      <xdr:colOff>409575</xdr:colOff>
      <xdr:row>77</xdr:row>
      <xdr:rowOff>100106</xdr:rowOff>
    </xdr:to>
    <xdr:sp macro="" textlink="">
      <xdr:nvSpPr>
        <xdr:cNvPr id="204" name="円/楕円 203"/>
        <xdr:cNvSpPr/>
      </xdr:nvSpPr>
      <xdr:spPr>
        <a:xfrm>
          <a:off x="3746500" y="132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91233</xdr:rowOff>
    </xdr:from>
    <xdr:ext cx="599010" cy="259045"/>
    <xdr:sp macro="" textlink="">
      <xdr:nvSpPr>
        <xdr:cNvPr id="205" name="テキスト ボックス 204"/>
        <xdr:cNvSpPr txBox="1"/>
      </xdr:nvSpPr>
      <xdr:spPr>
        <a:xfrm>
          <a:off x="3497794" y="1329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88215</xdr:rowOff>
    </xdr:from>
    <xdr:to>
      <xdr:col>4</xdr:col>
      <xdr:colOff>206375</xdr:colOff>
      <xdr:row>78</xdr:row>
      <xdr:rowOff>18365</xdr:rowOff>
    </xdr:to>
    <xdr:sp macro="" textlink="">
      <xdr:nvSpPr>
        <xdr:cNvPr id="206" name="円/楕円 205"/>
        <xdr:cNvSpPr/>
      </xdr:nvSpPr>
      <xdr:spPr>
        <a:xfrm>
          <a:off x="2857500" y="132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9492</xdr:rowOff>
    </xdr:from>
    <xdr:ext cx="599010" cy="259045"/>
    <xdr:sp macro="" textlink="">
      <xdr:nvSpPr>
        <xdr:cNvPr id="207" name="テキスト ボックス 206"/>
        <xdr:cNvSpPr txBox="1"/>
      </xdr:nvSpPr>
      <xdr:spPr>
        <a:xfrm>
          <a:off x="2608794" y="1338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117590</xdr:rowOff>
    </xdr:from>
    <xdr:to>
      <xdr:col>3</xdr:col>
      <xdr:colOff>3175</xdr:colOff>
      <xdr:row>79</xdr:row>
      <xdr:rowOff>47740</xdr:rowOff>
    </xdr:to>
    <xdr:sp macro="" textlink="">
      <xdr:nvSpPr>
        <xdr:cNvPr id="208" name="円/楕円 207"/>
        <xdr:cNvSpPr/>
      </xdr:nvSpPr>
      <xdr:spPr>
        <a:xfrm>
          <a:off x="1968500" y="134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38867</xdr:rowOff>
    </xdr:from>
    <xdr:ext cx="599010" cy="259045"/>
    <xdr:sp macro="" textlink="">
      <xdr:nvSpPr>
        <xdr:cNvPr id="209" name="テキスト ボックス 208"/>
        <xdr:cNvSpPr txBox="1"/>
      </xdr:nvSpPr>
      <xdr:spPr>
        <a:xfrm>
          <a:off x="1719794" y="1358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32175</xdr:rowOff>
    </xdr:from>
    <xdr:to>
      <xdr:col>1</xdr:col>
      <xdr:colOff>485775</xdr:colOff>
      <xdr:row>79</xdr:row>
      <xdr:rowOff>133775</xdr:rowOff>
    </xdr:to>
    <xdr:sp macro="" textlink="">
      <xdr:nvSpPr>
        <xdr:cNvPr id="210" name="円/楕円 209"/>
        <xdr:cNvSpPr/>
      </xdr:nvSpPr>
      <xdr:spPr>
        <a:xfrm>
          <a:off x="1079500" y="135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124902</xdr:rowOff>
    </xdr:from>
    <xdr:ext cx="599010" cy="259045"/>
    <xdr:sp macro="" textlink="">
      <xdr:nvSpPr>
        <xdr:cNvPr id="211" name="テキスト ボックス 210"/>
        <xdr:cNvSpPr txBox="1"/>
      </xdr:nvSpPr>
      <xdr:spPr>
        <a:xfrm>
          <a:off x="830794" y="1366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158651</xdr:rowOff>
    </xdr:from>
    <xdr:to>
      <xdr:col>6</xdr:col>
      <xdr:colOff>511175</xdr:colOff>
      <xdr:row>97</xdr:row>
      <xdr:rowOff>49288</xdr:rowOff>
    </xdr:to>
    <xdr:cxnSp macro="">
      <xdr:nvCxnSpPr>
        <xdr:cNvPr id="239" name="直線コネクタ 238"/>
        <xdr:cNvCxnSpPr/>
      </xdr:nvCxnSpPr>
      <xdr:spPr>
        <a:xfrm>
          <a:off x="3797300" y="16446401"/>
          <a:ext cx="838200" cy="23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40"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158651</xdr:rowOff>
    </xdr:from>
    <xdr:to>
      <xdr:col>5</xdr:col>
      <xdr:colOff>358775</xdr:colOff>
      <xdr:row>97</xdr:row>
      <xdr:rowOff>156411</xdr:rowOff>
    </xdr:to>
    <xdr:cxnSp macro="">
      <xdr:nvCxnSpPr>
        <xdr:cNvPr id="242" name="直線コネクタ 241"/>
        <xdr:cNvCxnSpPr/>
      </xdr:nvCxnSpPr>
      <xdr:spPr>
        <a:xfrm flipV="1">
          <a:off x="2908300" y="16446401"/>
          <a:ext cx="889000" cy="34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4" name="テキスト ボックス 243"/>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156411</xdr:rowOff>
    </xdr:from>
    <xdr:to>
      <xdr:col>4</xdr:col>
      <xdr:colOff>155575</xdr:colOff>
      <xdr:row>98</xdr:row>
      <xdr:rowOff>24279</xdr:rowOff>
    </xdr:to>
    <xdr:cxnSp macro="">
      <xdr:nvCxnSpPr>
        <xdr:cNvPr id="245" name="直線コネクタ 244"/>
        <xdr:cNvCxnSpPr/>
      </xdr:nvCxnSpPr>
      <xdr:spPr>
        <a:xfrm flipV="1">
          <a:off x="2019300" y="16787061"/>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7" name="テキスト ボックス 246"/>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24279</xdr:rowOff>
    </xdr:from>
    <xdr:to>
      <xdr:col>2</xdr:col>
      <xdr:colOff>638175</xdr:colOff>
      <xdr:row>98</xdr:row>
      <xdr:rowOff>57290</xdr:rowOff>
    </xdr:to>
    <xdr:cxnSp macro="">
      <xdr:nvCxnSpPr>
        <xdr:cNvPr id="248" name="直線コネクタ 247"/>
        <xdr:cNvCxnSpPr/>
      </xdr:nvCxnSpPr>
      <xdr:spPr>
        <a:xfrm flipV="1">
          <a:off x="1130300" y="16826379"/>
          <a:ext cx="889000" cy="3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50" name="テキスト ボックス 249"/>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2" name="テキスト ボックス 251"/>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169938</xdr:rowOff>
    </xdr:from>
    <xdr:to>
      <xdr:col>6</xdr:col>
      <xdr:colOff>561975</xdr:colOff>
      <xdr:row>97</xdr:row>
      <xdr:rowOff>100088</xdr:rowOff>
    </xdr:to>
    <xdr:sp macro="" textlink="">
      <xdr:nvSpPr>
        <xdr:cNvPr id="258" name="円/楕円 257"/>
        <xdr:cNvSpPr/>
      </xdr:nvSpPr>
      <xdr:spPr>
        <a:xfrm>
          <a:off x="4584700" y="166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148365</xdr:rowOff>
    </xdr:from>
    <xdr:ext cx="534377" cy="259045"/>
    <xdr:sp macro="" textlink="">
      <xdr:nvSpPr>
        <xdr:cNvPr id="259" name="衛生費該当値テキスト"/>
        <xdr:cNvSpPr txBox="1"/>
      </xdr:nvSpPr>
      <xdr:spPr>
        <a:xfrm>
          <a:off x="4686300" y="1660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31,455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107851</xdr:rowOff>
    </xdr:from>
    <xdr:to>
      <xdr:col>5</xdr:col>
      <xdr:colOff>409575</xdr:colOff>
      <xdr:row>96</xdr:row>
      <xdr:rowOff>38001</xdr:rowOff>
    </xdr:to>
    <xdr:sp macro="" textlink="">
      <xdr:nvSpPr>
        <xdr:cNvPr id="260" name="円/楕円 259"/>
        <xdr:cNvSpPr/>
      </xdr:nvSpPr>
      <xdr:spPr>
        <a:xfrm>
          <a:off x="3746500" y="163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54528</xdr:rowOff>
    </xdr:from>
    <xdr:ext cx="534377" cy="259045"/>
    <xdr:sp macro="" textlink="">
      <xdr:nvSpPr>
        <xdr:cNvPr id="261" name="テキスト ボックス 260"/>
        <xdr:cNvSpPr txBox="1"/>
      </xdr:nvSpPr>
      <xdr:spPr>
        <a:xfrm>
          <a:off x="3530111" y="1617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105611</xdr:rowOff>
    </xdr:from>
    <xdr:to>
      <xdr:col>4</xdr:col>
      <xdr:colOff>206375</xdr:colOff>
      <xdr:row>98</xdr:row>
      <xdr:rowOff>35761</xdr:rowOff>
    </xdr:to>
    <xdr:sp macro="" textlink="">
      <xdr:nvSpPr>
        <xdr:cNvPr id="262" name="円/楕円 261"/>
        <xdr:cNvSpPr/>
      </xdr:nvSpPr>
      <xdr:spPr>
        <a:xfrm>
          <a:off x="2857500" y="167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26888</xdr:rowOff>
    </xdr:from>
    <xdr:ext cx="534377" cy="259045"/>
    <xdr:sp macro="" textlink="">
      <xdr:nvSpPr>
        <xdr:cNvPr id="263" name="テキスト ボックス 262"/>
        <xdr:cNvSpPr txBox="1"/>
      </xdr:nvSpPr>
      <xdr:spPr>
        <a:xfrm>
          <a:off x="2641111" y="168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144929</xdr:rowOff>
    </xdr:from>
    <xdr:to>
      <xdr:col>3</xdr:col>
      <xdr:colOff>3175</xdr:colOff>
      <xdr:row>98</xdr:row>
      <xdr:rowOff>75079</xdr:rowOff>
    </xdr:to>
    <xdr:sp macro="" textlink="">
      <xdr:nvSpPr>
        <xdr:cNvPr id="264" name="円/楕円 263"/>
        <xdr:cNvSpPr/>
      </xdr:nvSpPr>
      <xdr:spPr>
        <a:xfrm>
          <a:off x="1968500" y="167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66206</xdr:rowOff>
    </xdr:from>
    <xdr:ext cx="534377" cy="259045"/>
    <xdr:sp macro="" textlink="">
      <xdr:nvSpPr>
        <xdr:cNvPr id="265" name="テキスト ボックス 264"/>
        <xdr:cNvSpPr txBox="1"/>
      </xdr:nvSpPr>
      <xdr:spPr>
        <a:xfrm>
          <a:off x="1752111" y="168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6490</xdr:rowOff>
    </xdr:from>
    <xdr:to>
      <xdr:col>1</xdr:col>
      <xdr:colOff>485775</xdr:colOff>
      <xdr:row>98</xdr:row>
      <xdr:rowOff>108090</xdr:rowOff>
    </xdr:to>
    <xdr:sp macro="" textlink="">
      <xdr:nvSpPr>
        <xdr:cNvPr id="266" name="円/楕円 265"/>
        <xdr:cNvSpPr/>
      </xdr:nvSpPr>
      <xdr:spPr>
        <a:xfrm>
          <a:off x="1079500" y="168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99217</xdr:rowOff>
    </xdr:from>
    <xdr:ext cx="534377" cy="259045"/>
    <xdr:sp macro="" textlink="">
      <xdr:nvSpPr>
        <xdr:cNvPr id="267" name="テキスト ボックス 266"/>
        <xdr:cNvSpPr txBox="1"/>
      </xdr:nvSpPr>
      <xdr:spPr>
        <a:xfrm>
          <a:off x="863111" y="1690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91" name="直線コネクタ 290"/>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2"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3" name="直線コネクタ 292"/>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4"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5" name="直線コネクタ 294"/>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107696</xdr:rowOff>
    </xdr:from>
    <xdr:to>
      <xdr:col>15</xdr:col>
      <xdr:colOff>180975</xdr:colOff>
      <xdr:row>38</xdr:row>
      <xdr:rowOff>137605</xdr:rowOff>
    </xdr:to>
    <xdr:cxnSp macro="">
      <xdr:nvCxnSpPr>
        <xdr:cNvPr id="296" name="直線コネクタ 295"/>
        <xdr:cNvCxnSpPr/>
      </xdr:nvCxnSpPr>
      <xdr:spPr>
        <a:xfrm>
          <a:off x="9639300" y="6622796"/>
          <a:ext cx="8382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7"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8" name="フローチャート : 判断 297"/>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107696</xdr:rowOff>
    </xdr:from>
    <xdr:to>
      <xdr:col>14</xdr:col>
      <xdr:colOff>28575</xdr:colOff>
      <xdr:row>38</xdr:row>
      <xdr:rowOff>116078</xdr:rowOff>
    </xdr:to>
    <xdr:cxnSp macro="">
      <xdr:nvCxnSpPr>
        <xdr:cNvPr id="299" name="直線コネクタ 298"/>
        <xdr:cNvCxnSpPr/>
      </xdr:nvCxnSpPr>
      <xdr:spPr>
        <a:xfrm flipV="1">
          <a:off x="8750300" y="662279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300" name="フローチャート : 判断 299"/>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301" name="テキスト ボックス 300"/>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104457</xdr:rowOff>
    </xdr:from>
    <xdr:to>
      <xdr:col>12</xdr:col>
      <xdr:colOff>511175</xdr:colOff>
      <xdr:row>38</xdr:row>
      <xdr:rowOff>116078</xdr:rowOff>
    </xdr:to>
    <xdr:cxnSp macro="">
      <xdr:nvCxnSpPr>
        <xdr:cNvPr id="302" name="直線コネクタ 301"/>
        <xdr:cNvCxnSpPr/>
      </xdr:nvCxnSpPr>
      <xdr:spPr>
        <a:xfrm>
          <a:off x="7861300" y="6619557"/>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3" name="フローチャート : 判断 302"/>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4" name="テキスト ボックス 303"/>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78359</xdr:rowOff>
    </xdr:from>
    <xdr:to>
      <xdr:col>11</xdr:col>
      <xdr:colOff>307975</xdr:colOff>
      <xdr:row>38</xdr:row>
      <xdr:rowOff>104457</xdr:rowOff>
    </xdr:to>
    <xdr:cxnSp macro="">
      <xdr:nvCxnSpPr>
        <xdr:cNvPr id="305" name="直線コネクタ 304"/>
        <xdr:cNvCxnSpPr/>
      </xdr:nvCxnSpPr>
      <xdr:spPr>
        <a:xfrm>
          <a:off x="6972300" y="6593459"/>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6" name="フローチャート : 判断 305"/>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7" name="テキスト ボックス 306"/>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8" name="フローチャート : 判断 307"/>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9" name="テキスト ボックス 308"/>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86805</xdr:rowOff>
    </xdr:from>
    <xdr:to>
      <xdr:col>15</xdr:col>
      <xdr:colOff>231775</xdr:colOff>
      <xdr:row>39</xdr:row>
      <xdr:rowOff>16955</xdr:rowOff>
    </xdr:to>
    <xdr:sp macro="" textlink="">
      <xdr:nvSpPr>
        <xdr:cNvPr id="315" name="円/楕円 314"/>
        <xdr:cNvSpPr/>
      </xdr:nvSpPr>
      <xdr:spPr>
        <a:xfrm>
          <a:off x="10426700" y="66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1732</xdr:rowOff>
    </xdr:from>
    <xdr:ext cx="378565" cy="259045"/>
    <xdr:sp macro="" textlink="">
      <xdr:nvSpPr>
        <xdr:cNvPr id="316" name="労働費該当値テキスト"/>
        <xdr:cNvSpPr txBox="1"/>
      </xdr:nvSpPr>
      <xdr:spPr>
        <a:xfrm>
          <a:off x="10528300" y="651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56896</xdr:rowOff>
    </xdr:from>
    <xdr:to>
      <xdr:col>14</xdr:col>
      <xdr:colOff>79375</xdr:colOff>
      <xdr:row>38</xdr:row>
      <xdr:rowOff>158496</xdr:rowOff>
    </xdr:to>
    <xdr:sp macro="" textlink="">
      <xdr:nvSpPr>
        <xdr:cNvPr id="317" name="円/楕円 316"/>
        <xdr:cNvSpPr/>
      </xdr:nvSpPr>
      <xdr:spPr>
        <a:xfrm>
          <a:off x="9588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149623</xdr:rowOff>
    </xdr:from>
    <xdr:ext cx="378565" cy="259045"/>
    <xdr:sp macro="" textlink="">
      <xdr:nvSpPr>
        <xdr:cNvPr id="318" name="テキスト ボックス 317"/>
        <xdr:cNvSpPr txBox="1"/>
      </xdr:nvSpPr>
      <xdr:spPr>
        <a:xfrm>
          <a:off x="9450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65278</xdr:rowOff>
    </xdr:from>
    <xdr:to>
      <xdr:col>12</xdr:col>
      <xdr:colOff>561975</xdr:colOff>
      <xdr:row>38</xdr:row>
      <xdr:rowOff>166878</xdr:rowOff>
    </xdr:to>
    <xdr:sp macro="" textlink="">
      <xdr:nvSpPr>
        <xdr:cNvPr id="319" name="円/楕円 318"/>
        <xdr:cNvSpPr/>
      </xdr:nvSpPr>
      <xdr:spPr>
        <a:xfrm>
          <a:off x="8699500" y="65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158005</xdr:rowOff>
    </xdr:from>
    <xdr:ext cx="378565" cy="259045"/>
    <xdr:sp macro="" textlink="">
      <xdr:nvSpPr>
        <xdr:cNvPr id="320" name="テキスト ボックス 319"/>
        <xdr:cNvSpPr txBox="1"/>
      </xdr:nvSpPr>
      <xdr:spPr>
        <a:xfrm>
          <a:off x="8561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53657</xdr:rowOff>
    </xdr:from>
    <xdr:to>
      <xdr:col>11</xdr:col>
      <xdr:colOff>358775</xdr:colOff>
      <xdr:row>38</xdr:row>
      <xdr:rowOff>155257</xdr:rowOff>
    </xdr:to>
    <xdr:sp macro="" textlink="">
      <xdr:nvSpPr>
        <xdr:cNvPr id="321" name="円/楕円 320"/>
        <xdr:cNvSpPr/>
      </xdr:nvSpPr>
      <xdr:spPr>
        <a:xfrm>
          <a:off x="7810500" y="65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146384</xdr:rowOff>
    </xdr:from>
    <xdr:ext cx="378565" cy="259045"/>
    <xdr:sp macro="" textlink="">
      <xdr:nvSpPr>
        <xdr:cNvPr id="322" name="テキスト ボックス 321"/>
        <xdr:cNvSpPr txBox="1"/>
      </xdr:nvSpPr>
      <xdr:spPr>
        <a:xfrm>
          <a:off x="7672017" y="6661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27559</xdr:rowOff>
    </xdr:from>
    <xdr:to>
      <xdr:col>10</xdr:col>
      <xdr:colOff>155575</xdr:colOff>
      <xdr:row>38</xdr:row>
      <xdr:rowOff>129159</xdr:rowOff>
    </xdr:to>
    <xdr:sp macro="" textlink="">
      <xdr:nvSpPr>
        <xdr:cNvPr id="323" name="円/楕円 322"/>
        <xdr:cNvSpPr/>
      </xdr:nvSpPr>
      <xdr:spPr>
        <a:xfrm>
          <a:off x="6921500" y="65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120286</xdr:rowOff>
    </xdr:from>
    <xdr:ext cx="378565" cy="259045"/>
    <xdr:sp macro="" textlink="">
      <xdr:nvSpPr>
        <xdr:cNvPr id="324" name="テキスト ボックス 323"/>
        <xdr:cNvSpPr txBox="1"/>
      </xdr:nvSpPr>
      <xdr:spPr>
        <a:xfrm>
          <a:off x="6783017" y="6635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88036</xdr:rowOff>
    </xdr:from>
    <xdr:to>
      <xdr:col>15</xdr:col>
      <xdr:colOff>180975</xdr:colOff>
      <xdr:row>58</xdr:row>
      <xdr:rowOff>90368</xdr:rowOff>
    </xdr:to>
    <xdr:cxnSp macro="">
      <xdr:nvCxnSpPr>
        <xdr:cNvPr id="351" name="直線コネクタ 350"/>
        <xdr:cNvCxnSpPr/>
      </xdr:nvCxnSpPr>
      <xdr:spPr>
        <a:xfrm>
          <a:off x="9639300" y="10032136"/>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88036</xdr:rowOff>
    </xdr:from>
    <xdr:to>
      <xdr:col>14</xdr:col>
      <xdr:colOff>28575</xdr:colOff>
      <xdr:row>58</xdr:row>
      <xdr:rowOff>91968</xdr:rowOff>
    </xdr:to>
    <xdr:cxnSp macro="">
      <xdr:nvCxnSpPr>
        <xdr:cNvPr id="354" name="直線コネクタ 353"/>
        <xdr:cNvCxnSpPr/>
      </xdr:nvCxnSpPr>
      <xdr:spPr>
        <a:xfrm flipV="1">
          <a:off x="8750300" y="1003213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6" name="テキスト ボックス 355"/>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78618</xdr:rowOff>
    </xdr:from>
    <xdr:to>
      <xdr:col>12</xdr:col>
      <xdr:colOff>511175</xdr:colOff>
      <xdr:row>58</xdr:row>
      <xdr:rowOff>91968</xdr:rowOff>
    </xdr:to>
    <xdr:cxnSp macro="">
      <xdr:nvCxnSpPr>
        <xdr:cNvPr id="357" name="直線コネクタ 356"/>
        <xdr:cNvCxnSpPr/>
      </xdr:nvCxnSpPr>
      <xdr:spPr>
        <a:xfrm>
          <a:off x="7861300" y="10022718"/>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9" name="テキスト ボックス 358"/>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78618</xdr:rowOff>
    </xdr:from>
    <xdr:to>
      <xdr:col>11</xdr:col>
      <xdr:colOff>307975</xdr:colOff>
      <xdr:row>58</xdr:row>
      <xdr:rowOff>94620</xdr:rowOff>
    </xdr:to>
    <xdr:cxnSp macro="">
      <xdr:nvCxnSpPr>
        <xdr:cNvPr id="360" name="直線コネクタ 359"/>
        <xdr:cNvCxnSpPr/>
      </xdr:nvCxnSpPr>
      <xdr:spPr>
        <a:xfrm flipV="1">
          <a:off x="6972300" y="1002271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2" name="テキスト ボックス 361"/>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4" name="テキスト ボックス 363"/>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39568</xdr:rowOff>
    </xdr:from>
    <xdr:to>
      <xdr:col>15</xdr:col>
      <xdr:colOff>231775</xdr:colOff>
      <xdr:row>58</xdr:row>
      <xdr:rowOff>141168</xdr:rowOff>
    </xdr:to>
    <xdr:sp macro="" textlink="">
      <xdr:nvSpPr>
        <xdr:cNvPr id="370" name="円/楕円 369"/>
        <xdr:cNvSpPr/>
      </xdr:nvSpPr>
      <xdr:spPr>
        <a:xfrm>
          <a:off x="10426700" y="99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125945</xdr:rowOff>
    </xdr:from>
    <xdr:ext cx="469744" cy="259045"/>
    <xdr:sp macro="" textlink="">
      <xdr:nvSpPr>
        <xdr:cNvPr id="371" name="農林水産業費該当値テキスト"/>
        <xdr:cNvSpPr txBox="1"/>
      </xdr:nvSpPr>
      <xdr:spPr>
        <a:xfrm>
          <a:off x="10528300" y="989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37236</xdr:rowOff>
    </xdr:from>
    <xdr:to>
      <xdr:col>14</xdr:col>
      <xdr:colOff>79375</xdr:colOff>
      <xdr:row>58</xdr:row>
      <xdr:rowOff>138836</xdr:rowOff>
    </xdr:to>
    <xdr:sp macro="" textlink="">
      <xdr:nvSpPr>
        <xdr:cNvPr id="372" name="円/楕円 371"/>
        <xdr:cNvSpPr/>
      </xdr:nvSpPr>
      <xdr:spPr>
        <a:xfrm>
          <a:off x="9588500" y="99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129963</xdr:rowOff>
    </xdr:from>
    <xdr:ext cx="469744" cy="259045"/>
    <xdr:sp macro="" textlink="">
      <xdr:nvSpPr>
        <xdr:cNvPr id="373" name="テキスト ボックス 372"/>
        <xdr:cNvSpPr txBox="1"/>
      </xdr:nvSpPr>
      <xdr:spPr>
        <a:xfrm>
          <a:off x="9404427" y="1007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41168</xdr:rowOff>
    </xdr:from>
    <xdr:to>
      <xdr:col>12</xdr:col>
      <xdr:colOff>561975</xdr:colOff>
      <xdr:row>58</xdr:row>
      <xdr:rowOff>142768</xdr:rowOff>
    </xdr:to>
    <xdr:sp macro="" textlink="">
      <xdr:nvSpPr>
        <xdr:cNvPr id="374" name="円/楕円 373"/>
        <xdr:cNvSpPr/>
      </xdr:nvSpPr>
      <xdr:spPr>
        <a:xfrm>
          <a:off x="8699500" y="99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133895</xdr:rowOff>
    </xdr:from>
    <xdr:ext cx="469744" cy="259045"/>
    <xdr:sp macro="" textlink="">
      <xdr:nvSpPr>
        <xdr:cNvPr id="375" name="テキスト ボックス 374"/>
        <xdr:cNvSpPr txBox="1"/>
      </xdr:nvSpPr>
      <xdr:spPr>
        <a:xfrm>
          <a:off x="8515427" y="100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27818</xdr:rowOff>
    </xdr:from>
    <xdr:to>
      <xdr:col>11</xdr:col>
      <xdr:colOff>358775</xdr:colOff>
      <xdr:row>58</xdr:row>
      <xdr:rowOff>129418</xdr:rowOff>
    </xdr:to>
    <xdr:sp macro="" textlink="">
      <xdr:nvSpPr>
        <xdr:cNvPr id="376" name="円/楕円 375"/>
        <xdr:cNvSpPr/>
      </xdr:nvSpPr>
      <xdr:spPr>
        <a:xfrm>
          <a:off x="7810500" y="99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120545</xdr:rowOff>
    </xdr:from>
    <xdr:ext cx="469744" cy="259045"/>
    <xdr:sp macro="" textlink="">
      <xdr:nvSpPr>
        <xdr:cNvPr id="377" name="テキスト ボックス 376"/>
        <xdr:cNvSpPr txBox="1"/>
      </xdr:nvSpPr>
      <xdr:spPr>
        <a:xfrm>
          <a:off x="7626427" y="1006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43820</xdr:rowOff>
    </xdr:from>
    <xdr:to>
      <xdr:col>10</xdr:col>
      <xdr:colOff>155575</xdr:colOff>
      <xdr:row>58</xdr:row>
      <xdr:rowOff>145420</xdr:rowOff>
    </xdr:to>
    <xdr:sp macro="" textlink="">
      <xdr:nvSpPr>
        <xdr:cNvPr id="378" name="円/楕円 377"/>
        <xdr:cNvSpPr/>
      </xdr:nvSpPr>
      <xdr:spPr>
        <a:xfrm>
          <a:off x="6921500" y="99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136547</xdr:rowOff>
    </xdr:from>
    <xdr:ext cx="378565" cy="259045"/>
    <xdr:sp macro="" textlink="">
      <xdr:nvSpPr>
        <xdr:cNvPr id="379" name="テキスト ボックス 378"/>
        <xdr:cNvSpPr txBox="1"/>
      </xdr:nvSpPr>
      <xdr:spPr>
        <a:xfrm>
          <a:off x="6783017" y="1008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132614</xdr:rowOff>
    </xdr:from>
    <xdr:to>
      <xdr:col>15</xdr:col>
      <xdr:colOff>180975</xdr:colOff>
      <xdr:row>78</xdr:row>
      <xdr:rowOff>165342</xdr:rowOff>
    </xdr:to>
    <xdr:cxnSp macro="">
      <xdr:nvCxnSpPr>
        <xdr:cNvPr id="408" name="直線コネクタ 407"/>
        <xdr:cNvCxnSpPr/>
      </xdr:nvCxnSpPr>
      <xdr:spPr>
        <a:xfrm>
          <a:off x="9639300" y="13505714"/>
          <a:ext cx="8382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9"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132614</xdr:rowOff>
    </xdr:from>
    <xdr:to>
      <xdr:col>14</xdr:col>
      <xdr:colOff>28575</xdr:colOff>
      <xdr:row>78</xdr:row>
      <xdr:rowOff>151816</xdr:rowOff>
    </xdr:to>
    <xdr:cxnSp macro="">
      <xdr:nvCxnSpPr>
        <xdr:cNvPr id="411" name="直線コネクタ 410"/>
        <xdr:cNvCxnSpPr/>
      </xdr:nvCxnSpPr>
      <xdr:spPr>
        <a:xfrm flipV="1">
          <a:off x="8750300" y="1350571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3" name="テキスト ボックス 412"/>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151816</xdr:rowOff>
    </xdr:from>
    <xdr:to>
      <xdr:col>12</xdr:col>
      <xdr:colOff>511175</xdr:colOff>
      <xdr:row>79</xdr:row>
      <xdr:rowOff>5893</xdr:rowOff>
    </xdr:to>
    <xdr:cxnSp macro="">
      <xdr:nvCxnSpPr>
        <xdr:cNvPr id="414" name="直線コネクタ 413"/>
        <xdr:cNvCxnSpPr/>
      </xdr:nvCxnSpPr>
      <xdr:spPr>
        <a:xfrm flipV="1">
          <a:off x="7861300" y="1352491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6" name="テキスト ボックス 415"/>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5893</xdr:rowOff>
    </xdr:from>
    <xdr:to>
      <xdr:col>11</xdr:col>
      <xdr:colOff>307975</xdr:colOff>
      <xdr:row>79</xdr:row>
      <xdr:rowOff>7207</xdr:rowOff>
    </xdr:to>
    <xdr:cxnSp macro="">
      <xdr:nvCxnSpPr>
        <xdr:cNvPr id="417" name="直線コネクタ 416"/>
        <xdr:cNvCxnSpPr/>
      </xdr:nvCxnSpPr>
      <xdr:spPr>
        <a:xfrm flipV="1">
          <a:off x="6972300" y="13550443"/>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9" name="テキスト ボックス 418"/>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21" name="テキスト ボックス 420"/>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114542</xdr:rowOff>
    </xdr:from>
    <xdr:to>
      <xdr:col>15</xdr:col>
      <xdr:colOff>231775</xdr:colOff>
      <xdr:row>79</xdr:row>
      <xdr:rowOff>44692</xdr:rowOff>
    </xdr:to>
    <xdr:sp macro="" textlink="">
      <xdr:nvSpPr>
        <xdr:cNvPr id="427" name="円/楕円 426"/>
        <xdr:cNvSpPr/>
      </xdr:nvSpPr>
      <xdr:spPr>
        <a:xfrm>
          <a:off x="10426700" y="134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29469</xdr:rowOff>
    </xdr:from>
    <xdr:ext cx="469744" cy="259045"/>
    <xdr:sp macro="" textlink="">
      <xdr:nvSpPr>
        <xdr:cNvPr id="428" name="商工費該当値テキスト"/>
        <xdr:cNvSpPr txBox="1"/>
      </xdr:nvSpPr>
      <xdr:spPr>
        <a:xfrm>
          <a:off x="10528300" y="1340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81814</xdr:rowOff>
    </xdr:from>
    <xdr:to>
      <xdr:col>14</xdr:col>
      <xdr:colOff>79375</xdr:colOff>
      <xdr:row>79</xdr:row>
      <xdr:rowOff>11964</xdr:rowOff>
    </xdr:to>
    <xdr:sp macro="" textlink="">
      <xdr:nvSpPr>
        <xdr:cNvPr id="429" name="円/楕円 428"/>
        <xdr:cNvSpPr/>
      </xdr:nvSpPr>
      <xdr:spPr>
        <a:xfrm>
          <a:off x="9588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3091</xdr:rowOff>
    </xdr:from>
    <xdr:ext cx="469744" cy="259045"/>
    <xdr:sp macro="" textlink="">
      <xdr:nvSpPr>
        <xdr:cNvPr id="430" name="テキスト ボックス 429"/>
        <xdr:cNvSpPr txBox="1"/>
      </xdr:nvSpPr>
      <xdr:spPr>
        <a:xfrm>
          <a:off x="9404427" y="13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101016</xdr:rowOff>
    </xdr:from>
    <xdr:to>
      <xdr:col>12</xdr:col>
      <xdr:colOff>561975</xdr:colOff>
      <xdr:row>79</xdr:row>
      <xdr:rowOff>31166</xdr:rowOff>
    </xdr:to>
    <xdr:sp macro="" textlink="">
      <xdr:nvSpPr>
        <xdr:cNvPr id="431" name="円/楕円 430"/>
        <xdr:cNvSpPr/>
      </xdr:nvSpPr>
      <xdr:spPr>
        <a:xfrm>
          <a:off x="8699500" y="134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22293</xdr:rowOff>
    </xdr:from>
    <xdr:ext cx="469744" cy="259045"/>
    <xdr:sp macro="" textlink="">
      <xdr:nvSpPr>
        <xdr:cNvPr id="432" name="テキスト ボックス 431"/>
        <xdr:cNvSpPr txBox="1"/>
      </xdr:nvSpPr>
      <xdr:spPr>
        <a:xfrm>
          <a:off x="8515427" y="1356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126543</xdr:rowOff>
    </xdr:from>
    <xdr:to>
      <xdr:col>11</xdr:col>
      <xdr:colOff>358775</xdr:colOff>
      <xdr:row>79</xdr:row>
      <xdr:rowOff>56693</xdr:rowOff>
    </xdr:to>
    <xdr:sp macro="" textlink="">
      <xdr:nvSpPr>
        <xdr:cNvPr id="433" name="円/楕円 432"/>
        <xdr:cNvSpPr/>
      </xdr:nvSpPr>
      <xdr:spPr>
        <a:xfrm>
          <a:off x="7810500" y="134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47820</xdr:rowOff>
    </xdr:from>
    <xdr:ext cx="469744" cy="259045"/>
    <xdr:sp macro="" textlink="">
      <xdr:nvSpPr>
        <xdr:cNvPr id="434" name="テキスト ボックス 433"/>
        <xdr:cNvSpPr txBox="1"/>
      </xdr:nvSpPr>
      <xdr:spPr>
        <a:xfrm>
          <a:off x="7626427" y="1359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127857</xdr:rowOff>
    </xdr:from>
    <xdr:to>
      <xdr:col>10</xdr:col>
      <xdr:colOff>155575</xdr:colOff>
      <xdr:row>79</xdr:row>
      <xdr:rowOff>58007</xdr:rowOff>
    </xdr:to>
    <xdr:sp macro="" textlink="">
      <xdr:nvSpPr>
        <xdr:cNvPr id="435" name="円/楕円 434"/>
        <xdr:cNvSpPr/>
      </xdr:nvSpPr>
      <xdr:spPr>
        <a:xfrm>
          <a:off x="6921500" y="135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49134</xdr:rowOff>
    </xdr:from>
    <xdr:ext cx="469744" cy="259045"/>
    <xdr:sp macro="" textlink="">
      <xdr:nvSpPr>
        <xdr:cNvPr id="436" name="テキスト ボックス 435"/>
        <xdr:cNvSpPr txBox="1"/>
      </xdr:nvSpPr>
      <xdr:spPr>
        <a:xfrm>
          <a:off x="6737427" y="1359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170142</xdr:rowOff>
    </xdr:from>
    <xdr:to>
      <xdr:col>15</xdr:col>
      <xdr:colOff>180975</xdr:colOff>
      <xdr:row>98</xdr:row>
      <xdr:rowOff>67844</xdr:rowOff>
    </xdr:to>
    <xdr:cxnSp macro="">
      <xdr:nvCxnSpPr>
        <xdr:cNvPr id="466" name="直線コネクタ 465"/>
        <xdr:cNvCxnSpPr/>
      </xdr:nvCxnSpPr>
      <xdr:spPr>
        <a:xfrm>
          <a:off x="9639300" y="16800792"/>
          <a:ext cx="8382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7"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170142</xdr:rowOff>
    </xdr:from>
    <xdr:to>
      <xdr:col>14</xdr:col>
      <xdr:colOff>28575</xdr:colOff>
      <xdr:row>98</xdr:row>
      <xdr:rowOff>54890</xdr:rowOff>
    </xdr:to>
    <xdr:cxnSp macro="">
      <xdr:nvCxnSpPr>
        <xdr:cNvPr id="469" name="直線コネクタ 468"/>
        <xdr:cNvCxnSpPr/>
      </xdr:nvCxnSpPr>
      <xdr:spPr>
        <a:xfrm flipV="1">
          <a:off x="8750300" y="16800792"/>
          <a:ext cx="8890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71" name="テキスト ボックス 470"/>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11094</xdr:rowOff>
    </xdr:from>
    <xdr:to>
      <xdr:col>12</xdr:col>
      <xdr:colOff>511175</xdr:colOff>
      <xdr:row>98</xdr:row>
      <xdr:rowOff>54890</xdr:rowOff>
    </xdr:to>
    <xdr:cxnSp macro="">
      <xdr:nvCxnSpPr>
        <xdr:cNvPr id="472" name="直線コネクタ 471"/>
        <xdr:cNvCxnSpPr/>
      </xdr:nvCxnSpPr>
      <xdr:spPr>
        <a:xfrm>
          <a:off x="7861300" y="16813194"/>
          <a:ext cx="889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4" name="テキスト ボックス 473"/>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11094</xdr:rowOff>
    </xdr:from>
    <xdr:to>
      <xdr:col>11</xdr:col>
      <xdr:colOff>307975</xdr:colOff>
      <xdr:row>98</xdr:row>
      <xdr:rowOff>25439</xdr:rowOff>
    </xdr:to>
    <xdr:cxnSp macro="">
      <xdr:nvCxnSpPr>
        <xdr:cNvPr id="475" name="直線コネクタ 474"/>
        <xdr:cNvCxnSpPr/>
      </xdr:nvCxnSpPr>
      <xdr:spPr>
        <a:xfrm flipV="1">
          <a:off x="6972300" y="16813194"/>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7" name="テキスト ボックス 476"/>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9" name="テキスト ボックス 478"/>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17044</xdr:rowOff>
    </xdr:from>
    <xdr:to>
      <xdr:col>15</xdr:col>
      <xdr:colOff>231775</xdr:colOff>
      <xdr:row>98</xdr:row>
      <xdr:rowOff>118644</xdr:rowOff>
    </xdr:to>
    <xdr:sp macro="" textlink="">
      <xdr:nvSpPr>
        <xdr:cNvPr id="485" name="円/楕円 484"/>
        <xdr:cNvSpPr/>
      </xdr:nvSpPr>
      <xdr:spPr>
        <a:xfrm>
          <a:off x="10426700" y="16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166921</xdr:rowOff>
    </xdr:from>
    <xdr:ext cx="534377" cy="259045"/>
    <xdr:sp macro="" textlink="">
      <xdr:nvSpPr>
        <xdr:cNvPr id="486" name="土木費該当値テキスト"/>
        <xdr:cNvSpPr txBox="1"/>
      </xdr:nvSpPr>
      <xdr:spPr>
        <a:xfrm>
          <a:off x="10528300" y="167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119342</xdr:rowOff>
    </xdr:from>
    <xdr:to>
      <xdr:col>14</xdr:col>
      <xdr:colOff>79375</xdr:colOff>
      <xdr:row>98</xdr:row>
      <xdr:rowOff>49492</xdr:rowOff>
    </xdr:to>
    <xdr:sp macro="" textlink="">
      <xdr:nvSpPr>
        <xdr:cNvPr id="487" name="円/楕円 486"/>
        <xdr:cNvSpPr/>
      </xdr:nvSpPr>
      <xdr:spPr>
        <a:xfrm>
          <a:off x="9588500" y="167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40619</xdr:rowOff>
    </xdr:from>
    <xdr:ext cx="534377" cy="259045"/>
    <xdr:sp macro="" textlink="">
      <xdr:nvSpPr>
        <xdr:cNvPr id="488" name="テキスト ボックス 487"/>
        <xdr:cNvSpPr txBox="1"/>
      </xdr:nvSpPr>
      <xdr:spPr>
        <a:xfrm>
          <a:off x="9372111" y="1684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4090</xdr:rowOff>
    </xdr:from>
    <xdr:to>
      <xdr:col>12</xdr:col>
      <xdr:colOff>561975</xdr:colOff>
      <xdr:row>98</xdr:row>
      <xdr:rowOff>105690</xdr:rowOff>
    </xdr:to>
    <xdr:sp macro="" textlink="">
      <xdr:nvSpPr>
        <xdr:cNvPr id="489" name="円/楕円 488"/>
        <xdr:cNvSpPr/>
      </xdr:nvSpPr>
      <xdr:spPr>
        <a:xfrm>
          <a:off x="8699500" y="168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96817</xdr:rowOff>
    </xdr:from>
    <xdr:ext cx="534377" cy="259045"/>
    <xdr:sp macro="" textlink="">
      <xdr:nvSpPr>
        <xdr:cNvPr id="490" name="テキスト ボックス 489"/>
        <xdr:cNvSpPr txBox="1"/>
      </xdr:nvSpPr>
      <xdr:spPr>
        <a:xfrm>
          <a:off x="8483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131744</xdr:rowOff>
    </xdr:from>
    <xdr:to>
      <xdr:col>11</xdr:col>
      <xdr:colOff>358775</xdr:colOff>
      <xdr:row>98</xdr:row>
      <xdr:rowOff>61894</xdr:rowOff>
    </xdr:to>
    <xdr:sp macro="" textlink="">
      <xdr:nvSpPr>
        <xdr:cNvPr id="491" name="円/楕円 490"/>
        <xdr:cNvSpPr/>
      </xdr:nvSpPr>
      <xdr:spPr>
        <a:xfrm>
          <a:off x="7810500" y="167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53021</xdr:rowOff>
    </xdr:from>
    <xdr:ext cx="534377" cy="259045"/>
    <xdr:sp macro="" textlink="">
      <xdr:nvSpPr>
        <xdr:cNvPr id="492" name="テキスト ボックス 491"/>
        <xdr:cNvSpPr txBox="1"/>
      </xdr:nvSpPr>
      <xdr:spPr>
        <a:xfrm>
          <a:off x="7594111" y="1685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146089</xdr:rowOff>
    </xdr:from>
    <xdr:to>
      <xdr:col>10</xdr:col>
      <xdr:colOff>155575</xdr:colOff>
      <xdr:row>98</xdr:row>
      <xdr:rowOff>76239</xdr:rowOff>
    </xdr:to>
    <xdr:sp macro="" textlink="">
      <xdr:nvSpPr>
        <xdr:cNvPr id="493" name="円/楕円 492"/>
        <xdr:cNvSpPr/>
      </xdr:nvSpPr>
      <xdr:spPr>
        <a:xfrm>
          <a:off x="6921500" y="167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67366</xdr:rowOff>
    </xdr:from>
    <xdr:ext cx="534377" cy="259045"/>
    <xdr:sp macro="" textlink="">
      <xdr:nvSpPr>
        <xdr:cNvPr id="494" name="テキスト ボックス 493"/>
        <xdr:cNvSpPr txBox="1"/>
      </xdr:nvSpPr>
      <xdr:spPr>
        <a:xfrm>
          <a:off x="6705111" y="1686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9" name="直線コネクタ 518"/>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20"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21" name="直線コネクタ 520"/>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2"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3" name="直線コネクタ 522"/>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116840</xdr:rowOff>
    </xdr:from>
    <xdr:to>
      <xdr:col>23</xdr:col>
      <xdr:colOff>517525</xdr:colOff>
      <xdr:row>38</xdr:row>
      <xdr:rowOff>89535</xdr:rowOff>
    </xdr:to>
    <xdr:cxnSp macro="">
      <xdr:nvCxnSpPr>
        <xdr:cNvPr id="524" name="直線コネクタ 523"/>
        <xdr:cNvCxnSpPr/>
      </xdr:nvCxnSpPr>
      <xdr:spPr>
        <a:xfrm flipV="1">
          <a:off x="15481300" y="6460490"/>
          <a:ext cx="838200" cy="1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5"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6" name="フローチャート : 判断 5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103378</xdr:rowOff>
    </xdr:from>
    <xdr:to>
      <xdr:col>22</xdr:col>
      <xdr:colOff>365125</xdr:colOff>
      <xdr:row>38</xdr:row>
      <xdr:rowOff>89535</xdr:rowOff>
    </xdr:to>
    <xdr:cxnSp macro="">
      <xdr:nvCxnSpPr>
        <xdr:cNvPr id="527" name="直線コネクタ 526"/>
        <xdr:cNvCxnSpPr/>
      </xdr:nvCxnSpPr>
      <xdr:spPr>
        <a:xfrm>
          <a:off x="14592300" y="6104128"/>
          <a:ext cx="889000" cy="50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8" name="フローチャート : 判断 527"/>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9" name="テキスト ボックス 528"/>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103378</xdr:rowOff>
    </xdr:from>
    <xdr:to>
      <xdr:col>21</xdr:col>
      <xdr:colOff>161925</xdr:colOff>
      <xdr:row>38</xdr:row>
      <xdr:rowOff>95250</xdr:rowOff>
    </xdr:to>
    <xdr:cxnSp macro="">
      <xdr:nvCxnSpPr>
        <xdr:cNvPr id="530" name="直線コネクタ 529"/>
        <xdr:cNvCxnSpPr/>
      </xdr:nvCxnSpPr>
      <xdr:spPr>
        <a:xfrm flipV="1">
          <a:off x="13703300" y="6104128"/>
          <a:ext cx="889000" cy="5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31" name="フローチャート : 判断 530"/>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119016</xdr:rowOff>
    </xdr:from>
    <xdr:ext cx="534377" cy="259045"/>
    <xdr:sp macro="" textlink="">
      <xdr:nvSpPr>
        <xdr:cNvPr id="532" name="テキスト ボックス 531"/>
        <xdr:cNvSpPr txBox="1"/>
      </xdr:nvSpPr>
      <xdr:spPr>
        <a:xfrm>
          <a:off x="14325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72009</xdr:rowOff>
    </xdr:from>
    <xdr:to>
      <xdr:col>19</xdr:col>
      <xdr:colOff>644525</xdr:colOff>
      <xdr:row>38</xdr:row>
      <xdr:rowOff>95250</xdr:rowOff>
    </xdr:to>
    <xdr:cxnSp macro="">
      <xdr:nvCxnSpPr>
        <xdr:cNvPr id="533" name="直線コネクタ 532"/>
        <xdr:cNvCxnSpPr/>
      </xdr:nvCxnSpPr>
      <xdr:spPr>
        <a:xfrm>
          <a:off x="12814300" y="6587109"/>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4" name="フローチャート : 判断 533"/>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5" name="テキスト ボックス 534"/>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6" name="フローチャート : 判断 535"/>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7" name="テキスト ボックス 536"/>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66040</xdr:rowOff>
    </xdr:from>
    <xdr:to>
      <xdr:col>23</xdr:col>
      <xdr:colOff>568325</xdr:colOff>
      <xdr:row>37</xdr:row>
      <xdr:rowOff>167640</xdr:rowOff>
    </xdr:to>
    <xdr:sp macro="" textlink="">
      <xdr:nvSpPr>
        <xdr:cNvPr id="543" name="円/楕円 542"/>
        <xdr:cNvSpPr/>
      </xdr:nvSpPr>
      <xdr:spPr>
        <a:xfrm>
          <a:off x="16268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44467</xdr:rowOff>
    </xdr:from>
    <xdr:ext cx="534377" cy="259045"/>
    <xdr:sp macro="" textlink="">
      <xdr:nvSpPr>
        <xdr:cNvPr id="544" name="消防費該当値テキスト"/>
        <xdr:cNvSpPr txBox="1"/>
      </xdr:nvSpPr>
      <xdr:spPr>
        <a:xfrm>
          <a:off x="16370300" y="63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38735</xdr:rowOff>
    </xdr:from>
    <xdr:to>
      <xdr:col>22</xdr:col>
      <xdr:colOff>415925</xdr:colOff>
      <xdr:row>38</xdr:row>
      <xdr:rowOff>140335</xdr:rowOff>
    </xdr:to>
    <xdr:sp macro="" textlink="">
      <xdr:nvSpPr>
        <xdr:cNvPr id="545" name="円/楕円 544"/>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131462</xdr:rowOff>
    </xdr:from>
    <xdr:ext cx="469744" cy="259045"/>
    <xdr:sp macro="" textlink="">
      <xdr:nvSpPr>
        <xdr:cNvPr id="546" name="テキスト ボックス 545"/>
        <xdr:cNvSpPr txBox="1"/>
      </xdr:nvSpPr>
      <xdr:spPr>
        <a:xfrm>
          <a:off x="15246427" y="66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52578</xdr:rowOff>
    </xdr:from>
    <xdr:to>
      <xdr:col>21</xdr:col>
      <xdr:colOff>212725</xdr:colOff>
      <xdr:row>35</xdr:row>
      <xdr:rowOff>154178</xdr:rowOff>
    </xdr:to>
    <xdr:sp macro="" textlink="">
      <xdr:nvSpPr>
        <xdr:cNvPr id="547" name="円/楕円 546"/>
        <xdr:cNvSpPr/>
      </xdr:nvSpPr>
      <xdr:spPr>
        <a:xfrm>
          <a:off x="14541500" y="60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170705</xdr:rowOff>
    </xdr:from>
    <xdr:ext cx="534377" cy="259045"/>
    <xdr:sp macro="" textlink="">
      <xdr:nvSpPr>
        <xdr:cNvPr id="548" name="テキスト ボックス 547"/>
        <xdr:cNvSpPr txBox="1"/>
      </xdr:nvSpPr>
      <xdr:spPr>
        <a:xfrm>
          <a:off x="14325111" y="58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44450</xdr:rowOff>
    </xdr:from>
    <xdr:to>
      <xdr:col>20</xdr:col>
      <xdr:colOff>9525</xdr:colOff>
      <xdr:row>38</xdr:row>
      <xdr:rowOff>146050</xdr:rowOff>
    </xdr:to>
    <xdr:sp macro="" textlink="">
      <xdr:nvSpPr>
        <xdr:cNvPr id="549" name="円/楕円 548"/>
        <xdr:cNvSpPr/>
      </xdr:nvSpPr>
      <xdr:spPr>
        <a:xfrm>
          <a:off x="13652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137177</xdr:rowOff>
    </xdr:from>
    <xdr:ext cx="469744" cy="259045"/>
    <xdr:sp macro="" textlink="">
      <xdr:nvSpPr>
        <xdr:cNvPr id="550" name="テキスト ボックス 549"/>
        <xdr:cNvSpPr txBox="1"/>
      </xdr:nvSpPr>
      <xdr:spPr>
        <a:xfrm>
          <a:off x="13468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21209</xdr:rowOff>
    </xdr:from>
    <xdr:to>
      <xdr:col>18</xdr:col>
      <xdr:colOff>492125</xdr:colOff>
      <xdr:row>38</xdr:row>
      <xdr:rowOff>122809</xdr:rowOff>
    </xdr:to>
    <xdr:sp macro="" textlink="">
      <xdr:nvSpPr>
        <xdr:cNvPr id="551" name="円/楕円 550"/>
        <xdr:cNvSpPr/>
      </xdr:nvSpPr>
      <xdr:spPr>
        <a:xfrm>
          <a:off x="12763500" y="65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113936</xdr:rowOff>
    </xdr:from>
    <xdr:ext cx="534377" cy="259045"/>
    <xdr:sp macro="" textlink="">
      <xdr:nvSpPr>
        <xdr:cNvPr id="552" name="テキスト ボックス 551"/>
        <xdr:cNvSpPr txBox="1"/>
      </xdr:nvSpPr>
      <xdr:spPr>
        <a:xfrm>
          <a:off x="12547111" y="662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154636</xdr:rowOff>
    </xdr:from>
    <xdr:to>
      <xdr:col>23</xdr:col>
      <xdr:colOff>517525</xdr:colOff>
      <xdr:row>57</xdr:row>
      <xdr:rowOff>406</xdr:rowOff>
    </xdr:to>
    <xdr:cxnSp macro="">
      <xdr:nvCxnSpPr>
        <xdr:cNvPr id="582" name="直線コネクタ 581"/>
        <xdr:cNvCxnSpPr/>
      </xdr:nvCxnSpPr>
      <xdr:spPr>
        <a:xfrm flipV="1">
          <a:off x="15481300" y="9755836"/>
          <a:ext cx="8382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3"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13170</xdr:rowOff>
    </xdr:from>
    <xdr:to>
      <xdr:col>22</xdr:col>
      <xdr:colOff>365125</xdr:colOff>
      <xdr:row>57</xdr:row>
      <xdr:rowOff>406</xdr:rowOff>
    </xdr:to>
    <xdr:cxnSp macro="">
      <xdr:nvCxnSpPr>
        <xdr:cNvPr id="585" name="直線コネクタ 584"/>
        <xdr:cNvCxnSpPr/>
      </xdr:nvCxnSpPr>
      <xdr:spPr>
        <a:xfrm>
          <a:off x="14592300" y="9614370"/>
          <a:ext cx="889000" cy="1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7" name="テキスト ボックス 586"/>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104763</xdr:rowOff>
    </xdr:from>
    <xdr:to>
      <xdr:col>21</xdr:col>
      <xdr:colOff>161925</xdr:colOff>
      <xdr:row>56</xdr:row>
      <xdr:rowOff>13170</xdr:rowOff>
    </xdr:to>
    <xdr:cxnSp macro="">
      <xdr:nvCxnSpPr>
        <xdr:cNvPr id="588" name="直線コネクタ 587"/>
        <xdr:cNvCxnSpPr/>
      </xdr:nvCxnSpPr>
      <xdr:spPr>
        <a:xfrm>
          <a:off x="13703300" y="9534513"/>
          <a:ext cx="889000" cy="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90" name="テキスト ボックス 589"/>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167437</xdr:rowOff>
    </xdr:from>
    <xdr:to>
      <xdr:col>19</xdr:col>
      <xdr:colOff>644525</xdr:colOff>
      <xdr:row>55</xdr:row>
      <xdr:rowOff>104763</xdr:rowOff>
    </xdr:to>
    <xdr:cxnSp macro="">
      <xdr:nvCxnSpPr>
        <xdr:cNvPr id="591" name="直線コネクタ 590"/>
        <xdr:cNvCxnSpPr/>
      </xdr:nvCxnSpPr>
      <xdr:spPr>
        <a:xfrm>
          <a:off x="12814300" y="9425737"/>
          <a:ext cx="889000" cy="10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93" name="テキスト ボックス 592"/>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53344</xdr:rowOff>
    </xdr:from>
    <xdr:ext cx="534377" cy="259045"/>
    <xdr:sp macro="" textlink="">
      <xdr:nvSpPr>
        <xdr:cNvPr id="595" name="テキスト ボックス 594"/>
        <xdr:cNvSpPr txBox="1"/>
      </xdr:nvSpPr>
      <xdr:spPr>
        <a:xfrm>
          <a:off x="12547111" y="96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103836</xdr:rowOff>
    </xdr:from>
    <xdr:to>
      <xdr:col>23</xdr:col>
      <xdr:colOff>568325</xdr:colOff>
      <xdr:row>57</xdr:row>
      <xdr:rowOff>33986</xdr:rowOff>
    </xdr:to>
    <xdr:sp macro="" textlink="">
      <xdr:nvSpPr>
        <xdr:cNvPr id="601" name="円/楕円 600"/>
        <xdr:cNvSpPr/>
      </xdr:nvSpPr>
      <xdr:spPr>
        <a:xfrm>
          <a:off x="16268700" y="970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82263</xdr:rowOff>
    </xdr:from>
    <xdr:ext cx="534377" cy="259045"/>
    <xdr:sp macro="" textlink="">
      <xdr:nvSpPr>
        <xdr:cNvPr id="602" name="教育費該当値テキスト"/>
        <xdr:cNvSpPr txBox="1"/>
      </xdr:nvSpPr>
      <xdr:spPr>
        <a:xfrm>
          <a:off x="16370300" y="96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30,608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121056</xdr:rowOff>
    </xdr:from>
    <xdr:to>
      <xdr:col>22</xdr:col>
      <xdr:colOff>415925</xdr:colOff>
      <xdr:row>57</xdr:row>
      <xdr:rowOff>51206</xdr:rowOff>
    </xdr:to>
    <xdr:sp macro="" textlink="">
      <xdr:nvSpPr>
        <xdr:cNvPr id="603" name="円/楕円 602"/>
        <xdr:cNvSpPr/>
      </xdr:nvSpPr>
      <xdr:spPr>
        <a:xfrm>
          <a:off x="15430500" y="97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42333</xdr:rowOff>
    </xdr:from>
    <xdr:ext cx="534377" cy="259045"/>
    <xdr:sp macro="" textlink="">
      <xdr:nvSpPr>
        <xdr:cNvPr id="604" name="テキスト ボックス 603"/>
        <xdr:cNvSpPr txBox="1"/>
      </xdr:nvSpPr>
      <xdr:spPr>
        <a:xfrm>
          <a:off x="15214111" y="981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133820</xdr:rowOff>
    </xdr:from>
    <xdr:to>
      <xdr:col>21</xdr:col>
      <xdr:colOff>212725</xdr:colOff>
      <xdr:row>56</xdr:row>
      <xdr:rowOff>63970</xdr:rowOff>
    </xdr:to>
    <xdr:sp macro="" textlink="">
      <xdr:nvSpPr>
        <xdr:cNvPr id="605" name="円/楕円 604"/>
        <xdr:cNvSpPr/>
      </xdr:nvSpPr>
      <xdr:spPr>
        <a:xfrm>
          <a:off x="14541500" y="95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55097</xdr:rowOff>
    </xdr:from>
    <xdr:ext cx="534377" cy="259045"/>
    <xdr:sp macro="" textlink="">
      <xdr:nvSpPr>
        <xdr:cNvPr id="606" name="テキスト ボックス 605"/>
        <xdr:cNvSpPr txBox="1"/>
      </xdr:nvSpPr>
      <xdr:spPr>
        <a:xfrm>
          <a:off x="14325111" y="965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53963</xdr:rowOff>
    </xdr:from>
    <xdr:to>
      <xdr:col>20</xdr:col>
      <xdr:colOff>9525</xdr:colOff>
      <xdr:row>55</xdr:row>
      <xdr:rowOff>155563</xdr:rowOff>
    </xdr:to>
    <xdr:sp macro="" textlink="">
      <xdr:nvSpPr>
        <xdr:cNvPr id="607" name="円/楕円 606"/>
        <xdr:cNvSpPr/>
      </xdr:nvSpPr>
      <xdr:spPr>
        <a:xfrm>
          <a:off x="13652500" y="94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640</xdr:rowOff>
    </xdr:from>
    <xdr:ext cx="534377" cy="259045"/>
    <xdr:sp macro="" textlink="">
      <xdr:nvSpPr>
        <xdr:cNvPr id="608" name="テキスト ボックス 607"/>
        <xdr:cNvSpPr txBox="1"/>
      </xdr:nvSpPr>
      <xdr:spPr>
        <a:xfrm>
          <a:off x="13436111" y="925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116637</xdr:rowOff>
    </xdr:from>
    <xdr:to>
      <xdr:col>18</xdr:col>
      <xdr:colOff>492125</xdr:colOff>
      <xdr:row>55</xdr:row>
      <xdr:rowOff>46787</xdr:rowOff>
    </xdr:to>
    <xdr:sp macro="" textlink="">
      <xdr:nvSpPr>
        <xdr:cNvPr id="609" name="円/楕円 608"/>
        <xdr:cNvSpPr/>
      </xdr:nvSpPr>
      <xdr:spPr>
        <a:xfrm>
          <a:off x="12763500" y="93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63314</xdr:rowOff>
    </xdr:from>
    <xdr:ext cx="534377" cy="259045"/>
    <xdr:sp macro="" textlink="">
      <xdr:nvSpPr>
        <xdr:cNvPr id="610" name="テキスト ボックス 609"/>
        <xdr:cNvSpPr txBox="1"/>
      </xdr:nvSpPr>
      <xdr:spPr>
        <a:xfrm>
          <a:off x="12547111" y="915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6" name="テキスト ボックス 645"/>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9" name="テキスト ボックス 648"/>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2" name="円/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3" name="テキスト ボックス 66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6" name="円/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7" name="テキスト ボックス 666"/>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8" name="円/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9" name="テキスト ボックス 66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29629</xdr:rowOff>
    </xdr:from>
    <xdr:to>
      <xdr:col>23</xdr:col>
      <xdr:colOff>517525</xdr:colOff>
      <xdr:row>96</xdr:row>
      <xdr:rowOff>47041</xdr:rowOff>
    </xdr:to>
    <xdr:cxnSp macro="">
      <xdr:nvCxnSpPr>
        <xdr:cNvPr id="698" name="直線コネクタ 697"/>
        <xdr:cNvCxnSpPr/>
      </xdr:nvCxnSpPr>
      <xdr:spPr>
        <a:xfrm flipV="1">
          <a:off x="15481300" y="16488829"/>
          <a:ext cx="8382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9"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36677</xdr:rowOff>
    </xdr:from>
    <xdr:to>
      <xdr:col>22</xdr:col>
      <xdr:colOff>365125</xdr:colOff>
      <xdr:row>96</xdr:row>
      <xdr:rowOff>47041</xdr:rowOff>
    </xdr:to>
    <xdr:cxnSp macro="">
      <xdr:nvCxnSpPr>
        <xdr:cNvPr id="701" name="直線コネクタ 700"/>
        <xdr:cNvCxnSpPr/>
      </xdr:nvCxnSpPr>
      <xdr:spPr>
        <a:xfrm>
          <a:off x="14592300" y="16495877"/>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3" name="テキスト ボックス 702"/>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9816</xdr:rowOff>
    </xdr:from>
    <xdr:to>
      <xdr:col>21</xdr:col>
      <xdr:colOff>161925</xdr:colOff>
      <xdr:row>96</xdr:row>
      <xdr:rowOff>36677</xdr:rowOff>
    </xdr:to>
    <xdr:cxnSp macro="">
      <xdr:nvCxnSpPr>
        <xdr:cNvPr id="704" name="直線コネクタ 703"/>
        <xdr:cNvCxnSpPr/>
      </xdr:nvCxnSpPr>
      <xdr:spPr>
        <a:xfrm>
          <a:off x="13703300" y="16469016"/>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6" name="テキスト ボックス 705"/>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4141</xdr:rowOff>
    </xdr:from>
    <xdr:to>
      <xdr:col>19</xdr:col>
      <xdr:colOff>644525</xdr:colOff>
      <xdr:row>96</xdr:row>
      <xdr:rowOff>9816</xdr:rowOff>
    </xdr:to>
    <xdr:cxnSp macro="">
      <xdr:nvCxnSpPr>
        <xdr:cNvPr id="707" name="直線コネクタ 706"/>
        <xdr:cNvCxnSpPr/>
      </xdr:nvCxnSpPr>
      <xdr:spPr>
        <a:xfrm>
          <a:off x="12814300" y="16463341"/>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9" name="テキスト ボックス 708"/>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1" name="テキスト ボックス 710"/>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150279</xdr:rowOff>
    </xdr:from>
    <xdr:to>
      <xdr:col>23</xdr:col>
      <xdr:colOff>568325</xdr:colOff>
      <xdr:row>96</xdr:row>
      <xdr:rowOff>80429</xdr:rowOff>
    </xdr:to>
    <xdr:sp macro="" textlink="">
      <xdr:nvSpPr>
        <xdr:cNvPr id="717" name="円/楕円 716"/>
        <xdr:cNvSpPr/>
      </xdr:nvSpPr>
      <xdr:spPr>
        <a:xfrm>
          <a:off x="16268700" y="164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128706</xdr:rowOff>
    </xdr:from>
    <xdr:ext cx="534377" cy="259045"/>
    <xdr:sp macro="" textlink="">
      <xdr:nvSpPr>
        <xdr:cNvPr id="718" name="公債費該当値テキスト"/>
        <xdr:cNvSpPr txBox="1"/>
      </xdr:nvSpPr>
      <xdr:spPr>
        <a:xfrm>
          <a:off x="16370300" y="164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167691</xdr:rowOff>
    </xdr:from>
    <xdr:to>
      <xdr:col>22</xdr:col>
      <xdr:colOff>415925</xdr:colOff>
      <xdr:row>96</xdr:row>
      <xdr:rowOff>97841</xdr:rowOff>
    </xdr:to>
    <xdr:sp macro="" textlink="">
      <xdr:nvSpPr>
        <xdr:cNvPr id="719" name="円/楕円 718"/>
        <xdr:cNvSpPr/>
      </xdr:nvSpPr>
      <xdr:spPr>
        <a:xfrm>
          <a:off x="15430500" y="164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88968</xdr:rowOff>
    </xdr:from>
    <xdr:ext cx="534377" cy="259045"/>
    <xdr:sp macro="" textlink="">
      <xdr:nvSpPr>
        <xdr:cNvPr id="720" name="テキスト ボックス 719"/>
        <xdr:cNvSpPr txBox="1"/>
      </xdr:nvSpPr>
      <xdr:spPr>
        <a:xfrm>
          <a:off x="15214111" y="165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157327</xdr:rowOff>
    </xdr:from>
    <xdr:to>
      <xdr:col>21</xdr:col>
      <xdr:colOff>212725</xdr:colOff>
      <xdr:row>96</xdr:row>
      <xdr:rowOff>87477</xdr:rowOff>
    </xdr:to>
    <xdr:sp macro="" textlink="">
      <xdr:nvSpPr>
        <xdr:cNvPr id="721" name="円/楕円 720"/>
        <xdr:cNvSpPr/>
      </xdr:nvSpPr>
      <xdr:spPr>
        <a:xfrm>
          <a:off x="14541500" y="1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78604</xdr:rowOff>
    </xdr:from>
    <xdr:ext cx="534377" cy="259045"/>
    <xdr:sp macro="" textlink="">
      <xdr:nvSpPr>
        <xdr:cNvPr id="722" name="テキスト ボックス 721"/>
        <xdr:cNvSpPr txBox="1"/>
      </xdr:nvSpPr>
      <xdr:spPr>
        <a:xfrm>
          <a:off x="14325111" y="165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130466</xdr:rowOff>
    </xdr:from>
    <xdr:to>
      <xdr:col>20</xdr:col>
      <xdr:colOff>9525</xdr:colOff>
      <xdr:row>96</xdr:row>
      <xdr:rowOff>60616</xdr:rowOff>
    </xdr:to>
    <xdr:sp macro="" textlink="">
      <xdr:nvSpPr>
        <xdr:cNvPr id="723" name="円/楕円 722"/>
        <xdr:cNvSpPr/>
      </xdr:nvSpPr>
      <xdr:spPr>
        <a:xfrm>
          <a:off x="13652500" y="164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51743</xdr:rowOff>
    </xdr:from>
    <xdr:ext cx="534377" cy="259045"/>
    <xdr:sp macro="" textlink="">
      <xdr:nvSpPr>
        <xdr:cNvPr id="724" name="テキスト ボックス 723"/>
        <xdr:cNvSpPr txBox="1"/>
      </xdr:nvSpPr>
      <xdr:spPr>
        <a:xfrm>
          <a:off x="13436111" y="1651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124791</xdr:rowOff>
    </xdr:from>
    <xdr:to>
      <xdr:col>18</xdr:col>
      <xdr:colOff>492125</xdr:colOff>
      <xdr:row>96</xdr:row>
      <xdr:rowOff>54941</xdr:rowOff>
    </xdr:to>
    <xdr:sp macro="" textlink="">
      <xdr:nvSpPr>
        <xdr:cNvPr id="725" name="円/楕円 724"/>
        <xdr:cNvSpPr/>
      </xdr:nvSpPr>
      <xdr:spPr>
        <a:xfrm>
          <a:off x="12763500" y="164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46068</xdr:rowOff>
    </xdr:from>
    <xdr:ext cx="534377" cy="259045"/>
    <xdr:sp macro="" textlink="">
      <xdr:nvSpPr>
        <xdr:cNvPr id="726" name="テキスト ボックス 725"/>
        <xdr:cNvSpPr txBox="1"/>
      </xdr:nvSpPr>
      <xdr:spPr>
        <a:xfrm>
          <a:off x="12547111" y="165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4" name="テキスト ボックス 763"/>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・民生費は、住民一人当たり</a:t>
          </a:r>
          <a:r>
            <a:rPr kumimoji="1" lang="en-US" altLang="ja-JP" sz="1200">
              <a:solidFill>
                <a:schemeClr val="dk1"/>
              </a:solidFill>
              <a:effectLst/>
              <a:latin typeface="+mn-lt"/>
              <a:ea typeface="+mn-ea"/>
              <a:cs typeface="+mn-cs"/>
            </a:rPr>
            <a:t>130,245</a:t>
          </a:r>
          <a:r>
            <a:rPr kumimoji="1" lang="ja-JP" altLang="ja-JP" sz="1200">
              <a:solidFill>
                <a:schemeClr val="dk1"/>
              </a:solidFill>
              <a:effectLst/>
              <a:latin typeface="+mn-lt"/>
              <a:ea typeface="+mn-ea"/>
              <a:cs typeface="+mn-cs"/>
            </a:rPr>
            <a:t>円となっている。平成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年度においては被生活保護者の増により生活保護費が前年度決算と比較すると</a:t>
          </a:r>
          <a:r>
            <a:rPr kumimoji="1" lang="en-US" altLang="ja-JP" sz="1200">
              <a:solidFill>
                <a:schemeClr val="dk1"/>
              </a:solidFill>
              <a:effectLst/>
              <a:latin typeface="+mn-lt"/>
              <a:ea typeface="+mn-ea"/>
              <a:cs typeface="+mn-cs"/>
            </a:rPr>
            <a:t>10.7%</a:t>
          </a:r>
          <a:r>
            <a:rPr kumimoji="1" lang="ja-JP" altLang="ja-JP" sz="1200">
              <a:solidFill>
                <a:schemeClr val="dk1"/>
              </a:solidFill>
              <a:effectLst/>
              <a:latin typeface="+mn-lt"/>
              <a:ea typeface="+mn-ea"/>
              <a:cs typeface="+mn-cs"/>
            </a:rPr>
            <a:t>の増、介護給付費・訓練等給付費給付事業のサービス利用者の増などにより、社会福祉費が前年度決算と比較すると</a:t>
          </a:r>
          <a:r>
            <a:rPr kumimoji="1" lang="en-US" altLang="ja-JP" sz="1200">
              <a:solidFill>
                <a:schemeClr val="dk1"/>
              </a:solidFill>
              <a:effectLst/>
              <a:latin typeface="+mn-lt"/>
              <a:ea typeface="+mn-ea"/>
              <a:cs typeface="+mn-cs"/>
            </a:rPr>
            <a:t>8.5</a:t>
          </a:r>
          <a:r>
            <a:rPr kumimoji="1" lang="ja-JP" altLang="ja-JP" sz="1200">
              <a:solidFill>
                <a:schemeClr val="dk1"/>
              </a:solidFill>
              <a:effectLst/>
              <a:latin typeface="+mn-lt"/>
              <a:ea typeface="+mn-ea"/>
              <a:cs typeface="+mn-cs"/>
            </a:rPr>
            <a:t>％の増などを要因に、民生費全体では前年度決算との比較で</a:t>
          </a:r>
          <a:r>
            <a:rPr kumimoji="1" lang="en-US" altLang="ja-JP" sz="1200">
              <a:solidFill>
                <a:schemeClr val="dk1"/>
              </a:solidFill>
              <a:effectLst/>
              <a:latin typeface="+mn-lt"/>
              <a:ea typeface="+mn-ea"/>
              <a:cs typeface="+mn-cs"/>
            </a:rPr>
            <a:t>4.8</a:t>
          </a:r>
          <a:r>
            <a:rPr kumimoji="1" lang="ja-JP" altLang="ja-JP" sz="1200">
              <a:solidFill>
                <a:schemeClr val="dk1"/>
              </a:solidFill>
              <a:effectLst/>
              <a:latin typeface="+mn-lt"/>
              <a:ea typeface="+mn-ea"/>
              <a:cs typeface="+mn-cs"/>
            </a:rPr>
            <a:t>％の増となっている。今後も扶助費をはじめとした費用は上昇傾向が続くと見込まれることから、単独扶助事業の見直しや受給資格審査の適正化を図り、歳出の抑制に努める。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・衛生費は、住民一人当たり</a:t>
          </a:r>
          <a:r>
            <a:rPr kumimoji="1" lang="en-US" altLang="ja-JP" sz="1200">
              <a:solidFill>
                <a:schemeClr val="dk1"/>
              </a:solidFill>
              <a:effectLst/>
              <a:latin typeface="+mn-lt"/>
              <a:ea typeface="+mn-ea"/>
              <a:cs typeface="+mn-cs"/>
            </a:rPr>
            <a:t>31,455</a:t>
          </a:r>
          <a:r>
            <a:rPr kumimoji="1" lang="ja-JP" altLang="en-US" sz="1200">
              <a:solidFill>
                <a:schemeClr val="dk1"/>
              </a:solidFill>
              <a:effectLst/>
              <a:latin typeface="+mn-lt"/>
              <a:ea typeface="+mn-ea"/>
              <a:cs typeface="+mn-cs"/>
            </a:rPr>
            <a:t>円と</a:t>
          </a:r>
          <a:r>
            <a:rPr kumimoji="1" lang="ja-JP" altLang="ja-JP" sz="1200">
              <a:solidFill>
                <a:schemeClr val="dk1"/>
              </a:solidFill>
              <a:effectLst/>
              <a:latin typeface="+mn-lt"/>
              <a:ea typeface="+mn-ea"/>
              <a:cs typeface="+mn-cs"/>
            </a:rPr>
            <a:t>なって</a:t>
          </a:r>
          <a:r>
            <a:rPr kumimoji="1" lang="ja-JP" altLang="en-US" sz="1200">
              <a:solidFill>
                <a:schemeClr val="dk1"/>
              </a:solidFill>
              <a:effectLst/>
              <a:latin typeface="+mn-lt"/>
              <a:ea typeface="+mn-ea"/>
              <a:cs typeface="+mn-cs"/>
            </a:rPr>
            <a:t>おり、平成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年度より</a:t>
          </a:r>
          <a:r>
            <a:rPr kumimoji="1" lang="en-US" altLang="ja-JP" sz="1200">
              <a:solidFill>
                <a:schemeClr val="dk1"/>
              </a:solidFill>
              <a:effectLst/>
              <a:latin typeface="+mn-lt"/>
              <a:ea typeface="+mn-ea"/>
              <a:cs typeface="+mn-cs"/>
            </a:rPr>
            <a:t>10,216</a:t>
          </a:r>
          <a:r>
            <a:rPr kumimoji="1" lang="ja-JP" altLang="en-US" sz="1200">
              <a:solidFill>
                <a:schemeClr val="dk1"/>
              </a:solidFill>
              <a:effectLst/>
              <a:latin typeface="+mn-lt"/>
              <a:ea typeface="+mn-ea"/>
              <a:cs typeface="+mn-cs"/>
            </a:rPr>
            <a:t>円の減となっている</a:t>
          </a:r>
          <a:r>
            <a:rPr kumimoji="1" lang="ja-JP" altLang="ja-JP" sz="1200">
              <a:solidFill>
                <a:schemeClr val="dk1"/>
              </a:solidFill>
              <a:effectLst/>
              <a:latin typeface="+mn-lt"/>
              <a:ea typeface="+mn-ea"/>
              <a:cs typeface="+mn-cs"/>
            </a:rPr>
            <a:t>。これは、</a:t>
          </a:r>
          <a:r>
            <a:rPr lang="ja-JP" altLang="ja-JP" sz="1200">
              <a:solidFill>
                <a:schemeClr val="dk1"/>
              </a:solidFill>
              <a:effectLst/>
              <a:latin typeface="+mn-lt"/>
              <a:ea typeface="+mn-ea"/>
              <a:cs typeface="+mn-cs"/>
            </a:rPr>
            <a:t>春日部市立医療センター</a:t>
          </a:r>
          <a:r>
            <a:rPr lang="ja-JP" altLang="en-US" sz="1200">
              <a:solidFill>
                <a:schemeClr val="dk1"/>
              </a:solidFill>
              <a:effectLst/>
              <a:latin typeface="+mn-lt"/>
              <a:ea typeface="+mn-ea"/>
              <a:cs typeface="+mn-cs"/>
            </a:rPr>
            <a:t>が</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年に開院したことから</a:t>
          </a:r>
          <a:r>
            <a:rPr lang="ja-JP" altLang="en-US" sz="1200">
              <a:solidFill>
                <a:schemeClr val="dk1"/>
              </a:solidFill>
              <a:effectLst/>
              <a:latin typeface="+mn-lt"/>
              <a:ea typeface="+mn-ea"/>
              <a:cs typeface="+mn-cs"/>
            </a:rPr>
            <a:t>、前年度決算と比較すると</a:t>
          </a:r>
          <a:r>
            <a:rPr lang="ja-JP" altLang="ja-JP" sz="1200">
              <a:solidFill>
                <a:schemeClr val="dk1"/>
              </a:solidFill>
              <a:effectLst/>
              <a:latin typeface="+mn-lt"/>
              <a:ea typeface="+mn-ea"/>
              <a:cs typeface="+mn-cs"/>
            </a:rPr>
            <a:t>新病院整備出資金</a:t>
          </a:r>
          <a:r>
            <a:rPr lang="ja-JP" altLang="en-US" sz="1200">
              <a:solidFill>
                <a:schemeClr val="dk1"/>
              </a:solidFill>
              <a:effectLst/>
              <a:latin typeface="+mn-lt"/>
              <a:ea typeface="+mn-ea"/>
              <a:cs typeface="+mn-cs"/>
            </a:rPr>
            <a:t>が減となったことによるものと思われる。</a:t>
          </a:r>
          <a:endParaRPr lang="en-US" altLang="ja-JP" sz="1200">
            <a:solidFill>
              <a:schemeClr val="dk1"/>
            </a:solidFill>
            <a:effectLst/>
            <a:latin typeface="+mn-lt"/>
            <a:ea typeface="+mn-ea"/>
            <a:cs typeface="+mn-cs"/>
          </a:endParaRPr>
        </a:p>
        <a:p>
          <a:pPr eaLnBrk="1" fontAlgn="auto" latinLnBrk="0" hangingPunct="1"/>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教育費は、住民一人当たり</a:t>
          </a:r>
          <a:r>
            <a:rPr lang="en-US" altLang="ja-JP" sz="1200">
              <a:solidFill>
                <a:schemeClr val="dk1"/>
              </a:solidFill>
              <a:effectLst/>
              <a:latin typeface="+mn-lt"/>
              <a:ea typeface="+mn-ea"/>
              <a:cs typeface="+mn-cs"/>
            </a:rPr>
            <a:t>30,608</a:t>
          </a:r>
          <a:r>
            <a:rPr lang="ja-JP" altLang="ja-JP" sz="1200">
              <a:solidFill>
                <a:schemeClr val="dk1"/>
              </a:solidFill>
              <a:effectLst/>
              <a:latin typeface="+mn-lt"/>
              <a:ea typeface="+mn-ea"/>
              <a:cs typeface="+mn-cs"/>
            </a:rPr>
            <a:t>円となっている。</a:t>
          </a:r>
          <a:r>
            <a:rPr lang="ja-JP" altLang="en-US"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28</a:t>
          </a:r>
          <a:r>
            <a:rPr lang="ja-JP" altLang="en-US" sz="1200">
              <a:solidFill>
                <a:schemeClr val="dk1"/>
              </a:solidFill>
              <a:effectLst/>
              <a:latin typeface="+mn-lt"/>
              <a:ea typeface="+mn-ea"/>
              <a:cs typeface="+mn-cs"/>
            </a:rPr>
            <a:t>年度においては</a:t>
          </a:r>
          <a:r>
            <a:rPr lang="ja-JP" altLang="ja-JP" sz="1200">
              <a:solidFill>
                <a:schemeClr val="dk1"/>
              </a:solidFill>
              <a:effectLst/>
              <a:latin typeface="+mn-lt"/>
              <a:ea typeface="+mn-ea"/>
              <a:cs typeface="+mn-cs"/>
            </a:rPr>
            <a:t>小・中学校普通教室</a:t>
          </a:r>
          <a:r>
            <a:rPr lang="ja-JP" altLang="en-US" sz="1200">
              <a:solidFill>
                <a:schemeClr val="dk1"/>
              </a:solidFill>
              <a:effectLst/>
              <a:latin typeface="+mn-lt"/>
              <a:ea typeface="+mn-ea"/>
              <a:cs typeface="+mn-cs"/>
            </a:rPr>
            <a:t>等</a:t>
          </a:r>
          <a:r>
            <a:rPr lang="ja-JP" altLang="ja-JP" sz="1200">
              <a:solidFill>
                <a:schemeClr val="dk1"/>
              </a:solidFill>
              <a:effectLst/>
              <a:latin typeface="+mn-lt"/>
              <a:ea typeface="+mn-ea"/>
              <a:cs typeface="+mn-cs"/>
            </a:rPr>
            <a:t>エアコン整備事業</a:t>
          </a:r>
          <a:r>
            <a:rPr lang="ja-JP" altLang="en-US" sz="1200">
              <a:solidFill>
                <a:schemeClr val="dk1"/>
              </a:solidFill>
              <a:effectLst/>
              <a:latin typeface="+mn-lt"/>
              <a:ea typeface="+mn-ea"/>
              <a:cs typeface="+mn-cs"/>
            </a:rPr>
            <a:t>の増などにより、</a:t>
          </a:r>
          <a:r>
            <a:rPr lang="ja-JP" altLang="ja-JP" sz="1200">
              <a:solidFill>
                <a:schemeClr val="dk1"/>
              </a:solidFill>
              <a:effectLst/>
              <a:latin typeface="+mn-lt"/>
              <a:ea typeface="+mn-ea"/>
              <a:cs typeface="+mn-cs"/>
            </a:rPr>
            <a:t>事業費が</a:t>
          </a:r>
          <a:r>
            <a:rPr lang="ja-JP" altLang="en-US" sz="1200">
              <a:solidFill>
                <a:schemeClr val="dk1"/>
              </a:solidFill>
              <a:effectLst/>
              <a:latin typeface="+mn-lt"/>
              <a:ea typeface="+mn-ea"/>
              <a:cs typeface="+mn-cs"/>
            </a:rPr>
            <a:t>増となった</a:t>
          </a:r>
          <a:r>
            <a:rPr lang="ja-JP" altLang="ja-JP" sz="1200">
              <a:solidFill>
                <a:schemeClr val="dk1"/>
              </a:solidFill>
              <a:effectLst/>
              <a:latin typeface="+mn-lt"/>
              <a:ea typeface="+mn-ea"/>
              <a:cs typeface="+mn-cs"/>
            </a:rPr>
            <a:t>。今後においては施設老朽化による事業費の増加が見込まれるため</a:t>
          </a:r>
          <a:r>
            <a:rPr lang="ja-JP" altLang="ja-JP" sz="1200" baseline="0">
              <a:solidFill>
                <a:schemeClr val="dk1"/>
              </a:solidFill>
              <a:effectLst/>
              <a:latin typeface="+mn-lt"/>
              <a:ea typeface="+mn-ea"/>
              <a:cs typeface="+mn-cs"/>
            </a:rPr>
            <a:t>、事業の取捨選択を徹底していくことで、事業費の減少を目指すこととしている。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財政調整基金残高は</a:t>
          </a:r>
          <a:r>
            <a:rPr lang="en-US" altLang="ja-JP" sz="1200">
              <a:solidFill>
                <a:schemeClr val="dk1"/>
              </a:solidFill>
              <a:effectLst/>
              <a:latin typeface="+mn-lt"/>
              <a:ea typeface="+mn-ea"/>
              <a:cs typeface="+mn-cs"/>
            </a:rPr>
            <a:t>4,013</a:t>
          </a:r>
          <a:r>
            <a:rPr lang="ja-JP" altLang="ja-JP" sz="1200">
              <a:solidFill>
                <a:schemeClr val="dk1"/>
              </a:solidFill>
              <a:effectLst/>
              <a:latin typeface="+mn-lt"/>
              <a:ea typeface="+mn-ea"/>
              <a:cs typeface="+mn-cs"/>
            </a:rPr>
            <a:t>百万円で、前年度対比</a:t>
          </a:r>
          <a:r>
            <a:rPr lang="en-US" altLang="ja-JP" sz="1200">
              <a:solidFill>
                <a:schemeClr val="dk1"/>
              </a:solidFill>
              <a:effectLst/>
              <a:latin typeface="+mn-lt"/>
              <a:ea typeface="+mn-ea"/>
              <a:cs typeface="+mn-cs"/>
            </a:rPr>
            <a:t>410</a:t>
          </a:r>
          <a:r>
            <a:rPr lang="ja-JP" altLang="ja-JP" sz="1200">
              <a:solidFill>
                <a:schemeClr val="dk1"/>
              </a:solidFill>
              <a:effectLst/>
              <a:latin typeface="+mn-lt"/>
              <a:ea typeface="+mn-ea"/>
              <a:cs typeface="+mn-cs"/>
            </a:rPr>
            <a:t>百万円の減となり、標準財政規模比で</a:t>
          </a:r>
          <a:r>
            <a:rPr lang="en-US" altLang="ja-JP" sz="1200">
              <a:solidFill>
                <a:schemeClr val="dk1"/>
              </a:solidFill>
              <a:effectLst/>
              <a:latin typeface="+mn-lt"/>
              <a:ea typeface="+mn-ea"/>
              <a:cs typeface="+mn-cs"/>
            </a:rPr>
            <a:t>0.96</a:t>
          </a:r>
          <a:r>
            <a:rPr lang="ja-JP" altLang="ja-JP" sz="1200">
              <a:solidFill>
                <a:schemeClr val="dk1"/>
              </a:solidFill>
              <a:effectLst/>
              <a:latin typeface="+mn-lt"/>
              <a:ea typeface="+mn-ea"/>
              <a:cs typeface="+mn-cs"/>
            </a:rPr>
            <a:t>ポイント下降した。</a:t>
          </a:r>
          <a:endParaRPr lang="ja-JP" altLang="ja-JP" sz="1200">
            <a:effectLst/>
          </a:endParaRPr>
        </a:p>
        <a:p>
          <a:r>
            <a:rPr lang="ja-JP" altLang="ja-JP" sz="1200">
              <a:solidFill>
                <a:schemeClr val="dk1"/>
              </a:solidFill>
              <a:effectLst/>
              <a:latin typeface="+mn-lt"/>
              <a:ea typeface="+mn-ea"/>
              <a:cs typeface="+mn-cs"/>
            </a:rPr>
            <a:t>　実質収支は、歳入・歳出ともに減額となったが、歳出の減額幅よりも、歳入の減額幅の方が大きかったことにより、前年度対比</a:t>
          </a:r>
          <a:r>
            <a:rPr lang="en-US" altLang="ja-JP" sz="1200">
              <a:solidFill>
                <a:schemeClr val="dk1"/>
              </a:solidFill>
              <a:effectLst/>
              <a:latin typeface="+mn-lt"/>
              <a:ea typeface="+mn-ea"/>
              <a:cs typeface="+mn-cs"/>
            </a:rPr>
            <a:t>789</a:t>
          </a:r>
          <a:r>
            <a:rPr lang="ja-JP" altLang="ja-JP" sz="1200">
              <a:solidFill>
                <a:schemeClr val="dk1"/>
              </a:solidFill>
              <a:effectLst/>
              <a:latin typeface="+mn-lt"/>
              <a:ea typeface="+mn-ea"/>
              <a:cs typeface="+mn-cs"/>
            </a:rPr>
            <a:t>百万円減の</a:t>
          </a:r>
          <a:r>
            <a:rPr lang="en-US" altLang="ja-JP" sz="1200">
              <a:solidFill>
                <a:schemeClr val="dk1"/>
              </a:solidFill>
              <a:effectLst/>
              <a:latin typeface="+mn-lt"/>
              <a:ea typeface="+mn-ea"/>
              <a:cs typeface="+mn-cs"/>
            </a:rPr>
            <a:t>1,934</a:t>
          </a:r>
          <a:r>
            <a:rPr lang="ja-JP" altLang="ja-JP" sz="1200">
              <a:solidFill>
                <a:schemeClr val="dk1"/>
              </a:solidFill>
              <a:effectLst/>
              <a:latin typeface="+mn-lt"/>
              <a:ea typeface="+mn-ea"/>
              <a:cs typeface="+mn-cs"/>
            </a:rPr>
            <a:t>百万円となり、標準財政規模比で</a:t>
          </a:r>
          <a:r>
            <a:rPr lang="en-US" altLang="ja-JP" sz="1200">
              <a:solidFill>
                <a:schemeClr val="dk1"/>
              </a:solidFill>
              <a:effectLst/>
              <a:latin typeface="+mn-lt"/>
              <a:ea typeface="+mn-ea"/>
              <a:cs typeface="+mn-cs"/>
            </a:rPr>
            <a:t>1.86</a:t>
          </a:r>
          <a:r>
            <a:rPr lang="ja-JP" altLang="ja-JP" sz="1200">
              <a:solidFill>
                <a:schemeClr val="dk1"/>
              </a:solidFill>
              <a:effectLst/>
              <a:latin typeface="+mn-lt"/>
              <a:ea typeface="+mn-ea"/>
              <a:cs typeface="+mn-cs"/>
            </a:rPr>
            <a:t>ポイント下降した。　</a:t>
          </a:r>
          <a:endParaRPr lang="ja-JP" altLang="ja-JP" sz="1200">
            <a:effectLst/>
          </a:endParaRPr>
        </a:p>
        <a:p>
          <a:pPr eaLnBrk="1" fontAlgn="auto" latinLnBrk="0" hangingPunct="1"/>
          <a:r>
            <a:rPr lang="ja-JP" altLang="ja-JP" sz="1200">
              <a:solidFill>
                <a:schemeClr val="dk1"/>
              </a:solidFill>
              <a:effectLst/>
              <a:latin typeface="+mn-lt"/>
              <a:ea typeface="+mn-ea"/>
              <a:cs typeface="+mn-cs"/>
            </a:rPr>
            <a:t>　実質単年度収支は、実質収支や積立金の減により、前年度対比</a:t>
          </a:r>
          <a:r>
            <a:rPr lang="en-US" altLang="ja-JP" sz="1200">
              <a:solidFill>
                <a:schemeClr val="dk1"/>
              </a:solidFill>
              <a:effectLst/>
              <a:latin typeface="+mn-lt"/>
              <a:ea typeface="+mn-ea"/>
              <a:cs typeface="+mn-cs"/>
            </a:rPr>
            <a:t>776</a:t>
          </a:r>
          <a:r>
            <a:rPr lang="ja-JP" altLang="ja-JP" sz="1200">
              <a:solidFill>
                <a:schemeClr val="dk1"/>
              </a:solidFill>
              <a:effectLst/>
              <a:latin typeface="+mn-lt"/>
              <a:ea typeface="+mn-ea"/>
              <a:cs typeface="+mn-cs"/>
            </a:rPr>
            <a:t>百万円減の▲</a:t>
          </a:r>
          <a:r>
            <a:rPr lang="en-US" altLang="ja-JP" sz="1200">
              <a:solidFill>
                <a:schemeClr val="dk1"/>
              </a:solidFill>
              <a:effectLst/>
              <a:latin typeface="+mn-lt"/>
              <a:ea typeface="+mn-ea"/>
              <a:cs typeface="+mn-cs"/>
            </a:rPr>
            <a:t>1,199</a:t>
          </a:r>
          <a:r>
            <a:rPr lang="ja-JP" altLang="ja-JP" sz="1200">
              <a:solidFill>
                <a:schemeClr val="dk1"/>
              </a:solidFill>
              <a:effectLst/>
              <a:latin typeface="+mn-lt"/>
              <a:ea typeface="+mn-ea"/>
              <a:cs typeface="+mn-cs"/>
            </a:rPr>
            <a:t>百万円となり、標準財政規模比で</a:t>
          </a:r>
          <a:r>
            <a:rPr lang="en-US" altLang="ja-JP" sz="1200">
              <a:solidFill>
                <a:schemeClr val="dk1"/>
              </a:solidFill>
              <a:effectLst/>
              <a:latin typeface="+mn-lt"/>
              <a:ea typeface="+mn-ea"/>
              <a:cs typeface="+mn-cs"/>
            </a:rPr>
            <a:t>1.83</a:t>
          </a:r>
          <a:r>
            <a:rPr lang="ja-JP" altLang="ja-JP" sz="1200">
              <a:solidFill>
                <a:schemeClr val="dk1"/>
              </a:solidFill>
              <a:effectLst/>
              <a:latin typeface="+mn-lt"/>
              <a:ea typeface="+mn-ea"/>
              <a:cs typeface="+mn-cs"/>
            </a:rPr>
            <a:t>ポイント下降した。</a:t>
          </a:r>
          <a:endParaRPr lang="ja-JP" altLang="ja-JP" sz="1200">
            <a:effectLst/>
          </a:endParaRPr>
        </a:p>
        <a:p>
          <a:pPr eaLnBrk="1" fontAlgn="auto" latinLnBrk="0" hangingPunct="1"/>
          <a:r>
            <a:rPr lang="ja-JP" altLang="ja-JP" sz="1200">
              <a:solidFill>
                <a:schemeClr val="dk1"/>
              </a:solidFill>
              <a:effectLst/>
              <a:latin typeface="+mn-lt"/>
              <a:ea typeface="+mn-ea"/>
              <a:cs typeface="+mn-cs"/>
            </a:rPr>
            <a:t>　今後も</a:t>
          </a:r>
          <a:r>
            <a:rPr lang="ja-JP" altLang="ja-JP" sz="1200" b="0" i="0" baseline="0">
              <a:solidFill>
                <a:schemeClr val="dk1"/>
              </a:solidFill>
              <a:effectLst/>
              <a:latin typeface="+mn-lt"/>
              <a:ea typeface="+mn-ea"/>
              <a:cs typeface="+mn-cs"/>
            </a:rPr>
            <a:t>中長期的な展望を踏まえ、健全な財政運営に努めていく。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20</a:t>
          </a:r>
          <a:r>
            <a:rPr lang="ja-JP" altLang="ja-JP" sz="1200">
              <a:solidFill>
                <a:schemeClr val="dk1"/>
              </a:solidFill>
              <a:effectLst/>
              <a:latin typeface="+mn-lt"/>
              <a:ea typeface="+mn-ea"/>
              <a:cs typeface="+mn-cs"/>
            </a:rPr>
            <a:t>年度以降、各会計とも黒字で推移している。</a:t>
          </a:r>
          <a:endParaRPr lang="ja-JP" altLang="ja-JP" sz="1200">
            <a:effectLst/>
          </a:endParaRPr>
        </a:p>
        <a:p>
          <a:pPr rtl="0"/>
          <a:r>
            <a:rPr lang="ja-JP" altLang="ja-JP" sz="1200">
              <a:solidFill>
                <a:schemeClr val="dk1"/>
              </a:solidFill>
              <a:effectLst/>
              <a:latin typeface="+mn-lt"/>
              <a:ea typeface="+mn-ea"/>
              <a:cs typeface="+mn-cs"/>
            </a:rPr>
            <a:t>　 しかしながら、景気はまだ回復の途上にあり、少子高齢化の進行による市税収入の減少や、社会保障関連経費の増大が懸念されるなど、地方財政を取り巻く環境は、依然として楽観を許さない状況が続いている。</a:t>
          </a:r>
          <a:endParaRPr lang="ja-JP" altLang="ja-JP" sz="1200">
            <a:effectLst/>
          </a:endParaRPr>
        </a:p>
        <a:p>
          <a:pPr rtl="0"/>
          <a:r>
            <a:rPr lang="ja-JP" altLang="ja-JP" sz="1200">
              <a:solidFill>
                <a:schemeClr val="dk1"/>
              </a:solidFill>
              <a:effectLst/>
              <a:latin typeface="+mn-lt"/>
              <a:ea typeface="+mn-ea"/>
              <a:cs typeface="+mn-cs"/>
            </a:rPr>
            <a:t>　また、本市独自の事情として、中央通り線整備事業や春日部駅西口環境整備事業などの大規模事業が進行中である。</a:t>
          </a:r>
          <a:endParaRPr lang="ja-JP" altLang="ja-JP" sz="1200">
            <a:effectLst/>
          </a:endParaRPr>
        </a:p>
        <a:p>
          <a:pPr rtl="0"/>
          <a:r>
            <a:rPr lang="ja-JP" altLang="ja-JP" sz="1200">
              <a:solidFill>
                <a:schemeClr val="dk1"/>
              </a:solidFill>
              <a:effectLst/>
              <a:latin typeface="+mn-lt"/>
              <a:ea typeface="+mn-ea"/>
              <a:cs typeface="+mn-cs"/>
            </a:rPr>
            <a:t>　 したがって、今後も連結実質赤字比率の推移を注視しながら、中長期的な展望を踏まえた健全な財政運営に努める必要がある。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6247\AppData\Local\Microsoft\Windows\Temporary%20Internet%20Files\Content.IE5\Z321HE5G\&#12304;&#36001;&#25919;&#29366;&#27841;&#36039;&#26009;&#38598;&#12305;_112143_&#26149;&#26085;&#37096;&#24066;_2016(2&#22238;&#30446;)_20181121&#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47.6</v>
          </cell>
          <cell r="O51">
            <v>46.8</v>
          </cell>
        </row>
        <row r="53">
          <cell r="N53">
            <v>51.4</v>
          </cell>
          <cell r="O53">
            <v>53</v>
          </cell>
        </row>
        <row r="55">
          <cell r="G55" t="str">
            <v>類似団体内平均値</v>
          </cell>
          <cell r="N55">
            <v>37.4</v>
          </cell>
          <cell r="O55">
            <v>31</v>
          </cell>
        </row>
        <row r="57">
          <cell r="N57">
            <v>54.4</v>
          </cell>
          <cell r="O57">
            <v>57.2</v>
          </cell>
        </row>
        <row r="72">
          <cell r="K72" t="str">
            <v>H24</v>
          </cell>
          <cell r="L72" t="str">
            <v>H25</v>
          </cell>
          <cell r="M72" t="str">
            <v>H26</v>
          </cell>
          <cell r="N72" t="str">
            <v>H27</v>
          </cell>
          <cell r="O72" t="str">
            <v>H28</v>
          </cell>
        </row>
        <row r="73">
          <cell r="G73" t="str">
            <v>当該団体値</v>
          </cell>
          <cell r="K73">
            <v>42</v>
          </cell>
          <cell r="L73">
            <v>35.1</v>
          </cell>
          <cell r="M73">
            <v>33.4</v>
          </cell>
          <cell r="N73">
            <v>47.6</v>
          </cell>
          <cell r="O73">
            <v>46.8</v>
          </cell>
        </row>
        <row r="75">
          <cell r="K75">
            <v>9.5</v>
          </cell>
          <cell r="L75">
            <v>8.6999999999999993</v>
          </cell>
          <cell r="M75">
            <v>7.6</v>
          </cell>
          <cell r="N75">
            <v>6.7</v>
          </cell>
          <cell r="O75">
            <v>5.6</v>
          </cell>
        </row>
        <row r="77">
          <cell r="G77" t="str">
            <v>類似団体内平均値</v>
          </cell>
          <cell r="K77">
            <v>57.8</v>
          </cell>
          <cell r="L77">
            <v>49.8</v>
          </cell>
          <cell r="M77">
            <v>45.1</v>
          </cell>
          <cell r="N77">
            <v>37.4</v>
          </cell>
          <cell r="O77">
            <v>31</v>
          </cell>
        </row>
        <row r="79">
          <cell r="K79">
            <v>8.3000000000000007</v>
          </cell>
          <cell r="L79">
            <v>7.7</v>
          </cell>
          <cell r="M79">
            <v>7.1</v>
          </cell>
          <cell r="N79">
            <v>6.3</v>
          </cell>
          <cell r="O79">
            <v>5.2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71523945</v>
      </c>
      <c r="BO4" s="411"/>
      <c r="BP4" s="411"/>
      <c r="BQ4" s="411"/>
      <c r="BR4" s="411"/>
      <c r="BS4" s="411"/>
      <c r="BT4" s="411"/>
      <c r="BU4" s="412"/>
      <c r="BV4" s="410">
        <v>74084640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6.4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69243075</v>
      </c>
      <c r="BO5" s="416"/>
      <c r="BP5" s="416"/>
      <c r="BQ5" s="416"/>
      <c r="BR5" s="416"/>
      <c r="BS5" s="416"/>
      <c r="BT5" s="416"/>
      <c r="BU5" s="417"/>
      <c r="BV5" s="415">
        <v>71018135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92.3</v>
      </c>
      <c r="CU5" s="386"/>
      <c r="CV5" s="386"/>
      <c r="CW5" s="386"/>
      <c r="CX5" s="386"/>
      <c r="CY5" s="386"/>
      <c r="CZ5" s="386"/>
      <c r="DA5" s="387"/>
      <c r="DB5" s="385">
        <v>90.9</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2280870</v>
      </c>
      <c r="BO6" s="416"/>
      <c r="BP6" s="416"/>
      <c r="BQ6" s="416"/>
      <c r="BR6" s="416"/>
      <c r="BS6" s="416"/>
      <c r="BT6" s="416"/>
      <c r="BU6" s="417"/>
      <c r="BV6" s="415">
        <v>3066505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100.1</v>
      </c>
      <c r="CU6" s="562"/>
      <c r="CV6" s="562"/>
      <c r="CW6" s="562"/>
      <c r="CX6" s="562"/>
      <c r="CY6" s="562"/>
      <c r="CZ6" s="562"/>
      <c r="DA6" s="563"/>
      <c r="DB6" s="561">
        <v>99.3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347073</v>
      </c>
      <c r="BO7" s="416"/>
      <c r="BP7" s="416"/>
      <c r="BQ7" s="416"/>
      <c r="BR7" s="416"/>
      <c r="BS7" s="416"/>
      <c r="BT7" s="416"/>
      <c r="BU7" s="417"/>
      <c r="BV7" s="415">
        <v>344055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42326627</v>
      </c>
      <c r="CU7" s="416"/>
      <c r="CV7" s="416"/>
      <c r="CW7" s="416"/>
      <c r="CX7" s="416"/>
      <c r="CY7" s="416"/>
      <c r="CZ7" s="416"/>
      <c r="DA7" s="417"/>
      <c r="DB7" s="415">
        <v>42371013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1933797</v>
      </c>
      <c r="BO8" s="416"/>
      <c r="BP8" s="416"/>
      <c r="BQ8" s="416"/>
      <c r="BR8" s="416"/>
      <c r="BS8" s="416"/>
      <c r="BT8" s="416"/>
      <c r="BU8" s="417"/>
      <c r="BV8" s="415">
        <v>2722450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0.77</v>
      </c>
      <c r="CU8" s="525"/>
      <c r="CV8" s="525"/>
      <c r="CW8" s="525"/>
      <c r="CX8" s="525"/>
      <c r="CY8" s="525"/>
      <c r="CZ8" s="525"/>
      <c r="DA8" s="526"/>
      <c r="DB8" s="524">
        <v>0.77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232709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-788653</v>
      </c>
      <c r="BO9" s="416"/>
      <c r="BP9" s="416"/>
      <c r="BQ9" s="416"/>
      <c r="BR9" s="416"/>
      <c r="BS9" s="416"/>
      <c r="BT9" s="416"/>
      <c r="BU9" s="417"/>
      <c r="BV9" s="415">
        <v>505359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13.2</v>
      </c>
      <c r="CU9" s="386"/>
      <c r="CV9" s="386"/>
      <c r="CW9" s="386"/>
      <c r="CX9" s="386"/>
      <c r="CY9" s="386"/>
      <c r="CZ9" s="386"/>
      <c r="DA9" s="387"/>
      <c r="DB9" s="385">
        <v>12.6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237171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580</v>
      </c>
      <c r="BO10" s="416"/>
      <c r="BP10" s="416"/>
      <c r="BQ10" s="416"/>
      <c r="BR10" s="416"/>
      <c r="BS10" s="416"/>
      <c r="BT10" s="416"/>
      <c r="BU10" s="417"/>
      <c r="BV10" s="415">
        <v>5732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236466</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411222</v>
      </c>
      <c r="BO12" s="416"/>
      <c r="BP12" s="416"/>
      <c r="BQ12" s="416"/>
      <c r="BR12" s="416"/>
      <c r="BS12" s="416"/>
      <c r="BT12" s="416"/>
      <c r="BU12" s="417"/>
      <c r="BV12" s="415">
        <v>934070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233111</v>
      </c>
      <c r="S13" s="517"/>
      <c r="T13" s="517"/>
      <c r="U13" s="517"/>
      <c r="V13" s="518"/>
      <c r="W13" s="504" t="s">
        <v>123</v>
      </c>
      <c r="X13" s="428"/>
      <c r="Y13" s="428"/>
      <c r="Z13" s="428"/>
      <c r="AA13" s="428"/>
      <c r="AB13" s="429"/>
      <c r="AC13" s="391">
        <v>1325</v>
      </c>
      <c r="AD13" s="392"/>
      <c r="AE13" s="392"/>
      <c r="AF13" s="392"/>
      <c r="AG13" s="393"/>
      <c r="AH13" s="391">
        <v>1243</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-1199295</v>
      </c>
      <c r="BO13" s="416"/>
      <c r="BP13" s="416"/>
      <c r="BQ13" s="416"/>
      <c r="BR13" s="416"/>
      <c r="BS13" s="416"/>
      <c r="BT13" s="416"/>
      <c r="BU13" s="417"/>
      <c r="BV13" s="415">
        <v>-422979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5.6</v>
      </c>
      <c r="CU13" s="386"/>
      <c r="CV13" s="386"/>
      <c r="CW13" s="386"/>
      <c r="CX13" s="386"/>
      <c r="CY13" s="386"/>
      <c r="CZ13" s="386"/>
      <c r="DA13" s="387"/>
      <c r="DB13" s="385">
        <v>6.7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236975</v>
      </c>
      <c r="S14" s="517"/>
      <c r="T14" s="517"/>
      <c r="U14" s="517"/>
      <c r="V14" s="518"/>
      <c r="W14" s="519"/>
      <c r="X14" s="431"/>
      <c r="Y14" s="431"/>
      <c r="Z14" s="431"/>
      <c r="AA14" s="431"/>
      <c r="AB14" s="432"/>
      <c r="AC14" s="509">
        <v>1.3</v>
      </c>
      <c r="AD14" s="510"/>
      <c r="AE14" s="510"/>
      <c r="AF14" s="510"/>
      <c r="AG14" s="511"/>
      <c r="AH14" s="509">
        <v>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46.8</v>
      </c>
      <c r="CU14" s="488"/>
      <c r="CV14" s="488"/>
      <c r="CW14" s="488"/>
      <c r="CX14" s="488"/>
      <c r="CY14" s="488"/>
      <c r="CZ14" s="488"/>
      <c r="DA14" s="489"/>
      <c r="DB14" s="520">
        <v>47.6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233897</v>
      </c>
      <c r="S15" s="517"/>
      <c r="T15" s="517"/>
      <c r="U15" s="517"/>
      <c r="V15" s="518"/>
      <c r="W15" s="504" t="s">
        <v>130</v>
      </c>
      <c r="X15" s="428"/>
      <c r="Y15" s="428"/>
      <c r="Z15" s="428"/>
      <c r="AA15" s="428"/>
      <c r="AB15" s="429"/>
      <c r="AC15" s="391">
        <v>25122</v>
      </c>
      <c r="AD15" s="392"/>
      <c r="AE15" s="392"/>
      <c r="AF15" s="392"/>
      <c r="AG15" s="393"/>
      <c r="AH15" s="391">
        <v>24929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24457194</v>
      </c>
      <c r="BO15" s="411"/>
      <c r="BP15" s="411"/>
      <c r="BQ15" s="411"/>
      <c r="BR15" s="411"/>
      <c r="BS15" s="411"/>
      <c r="BT15" s="411"/>
      <c r="BU15" s="412"/>
      <c r="BV15" s="410">
        <v>24060523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23.8</v>
      </c>
      <c r="AD16" s="510"/>
      <c r="AE16" s="510"/>
      <c r="AF16" s="510"/>
      <c r="AG16" s="511"/>
      <c r="AH16" s="509">
        <v>23.8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31551100</v>
      </c>
      <c r="BO16" s="416"/>
      <c r="BP16" s="416"/>
      <c r="BQ16" s="416"/>
      <c r="BR16" s="416"/>
      <c r="BS16" s="416"/>
      <c r="BT16" s="416"/>
      <c r="BU16" s="417"/>
      <c r="BV16" s="415">
        <v>31103809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79247</v>
      </c>
      <c r="AD17" s="392"/>
      <c r="AE17" s="392"/>
      <c r="AF17" s="392"/>
      <c r="AG17" s="393"/>
      <c r="AH17" s="391">
        <v>78681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31094048</v>
      </c>
      <c r="BO17" s="416"/>
      <c r="BP17" s="416"/>
      <c r="BQ17" s="416"/>
      <c r="BR17" s="416"/>
      <c r="BS17" s="416"/>
      <c r="BT17" s="416"/>
      <c r="BU17" s="417"/>
      <c r="BV17" s="415">
        <v>30566630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66</v>
      </c>
      <c r="M18" s="480"/>
      <c r="N18" s="480"/>
      <c r="O18" s="480"/>
      <c r="P18" s="480"/>
      <c r="Q18" s="480"/>
      <c r="R18" s="481"/>
      <c r="S18" s="481"/>
      <c r="T18" s="481"/>
      <c r="U18" s="481"/>
      <c r="V18" s="482"/>
      <c r="W18" s="496"/>
      <c r="X18" s="497"/>
      <c r="Y18" s="497"/>
      <c r="Z18" s="497"/>
      <c r="AA18" s="497"/>
      <c r="AB18" s="505"/>
      <c r="AC18" s="379">
        <v>75</v>
      </c>
      <c r="AD18" s="380"/>
      <c r="AE18" s="380"/>
      <c r="AF18" s="380"/>
      <c r="AG18" s="483"/>
      <c r="AH18" s="379">
        <v>75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39012148</v>
      </c>
      <c r="BO18" s="416"/>
      <c r="BP18" s="416"/>
      <c r="BQ18" s="416"/>
      <c r="BR18" s="416"/>
      <c r="BS18" s="416"/>
      <c r="BT18" s="416"/>
      <c r="BU18" s="417"/>
      <c r="BV18" s="415">
        <v>39145650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3526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49848805</v>
      </c>
      <c r="BO19" s="416"/>
      <c r="BP19" s="416"/>
      <c r="BQ19" s="416"/>
      <c r="BR19" s="416"/>
      <c r="BS19" s="416"/>
      <c r="BT19" s="416"/>
      <c r="BU19" s="417"/>
      <c r="BV19" s="415">
        <v>50620650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94463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71616451</v>
      </c>
      <c r="BO23" s="416"/>
      <c r="BP23" s="416"/>
      <c r="BQ23" s="416"/>
      <c r="BR23" s="416"/>
      <c r="BS23" s="416"/>
      <c r="BT23" s="416"/>
      <c r="BU23" s="417"/>
      <c r="BV23" s="415">
        <v>71534538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9820</v>
      </c>
      <c r="R24" s="392"/>
      <c r="S24" s="392"/>
      <c r="T24" s="392"/>
      <c r="U24" s="392"/>
      <c r="V24" s="393"/>
      <c r="W24" s="457"/>
      <c r="X24" s="448"/>
      <c r="Y24" s="449"/>
      <c r="Z24" s="388" t="s">
        <v>154</v>
      </c>
      <c r="AA24" s="389"/>
      <c r="AB24" s="389"/>
      <c r="AC24" s="389"/>
      <c r="AD24" s="389"/>
      <c r="AE24" s="389"/>
      <c r="AF24" s="389"/>
      <c r="AG24" s="390"/>
      <c r="AH24" s="391">
        <v>1243</v>
      </c>
      <c r="AI24" s="392"/>
      <c r="AJ24" s="392"/>
      <c r="AK24" s="392"/>
      <c r="AL24" s="393"/>
      <c r="AM24" s="391">
        <v>3830926</v>
      </c>
      <c r="AN24" s="392"/>
      <c r="AO24" s="392"/>
      <c r="AP24" s="392"/>
      <c r="AQ24" s="392"/>
      <c r="AR24" s="393"/>
      <c r="AS24" s="391">
        <v>3082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45481744</v>
      </c>
      <c r="BO24" s="416"/>
      <c r="BP24" s="416"/>
      <c r="BQ24" s="416"/>
      <c r="BR24" s="416"/>
      <c r="BS24" s="416"/>
      <c r="BT24" s="416"/>
      <c r="BU24" s="417"/>
      <c r="BV24" s="415">
        <v>44699633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8320</v>
      </c>
      <c r="R25" s="392"/>
      <c r="S25" s="392"/>
      <c r="T25" s="392"/>
      <c r="U25" s="392"/>
      <c r="V25" s="393"/>
      <c r="W25" s="457"/>
      <c r="X25" s="448"/>
      <c r="Y25" s="449"/>
      <c r="Z25" s="388" t="s">
        <v>157</v>
      </c>
      <c r="AA25" s="389"/>
      <c r="AB25" s="389"/>
      <c r="AC25" s="389"/>
      <c r="AD25" s="389"/>
      <c r="AE25" s="389"/>
      <c r="AF25" s="389"/>
      <c r="AG25" s="390"/>
      <c r="AH25" s="391">
        <v>278</v>
      </c>
      <c r="AI25" s="392"/>
      <c r="AJ25" s="392"/>
      <c r="AK25" s="392"/>
      <c r="AL25" s="393"/>
      <c r="AM25" s="391">
        <v>850680</v>
      </c>
      <c r="AN25" s="392"/>
      <c r="AO25" s="392"/>
      <c r="AP25" s="392"/>
      <c r="AQ25" s="392"/>
      <c r="AR25" s="393"/>
      <c r="AS25" s="391">
        <v>3060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25035311</v>
      </c>
      <c r="BO25" s="411"/>
      <c r="BP25" s="411"/>
      <c r="BQ25" s="411"/>
      <c r="BR25" s="411"/>
      <c r="BS25" s="411"/>
      <c r="BT25" s="411"/>
      <c r="BU25" s="412"/>
      <c r="BV25" s="410">
        <v>24719106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7610</v>
      </c>
      <c r="R26" s="392"/>
      <c r="S26" s="392"/>
      <c r="T26" s="392"/>
      <c r="U26" s="392"/>
      <c r="V26" s="393"/>
      <c r="W26" s="457"/>
      <c r="X26" s="448"/>
      <c r="Y26" s="449"/>
      <c r="Z26" s="388" t="s">
        <v>160</v>
      </c>
      <c r="AA26" s="470"/>
      <c r="AB26" s="470"/>
      <c r="AC26" s="470"/>
      <c r="AD26" s="470"/>
      <c r="AE26" s="470"/>
      <c r="AF26" s="470"/>
      <c r="AG26" s="471"/>
      <c r="AH26" s="391">
        <v>8</v>
      </c>
      <c r="AI26" s="392"/>
      <c r="AJ26" s="392"/>
      <c r="AK26" s="392"/>
      <c r="AL26" s="393"/>
      <c r="AM26" s="391">
        <v>25856</v>
      </c>
      <c r="AN26" s="392"/>
      <c r="AO26" s="392"/>
      <c r="AP26" s="392"/>
      <c r="AQ26" s="392"/>
      <c r="AR26" s="393"/>
      <c r="AS26" s="391">
        <v>3232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60000</v>
      </c>
      <c r="BO26" s="416"/>
      <c r="BP26" s="416"/>
      <c r="BQ26" s="416"/>
      <c r="BR26" s="416"/>
      <c r="BS26" s="416"/>
      <c r="BT26" s="416"/>
      <c r="BU26" s="417"/>
      <c r="BV26" s="415">
        <v>60000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5370</v>
      </c>
      <c r="R27" s="392"/>
      <c r="S27" s="392"/>
      <c r="T27" s="392"/>
      <c r="U27" s="392"/>
      <c r="V27" s="393"/>
      <c r="W27" s="457"/>
      <c r="X27" s="448"/>
      <c r="Y27" s="449"/>
      <c r="Z27" s="388" t="s">
        <v>163</v>
      </c>
      <c r="AA27" s="389"/>
      <c r="AB27" s="389"/>
      <c r="AC27" s="389"/>
      <c r="AD27" s="389"/>
      <c r="AE27" s="389"/>
      <c r="AF27" s="389"/>
      <c r="AG27" s="390"/>
      <c r="AH27" s="391">
        <v>32</v>
      </c>
      <c r="AI27" s="392"/>
      <c r="AJ27" s="392"/>
      <c r="AK27" s="392"/>
      <c r="AL27" s="393"/>
      <c r="AM27" s="391">
        <v>127420</v>
      </c>
      <c r="AN27" s="392"/>
      <c r="AO27" s="392"/>
      <c r="AP27" s="392"/>
      <c r="AQ27" s="392"/>
      <c r="AR27" s="393"/>
      <c r="AS27" s="391">
        <v>3982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4780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4012719</v>
      </c>
      <c r="BO28" s="411"/>
      <c r="BP28" s="411"/>
      <c r="BQ28" s="411"/>
      <c r="BR28" s="411"/>
      <c r="BS28" s="411"/>
      <c r="BT28" s="411"/>
      <c r="BU28" s="412"/>
      <c r="BV28" s="410">
        <v>4423361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30</v>
      </c>
      <c r="M29" s="392"/>
      <c r="N29" s="392"/>
      <c r="O29" s="392"/>
      <c r="P29" s="393"/>
      <c r="Q29" s="391">
        <v>4500</v>
      </c>
      <c r="R29" s="392"/>
      <c r="S29" s="392"/>
      <c r="T29" s="392"/>
      <c r="U29" s="392"/>
      <c r="V29" s="393"/>
      <c r="W29" s="458"/>
      <c r="X29" s="459"/>
      <c r="Y29" s="460"/>
      <c r="Z29" s="388" t="s">
        <v>170</v>
      </c>
      <c r="AA29" s="389"/>
      <c r="AB29" s="389"/>
      <c r="AC29" s="389"/>
      <c r="AD29" s="389"/>
      <c r="AE29" s="389"/>
      <c r="AF29" s="389"/>
      <c r="AG29" s="390"/>
      <c r="AH29" s="391">
        <v>1275</v>
      </c>
      <c r="AI29" s="392"/>
      <c r="AJ29" s="392"/>
      <c r="AK29" s="392"/>
      <c r="AL29" s="393"/>
      <c r="AM29" s="391">
        <v>3958346</v>
      </c>
      <c r="AN29" s="392"/>
      <c r="AO29" s="392"/>
      <c r="AP29" s="392"/>
      <c r="AQ29" s="392"/>
      <c r="AR29" s="393"/>
      <c r="AS29" s="391">
        <v>3105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105157</v>
      </c>
      <c r="BO29" s="416"/>
      <c r="BP29" s="416"/>
      <c r="BQ29" s="416"/>
      <c r="BR29" s="416"/>
      <c r="BS29" s="416"/>
      <c r="BT29" s="416"/>
      <c r="BU29" s="417"/>
      <c r="BV29" s="415">
        <v>204948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6797736</v>
      </c>
      <c r="BO30" s="419"/>
      <c r="BP30" s="419"/>
      <c r="BQ30" s="419"/>
      <c r="BR30" s="419"/>
      <c r="BS30" s="419"/>
      <c r="BT30" s="419"/>
      <c r="BU30" s="420"/>
      <c r="BV30" s="418">
        <v>6751352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西金野井第二土地区画整理事業特別会計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埼葛斎場組合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春日部市土地開発公社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看護専門学校特別会計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利根川栗橋流域水防事務組合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IF('各会計、関係団体の財政状況及び健全化判断比率'!B33="","",'各会計、関係団体の財政状況及び健全化判断比率'!B33)</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江戸川水防事務組合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埼玉県都市競艇組合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埼玉県市町村総合事務組合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埼玉県市町村総合事務組合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彩の国さいたま人づくり広域連合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埼玉県後期高齢者医療広域連合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埼玉県後期高齢者医療広域連合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527</v>
      </c>
      <c r="D34" s="1184"/>
      <c r="E34" s="1185"/>
      <c r="F34" s="32">
        <v>6.3</v>
      </c>
      <c r="G34" s="33">
        <v>8.0299999999999994</v>
      </c>
      <c r="H34" s="33">
        <v>8.64</v>
      </c>
      <c r="I34" s="33">
        <v>9.56</v>
      </c>
      <c r="J34" s="34">
        <v>10.66</v>
      </c>
      <c r="K34" s="22"/>
      <c r="L34" s="22"/>
      <c r="M34" s="22"/>
      <c r="N34" s="22"/>
      <c r="O34" s="22"/>
      <c r="P34" s="22"/>
    </row>
    <row r="35" spans="1:16" ht="39" customHeight="1">
      <c r="A35" s="22"/>
      <c r="B35" s="35"/>
      <c r="C35" s="1178" t="s">
        <v>528</v>
      </c>
      <c r="D35" s="1179"/>
      <c r="E35" s="1180"/>
      <c r="F35" s="36">
        <v>6.49</v>
      </c>
      <c r="G35" s="37">
        <v>6.14</v>
      </c>
      <c r="H35" s="37">
        <v>5.29</v>
      </c>
      <c r="I35" s="37">
        <v>6.41</v>
      </c>
      <c r="J35" s="38">
        <v>4.5599999999999996</v>
      </c>
      <c r="K35" s="22"/>
      <c r="L35" s="22"/>
      <c r="M35" s="22"/>
      <c r="N35" s="22"/>
      <c r="O35" s="22"/>
      <c r="P35" s="22"/>
    </row>
    <row r="36" spans="1:16" ht="39" customHeight="1">
      <c r="A36" s="22"/>
      <c r="B36" s="35"/>
      <c r="C36" s="1178" t="s">
        <v>529</v>
      </c>
      <c r="D36" s="1179"/>
      <c r="E36" s="1180"/>
      <c r="F36" s="36">
        <v>2.1</v>
      </c>
      <c r="G36" s="37">
        <v>1.94</v>
      </c>
      <c r="H36" s="37">
        <v>2.69</v>
      </c>
      <c r="I36" s="37">
        <v>3.01</v>
      </c>
      <c r="J36" s="38">
        <v>3.49</v>
      </c>
      <c r="K36" s="22"/>
      <c r="L36" s="22"/>
      <c r="M36" s="22"/>
      <c r="N36" s="22"/>
      <c r="O36" s="22"/>
      <c r="P36" s="22"/>
    </row>
    <row r="37" spans="1:16" ht="39" customHeight="1">
      <c r="A37" s="22"/>
      <c r="B37" s="35"/>
      <c r="C37" s="1178" t="s">
        <v>530</v>
      </c>
      <c r="D37" s="1179"/>
      <c r="E37" s="1180"/>
      <c r="F37" s="36" t="s">
        <v>495</v>
      </c>
      <c r="G37" s="37">
        <v>0</v>
      </c>
      <c r="H37" s="37">
        <v>0</v>
      </c>
      <c r="I37" s="37">
        <v>0</v>
      </c>
      <c r="J37" s="38">
        <v>1.82</v>
      </c>
      <c r="K37" s="22"/>
      <c r="L37" s="22"/>
      <c r="M37" s="22"/>
      <c r="N37" s="22"/>
      <c r="O37" s="22"/>
      <c r="P37" s="22"/>
    </row>
    <row r="38" spans="1:16" ht="39" customHeight="1">
      <c r="A38" s="22"/>
      <c r="B38" s="35"/>
      <c r="C38" s="1178" t="s">
        <v>531</v>
      </c>
      <c r="D38" s="1179"/>
      <c r="E38" s="1180"/>
      <c r="F38" s="36">
        <v>1.34</v>
      </c>
      <c r="G38" s="37">
        <v>1.47</v>
      </c>
      <c r="H38" s="37">
        <v>1.65</v>
      </c>
      <c r="I38" s="37">
        <v>0.92</v>
      </c>
      <c r="J38" s="38">
        <v>1.78</v>
      </c>
      <c r="K38" s="22"/>
      <c r="L38" s="22"/>
      <c r="M38" s="22"/>
      <c r="N38" s="22"/>
      <c r="O38" s="22"/>
      <c r="P38" s="22"/>
    </row>
    <row r="39" spans="1:16" ht="39" customHeight="1">
      <c r="A39" s="22"/>
      <c r="B39" s="35"/>
      <c r="C39" s="1178" t="s">
        <v>532</v>
      </c>
      <c r="D39" s="1179"/>
      <c r="E39" s="1180"/>
      <c r="F39" s="36">
        <v>2.1800000000000002</v>
      </c>
      <c r="G39" s="37">
        <v>3.48</v>
      </c>
      <c r="H39" s="37">
        <v>2.2000000000000002</v>
      </c>
      <c r="I39" s="37">
        <v>2.4300000000000002</v>
      </c>
      <c r="J39" s="38">
        <v>1.67</v>
      </c>
      <c r="K39" s="22"/>
      <c r="L39" s="22"/>
      <c r="M39" s="22"/>
      <c r="N39" s="22"/>
      <c r="O39" s="22"/>
      <c r="P39" s="22"/>
    </row>
    <row r="40" spans="1:16" ht="39" customHeight="1">
      <c r="A40" s="22"/>
      <c r="B40" s="35"/>
      <c r="C40" s="1178" t="s">
        <v>533</v>
      </c>
      <c r="D40" s="1179"/>
      <c r="E40" s="1180"/>
      <c r="F40" s="36">
        <v>0.1</v>
      </c>
      <c r="G40" s="37">
        <v>0.11</v>
      </c>
      <c r="H40" s="37">
        <v>0.12</v>
      </c>
      <c r="I40" s="37">
        <v>0.06</v>
      </c>
      <c r="J40" s="38">
        <v>0.05</v>
      </c>
      <c r="K40" s="22"/>
      <c r="L40" s="22"/>
      <c r="M40" s="22"/>
      <c r="N40" s="22"/>
      <c r="O40" s="22"/>
      <c r="P40" s="22"/>
    </row>
    <row r="41" spans="1:16" ht="39" customHeight="1">
      <c r="A41" s="22"/>
      <c r="B41" s="35"/>
      <c r="C41" s="1178" t="s">
        <v>534</v>
      </c>
      <c r="D41" s="1179"/>
      <c r="E41" s="1180"/>
      <c r="F41" s="36">
        <v>0</v>
      </c>
      <c r="G41" s="37">
        <v>0</v>
      </c>
      <c r="H41" s="37">
        <v>0</v>
      </c>
      <c r="I41" s="37">
        <v>0</v>
      </c>
      <c r="J41" s="38">
        <v>0</v>
      </c>
      <c r="K41" s="22"/>
      <c r="L41" s="22"/>
      <c r="M41" s="22"/>
      <c r="N41" s="22"/>
      <c r="O41" s="22"/>
      <c r="P41" s="22"/>
    </row>
    <row r="42" spans="1:16" ht="39" customHeight="1">
      <c r="A42" s="22"/>
      <c r="B42" s="39"/>
      <c r="C42" s="1178" t="s">
        <v>535</v>
      </c>
      <c r="D42" s="1179"/>
      <c r="E42" s="1180"/>
      <c r="F42" s="36" t="s">
        <v>495</v>
      </c>
      <c r="G42" s="37" t="s">
        <v>495</v>
      </c>
      <c r="H42" s="37" t="s">
        <v>495</v>
      </c>
      <c r="I42" s="37" t="s">
        <v>495</v>
      </c>
      <c r="J42" s="38" t="s">
        <v>495</v>
      </c>
      <c r="K42" s="22"/>
      <c r="L42" s="22"/>
      <c r="M42" s="22"/>
      <c r="N42" s="22"/>
      <c r="O42" s="22"/>
      <c r="P42" s="22"/>
    </row>
    <row r="43" spans="1:16" ht="39" customHeight="1" thickBot="1">
      <c r="A43" s="22"/>
      <c r="B43" s="40"/>
      <c r="C43" s="1181" t="s">
        <v>536</v>
      </c>
      <c r="D43" s="1182"/>
      <c r="E43" s="1183"/>
      <c r="F43" s="41">
        <v>0.9</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6861</v>
      </c>
      <c r="L45" s="60">
        <v>6780</v>
      </c>
      <c r="M45" s="60">
        <v>6409</v>
      </c>
      <c r="N45" s="60">
        <v>6260</v>
      </c>
      <c r="O45" s="61">
        <v>6462</v>
      </c>
      <c r="P45" s="48"/>
      <c r="Q45" s="48"/>
      <c r="R45" s="48"/>
      <c r="S45" s="48"/>
      <c r="T45" s="48"/>
      <c r="U45" s="48"/>
    </row>
    <row r="46" spans="1:21" ht="30.75" customHeight="1">
      <c r="A46" s="48"/>
      <c r="B46" s="1196"/>
      <c r="C46" s="1197"/>
      <c r="D46" s="62"/>
      <c r="E46" s="1188" t="s">
        <v>13</v>
      </c>
      <c r="F46" s="1188"/>
      <c r="G46" s="1188"/>
      <c r="H46" s="1188"/>
      <c r="I46" s="1188"/>
      <c r="J46" s="1189"/>
      <c r="K46" s="63" t="s">
        <v>495</v>
      </c>
      <c r="L46" s="64" t="s">
        <v>495</v>
      </c>
      <c r="M46" s="64" t="s">
        <v>495</v>
      </c>
      <c r="N46" s="64" t="s">
        <v>495</v>
      </c>
      <c r="O46" s="65" t="s">
        <v>495</v>
      </c>
      <c r="P46" s="48"/>
      <c r="Q46" s="48"/>
      <c r="R46" s="48"/>
      <c r="S46" s="48"/>
      <c r="T46" s="48"/>
      <c r="U46" s="48"/>
    </row>
    <row r="47" spans="1:21" ht="30.75" customHeight="1">
      <c r="A47" s="48"/>
      <c r="B47" s="1196"/>
      <c r="C47" s="1197"/>
      <c r="D47" s="62"/>
      <c r="E47" s="1188" t="s">
        <v>14</v>
      </c>
      <c r="F47" s="1188"/>
      <c r="G47" s="1188"/>
      <c r="H47" s="1188"/>
      <c r="I47" s="1188"/>
      <c r="J47" s="1189"/>
      <c r="K47" s="63" t="s">
        <v>495</v>
      </c>
      <c r="L47" s="64" t="s">
        <v>495</v>
      </c>
      <c r="M47" s="64" t="s">
        <v>495</v>
      </c>
      <c r="N47" s="64" t="s">
        <v>495</v>
      </c>
      <c r="O47" s="65" t="s">
        <v>495</v>
      </c>
      <c r="P47" s="48"/>
      <c r="Q47" s="48"/>
      <c r="R47" s="48"/>
      <c r="S47" s="48"/>
      <c r="T47" s="48"/>
      <c r="U47" s="48"/>
    </row>
    <row r="48" spans="1:21" ht="30.75" customHeight="1">
      <c r="A48" s="48"/>
      <c r="B48" s="1196"/>
      <c r="C48" s="1197"/>
      <c r="D48" s="62"/>
      <c r="E48" s="1188" t="s">
        <v>15</v>
      </c>
      <c r="F48" s="1188"/>
      <c r="G48" s="1188"/>
      <c r="H48" s="1188"/>
      <c r="I48" s="1188"/>
      <c r="J48" s="1189"/>
      <c r="K48" s="63">
        <v>1789</v>
      </c>
      <c r="L48" s="64">
        <v>1932</v>
      </c>
      <c r="M48" s="64">
        <v>2122</v>
      </c>
      <c r="N48" s="64">
        <v>2183</v>
      </c>
      <c r="O48" s="65">
        <v>1672</v>
      </c>
      <c r="P48" s="48"/>
      <c r="Q48" s="48"/>
      <c r="R48" s="48"/>
      <c r="S48" s="48"/>
      <c r="T48" s="48"/>
      <c r="U48" s="48"/>
    </row>
    <row r="49" spans="1:21" ht="30.75" customHeight="1">
      <c r="A49" s="48"/>
      <c r="B49" s="1196"/>
      <c r="C49" s="1197"/>
      <c r="D49" s="62"/>
      <c r="E49" s="1188" t="s">
        <v>16</v>
      </c>
      <c r="F49" s="1188"/>
      <c r="G49" s="1188"/>
      <c r="H49" s="1188"/>
      <c r="I49" s="1188"/>
      <c r="J49" s="1189"/>
      <c r="K49" s="63">
        <v>123</v>
      </c>
      <c r="L49" s="64">
        <v>121</v>
      </c>
      <c r="M49" s="64">
        <v>120</v>
      </c>
      <c r="N49" s="64">
        <v>118</v>
      </c>
      <c r="O49" s="65">
        <v>116</v>
      </c>
      <c r="P49" s="48"/>
      <c r="Q49" s="48"/>
      <c r="R49" s="48"/>
      <c r="S49" s="48"/>
      <c r="T49" s="48"/>
      <c r="U49" s="48"/>
    </row>
    <row r="50" spans="1:21" ht="30.75" customHeight="1">
      <c r="A50" s="48"/>
      <c r="B50" s="1196"/>
      <c r="C50" s="1197"/>
      <c r="D50" s="62"/>
      <c r="E50" s="1188" t="s">
        <v>17</v>
      </c>
      <c r="F50" s="1188"/>
      <c r="G50" s="1188"/>
      <c r="H50" s="1188"/>
      <c r="I50" s="1188"/>
      <c r="J50" s="1189"/>
      <c r="K50" s="63">
        <v>421</v>
      </c>
      <c r="L50" s="64">
        <v>471</v>
      </c>
      <c r="M50" s="64">
        <v>480</v>
      </c>
      <c r="N50" s="64">
        <v>682</v>
      </c>
      <c r="O50" s="65">
        <v>433</v>
      </c>
      <c r="P50" s="48"/>
      <c r="Q50" s="48"/>
      <c r="R50" s="48"/>
      <c r="S50" s="48"/>
      <c r="T50" s="48"/>
      <c r="U50" s="48"/>
    </row>
    <row r="51" spans="1:21" ht="30.75" customHeight="1">
      <c r="A51" s="48"/>
      <c r="B51" s="1198"/>
      <c r="C51" s="1199"/>
      <c r="D51" s="66"/>
      <c r="E51" s="1188" t="s">
        <v>18</v>
      </c>
      <c r="F51" s="1188"/>
      <c r="G51" s="1188"/>
      <c r="H51" s="1188"/>
      <c r="I51" s="1188"/>
      <c r="J51" s="1189"/>
      <c r="K51" s="63" t="s">
        <v>495</v>
      </c>
      <c r="L51" s="64" t="s">
        <v>495</v>
      </c>
      <c r="M51" s="64" t="s">
        <v>495</v>
      </c>
      <c r="N51" s="64" t="s">
        <v>495</v>
      </c>
      <c r="O51" s="65" t="s">
        <v>495</v>
      </c>
      <c r="P51" s="48"/>
      <c r="Q51" s="48"/>
      <c r="R51" s="48"/>
      <c r="S51" s="48"/>
      <c r="T51" s="48"/>
      <c r="U51" s="48"/>
    </row>
    <row r="52" spans="1:21" ht="30.75" customHeight="1">
      <c r="A52" s="48"/>
      <c r="B52" s="1186" t="s">
        <v>19</v>
      </c>
      <c r="C52" s="1187"/>
      <c r="D52" s="66"/>
      <c r="E52" s="1188" t="s">
        <v>20</v>
      </c>
      <c r="F52" s="1188"/>
      <c r="G52" s="1188"/>
      <c r="H52" s="1188"/>
      <c r="I52" s="1188"/>
      <c r="J52" s="1189"/>
      <c r="K52" s="63">
        <v>6017</v>
      </c>
      <c r="L52" s="64">
        <v>6509</v>
      </c>
      <c r="M52" s="64">
        <v>7019</v>
      </c>
      <c r="N52" s="64">
        <v>6906</v>
      </c>
      <c r="O52" s="65">
        <v>7015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3177</v>
      </c>
      <c r="L53" s="69">
        <v>2795</v>
      </c>
      <c r="M53" s="69">
        <v>2112</v>
      </c>
      <c r="N53" s="69">
        <v>2337</v>
      </c>
      <c r="O53" s="70">
        <v>1668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64537</v>
      </c>
      <c r="J41" s="83">
        <v>66569</v>
      </c>
      <c r="K41" s="83">
        <v>68562</v>
      </c>
      <c r="L41" s="83">
        <v>70862</v>
      </c>
      <c r="M41" s="84">
        <v>71040</v>
      </c>
    </row>
    <row r="42" spans="2:13" ht="27.75" customHeight="1">
      <c r="B42" s="1204"/>
      <c r="C42" s="1205"/>
      <c r="D42" s="85"/>
      <c r="E42" s="1208" t="s">
        <v>26</v>
      </c>
      <c r="F42" s="1208"/>
      <c r="G42" s="1208"/>
      <c r="H42" s="1209"/>
      <c r="I42" s="86">
        <v>10754</v>
      </c>
      <c r="J42" s="87">
        <v>9891</v>
      </c>
      <c r="K42" s="87">
        <v>9354</v>
      </c>
      <c r="L42" s="87">
        <v>8689</v>
      </c>
      <c r="M42" s="88">
        <v>8269</v>
      </c>
    </row>
    <row r="43" spans="2:13" ht="27.75" customHeight="1">
      <c r="B43" s="1204"/>
      <c r="C43" s="1205"/>
      <c r="D43" s="85"/>
      <c r="E43" s="1208" t="s">
        <v>27</v>
      </c>
      <c r="F43" s="1208"/>
      <c r="G43" s="1208"/>
      <c r="H43" s="1209"/>
      <c r="I43" s="86">
        <v>20009</v>
      </c>
      <c r="J43" s="87">
        <v>20826</v>
      </c>
      <c r="K43" s="87">
        <v>22965</v>
      </c>
      <c r="L43" s="87">
        <v>32687</v>
      </c>
      <c r="M43" s="88">
        <v>32197</v>
      </c>
    </row>
    <row r="44" spans="2:13" ht="27.75" customHeight="1">
      <c r="B44" s="1204"/>
      <c r="C44" s="1205"/>
      <c r="D44" s="85"/>
      <c r="E44" s="1208" t="s">
        <v>28</v>
      </c>
      <c r="F44" s="1208"/>
      <c r="G44" s="1208"/>
      <c r="H44" s="1209"/>
      <c r="I44" s="86">
        <v>809</v>
      </c>
      <c r="J44" s="87">
        <v>699</v>
      </c>
      <c r="K44" s="87">
        <v>589</v>
      </c>
      <c r="L44" s="87">
        <v>478</v>
      </c>
      <c r="M44" s="88">
        <v>366</v>
      </c>
    </row>
    <row r="45" spans="2:13" ht="27.75" customHeight="1">
      <c r="B45" s="1204"/>
      <c r="C45" s="1205"/>
      <c r="D45" s="85"/>
      <c r="E45" s="1208" t="s">
        <v>29</v>
      </c>
      <c r="F45" s="1208"/>
      <c r="G45" s="1208"/>
      <c r="H45" s="1209"/>
      <c r="I45" s="86">
        <v>10829</v>
      </c>
      <c r="J45" s="87">
        <v>9985</v>
      </c>
      <c r="K45" s="87">
        <v>8342</v>
      </c>
      <c r="L45" s="87">
        <v>7517</v>
      </c>
      <c r="M45" s="88">
        <v>7058</v>
      </c>
    </row>
    <row r="46" spans="2:13" ht="27.75" customHeight="1">
      <c r="B46" s="1204"/>
      <c r="C46" s="1205"/>
      <c r="D46" s="89"/>
      <c r="E46" s="1208" t="s">
        <v>30</v>
      </c>
      <c r="F46" s="1208"/>
      <c r="G46" s="1208"/>
      <c r="H46" s="1209"/>
      <c r="I46" s="86">
        <v>17</v>
      </c>
      <c r="J46" s="87">
        <v>9</v>
      </c>
      <c r="K46" s="87">
        <v>5</v>
      </c>
      <c r="L46" s="87">
        <v>2</v>
      </c>
      <c r="M46" s="88" t="s">
        <v>495</v>
      </c>
    </row>
    <row r="47" spans="2:13" ht="27.75" customHeight="1">
      <c r="B47" s="1204"/>
      <c r="C47" s="1205"/>
      <c r="D47" s="90"/>
      <c r="E47" s="1218" t="s">
        <v>31</v>
      </c>
      <c r="F47" s="1219"/>
      <c r="G47" s="1219"/>
      <c r="H47" s="1220"/>
      <c r="I47" s="86" t="s">
        <v>495</v>
      </c>
      <c r="J47" s="87" t="s">
        <v>495</v>
      </c>
      <c r="K47" s="87" t="s">
        <v>495</v>
      </c>
      <c r="L47" s="87" t="s">
        <v>495</v>
      </c>
      <c r="M47" s="88" t="s">
        <v>495</v>
      </c>
    </row>
    <row r="48" spans="2:13" ht="27.75" customHeight="1">
      <c r="B48" s="1204"/>
      <c r="C48" s="1205"/>
      <c r="D48" s="85"/>
      <c r="E48" s="1208" t="s">
        <v>32</v>
      </c>
      <c r="F48" s="1208"/>
      <c r="G48" s="1208"/>
      <c r="H48" s="1209"/>
      <c r="I48" s="86" t="s">
        <v>495</v>
      </c>
      <c r="J48" s="87" t="s">
        <v>495</v>
      </c>
      <c r="K48" s="87" t="s">
        <v>495</v>
      </c>
      <c r="L48" s="87" t="s">
        <v>495</v>
      </c>
      <c r="M48" s="88" t="s">
        <v>495</v>
      </c>
    </row>
    <row r="49" spans="2:13" ht="27.75" customHeight="1">
      <c r="B49" s="1206"/>
      <c r="C49" s="1207"/>
      <c r="D49" s="85"/>
      <c r="E49" s="1208" t="s">
        <v>33</v>
      </c>
      <c r="F49" s="1208"/>
      <c r="G49" s="1208"/>
      <c r="H49" s="1209"/>
      <c r="I49" s="86" t="s">
        <v>495</v>
      </c>
      <c r="J49" s="87" t="s">
        <v>495</v>
      </c>
      <c r="K49" s="87" t="s">
        <v>495</v>
      </c>
      <c r="L49" s="87" t="s">
        <v>495</v>
      </c>
      <c r="M49" s="88" t="s">
        <v>495</v>
      </c>
    </row>
    <row r="50" spans="2:13" ht="27.75" customHeight="1">
      <c r="B50" s="1202" t="s">
        <v>34</v>
      </c>
      <c r="C50" s="1203"/>
      <c r="D50" s="91"/>
      <c r="E50" s="1208" t="s">
        <v>35</v>
      </c>
      <c r="F50" s="1208"/>
      <c r="G50" s="1208"/>
      <c r="H50" s="1209"/>
      <c r="I50" s="86">
        <v>9203</v>
      </c>
      <c r="J50" s="87">
        <v>10520</v>
      </c>
      <c r="K50" s="87">
        <v>10609</v>
      </c>
      <c r="L50" s="87">
        <v>9882</v>
      </c>
      <c r="M50" s="88">
        <v>9203</v>
      </c>
    </row>
    <row r="51" spans="2:13" ht="27.75" customHeight="1">
      <c r="B51" s="1204"/>
      <c r="C51" s="1205"/>
      <c r="D51" s="85"/>
      <c r="E51" s="1208" t="s">
        <v>36</v>
      </c>
      <c r="F51" s="1208"/>
      <c r="G51" s="1208"/>
      <c r="H51" s="1209"/>
      <c r="I51" s="86">
        <v>10092</v>
      </c>
      <c r="J51" s="87">
        <v>9792</v>
      </c>
      <c r="K51" s="87">
        <v>10961</v>
      </c>
      <c r="L51" s="87">
        <v>12152</v>
      </c>
      <c r="M51" s="88">
        <v>11454</v>
      </c>
    </row>
    <row r="52" spans="2:13" ht="27.75" customHeight="1">
      <c r="B52" s="1206"/>
      <c r="C52" s="1207"/>
      <c r="D52" s="85"/>
      <c r="E52" s="1208" t="s">
        <v>37</v>
      </c>
      <c r="F52" s="1208"/>
      <c r="G52" s="1208"/>
      <c r="H52" s="1209"/>
      <c r="I52" s="86">
        <v>72964</v>
      </c>
      <c r="J52" s="87">
        <v>75262</v>
      </c>
      <c r="K52" s="87">
        <v>76449</v>
      </c>
      <c r="L52" s="87">
        <v>80754</v>
      </c>
      <c r="M52" s="88">
        <v>81264</v>
      </c>
    </row>
    <row r="53" spans="2:13" ht="27.75" customHeight="1" thickBot="1">
      <c r="B53" s="1210" t="s">
        <v>21</v>
      </c>
      <c r="C53" s="1211"/>
      <c r="D53" s="92"/>
      <c r="E53" s="1212" t="s">
        <v>38</v>
      </c>
      <c r="F53" s="1212"/>
      <c r="G53" s="1212"/>
      <c r="H53" s="1213"/>
      <c r="I53" s="93">
        <v>14697</v>
      </c>
      <c r="J53" s="94">
        <v>12406</v>
      </c>
      <c r="K53" s="94">
        <v>11799</v>
      </c>
      <c r="L53" s="94">
        <v>17446</v>
      </c>
      <c r="M53" s="95">
        <v>17009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33" t="s">
        <v>568</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42"/>
      <c r="H50" s="1243"/>
      <c r="I50" s="1243"/>
      <c r="J50" s="1244"/>
      <c r="K50" s="356" t="s">
        <v>520</v>
      </c>
      <c r="L50" s="356" t="s">
        <v>521</v>
      </c>
      <c r="M50" s="356" t="s">
        <v>522</v>
      </c>
      <c r="N50" s="356" t="s">
        <v>523</v>
      </c>
      <c r="O50" s="356" t="s">
        <v>524</v>
      </c>
    </row>
    <row r="51" spans="1:17">
      <c r="B51" s="250"/>
      <c r="C51" s="246"/>
      <c r="D51" s="246"/>
      <c r="E51" s="246"/>
      <c r="F51" s="246"/>
      <c r="G51" s="1245" t="s">
        <v>562</v>
      </c>
      <c r="H51" s="1246"/>
      <c r="I51" s="1251" t="s">
        <v>563</v>
      </c>
      <c r="J51" s="1251"/>
      <c r="K51" s="1256"/>
      <c r="L51" s="1256"/>
      <c r="M51" s="1256"/>
      <c r="N51" s="1221">
        <v>47.6</v>
      </c>
      <c r="O51" s="1221">
        <v>46.8</v>
      </c>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569</v>
      </c>
      <c r="J53" s="1231"/>
      <c r="K53" s="1255"/>
      <c r="L53" s="1255"/>
      <c r="M53" s="1255"/>
      <c r="N53" s="1253">
        <v>51.4</v>
      </c>
      <c r="O53" s="1253">
        <v>53</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564</v>
      </c>
      <c r="H55" s="1226"/>
      <c r="I55" s="1231" t="s">
        <v>563</v>
      </c>
      <c r="J55" s="1231"/>
      <c r="K55" s="1256"/>
      <c r="L55" s="1256"/>
      <c r="M55" s="1256"/>
      <c r="N55" s="1221">
        <v>37.4</v>
      </c>
      <c r="O55" s="1221">
        <v>31</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569</v>
      </c>
      <c r="J57" s="1223"/>
      <c r="K57" s="1255"/>
      <c r="L57" s="1255"/>
      <c r="M57" s="1255"/>
      <c r="N57" s="1253">
        <v>54.4</v>
      </c>
      <c r="O57" s="1253">
        <v>57.2</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33" t="s">
        <v>570</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42"/>
      <c r="H72" s="1243"/>
      <c r="I72" s="1243"/>
      <c r="J72" s="1244"/>
      <c r="K72" s="356" t="s">
        <v>520</v>
      </c>
      <c r="L72" s="356" t="s">
        <v>521</v>
      </c>
      <c r="M72" s="356" t="s">
        <v>522</v>
      </c>
      <c r="N72" s="356" t="s">
        <v>523</v>
      </c>
      <c r="O72" s="356" t="s">
        <v>524</v>
      </c>
    </row>
    <row r="73" spans="2:30">
      <c r="B73" s="250"/>
      <c r="C73" s="246"/>
      <c r="D73" s="246"/>
      <c r="E73" s="246"/>
      <c r="F73" s="246"/>
      <c r="G73" s="1245" t="s">
        <v>562</v>
      </c>
      <c r="H73" s="1246"/>
      <c r="I73" s="1251" t="s">
        <v>563</v>
      </c>
      <c r="J73" s="1251"/>
      <c r="K73" s="1232">
        <v>42</v>
      </c>
      <c r="L73" s="1232">
        <v>35.1</v>
      </c>
      <c r="M73" s="1221">
        <v>33.4</v>
      </c>
      <c r="N73" s="1221">
        <v>47.6</v>
      </c>
      <c r="O73" s="1221">
        <v>46.8</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567</v>
      </c>
      <c r="J75" s="1231"/>
      <c r="K75" s="1253">
        <v>9.5</v>
      </c>
      <c r="L75" s="1253">
        <v>8.6999999999999993</v>
      </c>
      <c r="M75" s="1253">
        <v>7.6</v>
      </c>
      <c r="N75" s="1253">
        <v>6.7</v>
      </c>
      <c r="O75" s="1253">
        <v>5.6</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564</v>
      </c>
      <c r="H77" s="1226"/>
      <c r="I77" s="1231" t="s">
        <v>563</v>
      </c>
      <c r="J77" s="1231"/>
      <c r="K77" s="1232">
        <v>57.8</v>
      </c>
      <c r="L77" s="1232">
        <v>49.8</v>
      </c>
      <c r="M77" s="1221">
        <v>45.1</v>
      </c>
      <c r="N77" s="1221">
        <v>37.4</v>
      </c>
      <c r="O77" s="1221">
        <v>31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567</v>
      </c>
      <c r="J79" s="1223"/>
      <c r="K79" s="1224">
        <v>8.3000000000000007</v>
      </c>
      <c r="L79" s="1224">
        <v>7.7</v>
      </c>
      <c r="M79" s="1224">
        <v>7.1</v>
      </c>
      <c r="N79" s="1224">
        <v>6.3</v>
      </c>
      <c r="O79" s="1224">
        <v>5.2</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33671</v>
      </c>
      <c r="E3" s="118"/>
      <c r="F3" s="119">
        <v>39052</v>
      </c>
      <c r="G3" s="120"/>
      <c r="H3" s="121"/>
    </row>
    <row r="4" spans="1:8">
      <c r="A4" s="122"/>
      <c r="B4" s="123"/>
      <c r="C4" s="124"/>
      <c r="D4" s="125">
        <v>16101</v>
      </c>
      <c r="E4" s="126"/>
      <c r="F4" s="127">
        <v>21186</v>
      </c>
      <c r="G4" s="128"/>
      <c r="H4" s="129"/>
    </row>
    <row r="5" spans="1:8">
      <c r="A5" s="110" t="s">
        <v>514</v>
      </c>
      <c r="B5" s="115"/>
      <c r="C5" s="116"/>
      <c r="D5" s="117">
        <v>31405</v>
      </c>
      <c r="E5" s="118"/>
      <c r="F5" s="119">
        <v>41235</v>
      </c>
      <c r="G5" s="120"/>
      <c r="H5" s="121"/>
    </row>
    <row r="6" spans="1:8">
      <c r="A6" s="122"/>
      <c r="B6" s="123"/>
      <c r="C6" s="124"/>
      <c r="D6" s="125">
        <v>17309</v>
      </c>
      <c r="E6" s="126"/>
      <c r="F6" s="127">
        <v>22086</v>
      </c>
      <c r="G6" s="128"/>
      <c r="H6" s="129"/>
    </row>
    <row r="7" spans="1:8">
      <c r="A7" s="110" t="s">
        <v>515</v>
      </c>
      <c r="B7" s="115"/>
      <c r="C7" s="116"/>
      <c r="D7" s="117">
        <v>28733</v>
      </c>
      <c r="E7" s="118"/>
      <c r="F7" s="119">
        <v>41862</v>
      </c>
      <c r="G7" s="120"/>
      <c r="H7" s="121"/>
    </row>
    <row r="8" spans="1:8">
      <c r="A8" s="122"/>
      <c r="B8" s="123"/>
      <c r="C8" s="124"/>
      <c r="D8" s="125">
        <v>21716</v>
      </c>
      <c r="E8" s="126"/>
      <c r="F8" s="127">
        <v>23710</v>
      </c>
      <c r="G8" s="128"/>
      <c r="H8" s="129"/>
    </row>
    <row r="9" spans="1:8">
      <c r="A9" s="110" t="s">
        <v>516</v>
      </c>
      <c r="B9" s="115"/>
      <c r="C9" s="116"/>
      <c r="D9" s="117">
        <v>23877</v>
      </c>
      <c r="E9" s="118"/>
      <c r="F9" s="119">
        <v>43554</v>
      </c>
      <c r="G9" s="120"/>
      <c r="H9" s="121"/>
    </row>
    <row r="10" spans="1:8">
      <c r="A10" s="122"/>
      <c r="B10" s="123"/>
      <c r="C10" s="124"/>
      <c r="D10" s="125">
        <v>15285</v>
      </c>
      <c r="E10" s="126"/>
      <c r="F10" s="127">
        <v>24811</v>
      </c>
      <c r="G10" s="128"/>
      <c r="H10" s="129"/>
    </row>
    <row r="11" spans="1:8">
      <c r="A11" s="110" t="s">
        <v>517</v>
      </c>
      <c r="B11" s="115"/>
      <c r="C11" s="116"/>
      <c r="D11" s="117">
        <v>25424</v>
      </c>
      <c r="E11" s="118"/>
      <c r="F11" s="119">
        <v>42581</v>
      </c>
      <c r="G11" s="120"/>
      <c r="H11" s="121"/>
    </row>
    <row r="12" spans="1:8">
      <c r="A12" s="122"/>
      <c r="B12" s="123"/>
      <c r="C12" s="130"/>
      <c r="D12" s="125">
        <v>13557</v>
      </c>
      <c r="E12" s="126"/>
      <c r="F12" s="127">
        <v>24354</v>
      </c>
      <c r="G12" s="128"/>
      <c r="H12" s="129"/>
    </row>
    <row r="13" spans="1:8">
      <c r="A13" s="110"/>
      <c r="B13" s="115"/>
      <c r="C13" s="131"/>
      <c r="D13" s="132">
        <v>28622</v>
      </c>
      <c r="E13" s="133"/>
      <c r="F13" s="134">
        <v>41657</v>
      </c>
      <c r="G13" s="135"/>
      <c r="H13" s="121"/>
    </row>
    <row r="14" spans="1:8">
      <c r="A14" s="122"/>
      <c r="B14" s="123"/>
      <c r="C14" s="124"/>
      <c r="D14" s="125">
        <v>16794</v>
      </c>
      <c r="E14" s="126"/>
      <c r="F14" s="127">
        <v>23229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6.5</v>
      </c>
      <c r="C19" s="136">
        <f>ROUND(VALUE(SUBSTITUTE(実質収支比率等に係る経年分析!G$48,"▲","-")),2)</f>
        <v>6.16</v>
      </c>
      <c r="D19" s="136">
        <f>ROUND(VALUE(SUBSTITUTE(実質収支比率等に係る経年分析!H$48,"▲","-")),2)</f>
        <v>5.38</v>
      </c>
      <c r="E19" s="136">
        <f>ROUND(VALUE(SUBSTITUTE(実質収支比率等に係る経年分析!I$48,"▲","-")),2)</f>
        <v>6.43</v>
      </c>
      <c r="F19" s="136">
        <f>ROUND(VALUE(SUBSTITUTE(実質収支比率等に係る経年分析!J$48,"▲","-")),2)</f>
        <v>4.57</v>
      </c>
    </row>
    <row r="20" spans="1:11">
      <c r="A20" s="136" t="s">
        <v>43</v>
      </c>
      <c r="B20" s="136">
        <f>ROUND(VALUE(SUBSTITUTE(実質収支比率等に係る経年分析!F$47,"▲","-")),2)</f>
        <v>10.32</v>
      </c>
      <c r="C20" s="136">
        <f>ROUND(VALUE(SUBSTITUTE(実質収支比率等に係る経年分析!G$47,"▲","-")),2)</f>
        <v>12.01</v>
      </c>
      <c r="D20" s="136">
        <f>ROUND(VALUE(SUBSTITUTE(実質収支比率等に係る経年分析!H$47,"▲","-")),2)</f>
        <v>12.98</v>
      </c>
      <c r="E20" s="136">
        <f>ROUND(VALUE(SUBSTITUTE(実質収支比率等に係る経年分析!I$47,"▲","-")),2)</f>
        <v>10.44</v>
      </c>
      <c r="F20" s="136">
        <f>ROUND(VALUE(SUBSTITUTE(実質収支比率等に係る経年分析!J$47,"▲","-")),2)</f>
        <v>9.48</v>
      </c>
    </row>
    <row r="21" spans="1:11">
      <c r="A21" s="136" t="s">
        <v>44</v>
      </c>
      <c r="B21" s="136">
        <f>IF(ISNUMBER(VALUE(SUBSTITUTE(実質収支比率等に係る経年分析!F$49,"▲","-"))),ROUND(VALUE(SUBSTITUTE(実質収支比率等に係る経年分析!F$49,"▲","-")),2),NA())</f>
        <v>5.34</v>
      </c>
      <c r="C21" s="136">
        <f>IF(ISNUMBER(VALUE(SUBSTITUTE(実質収支比率等に係る経年分析!G$49,"▲","-"))),ROUND(VALUE(SUBSTITUTE(実質収支比率等に係る経年分析!G$49,"▲","-")),2),NA())</f>
        <v>1.58</v>
      </c>
      <c r="D21" s="136">
        <f>IF(ISNUMBER(VALUE(SUBSTITUTE(実質収支比率等に係る経年分析!H$49,"▲","-"))),ROUND(VALUE(SUBSTITUTE(実質収支比率等に係る経年分析!H$49,"▲","-")),2),NA())</f>
        <v>0.42</v>
      </c>
      <c r="E21" s="136">
        <f>IF(ISNUMBER(VALUE(SUBSTITUTE(実質収支比率等に係る経年分析!I$49,"▲","-"))),ROUND(VALUE(SUBSTITUTE(実質収支比率等に係る経年分析!I$49,"▲","-")),2),NA())</f>
        <v>-1</v>
      </c>
      <c r="F21" s="136">
        <f>IF(ISNUMBER(VALUE(SUBSTITUTE(実質収支比率等に係る経年分析!J$49,"▲","-"))),ROUND(VALUE(SUBSTITUTE(実質収支比率等に係る経年分析!J$49,"▲","-")),2),NA())</f>
        <v>-2.83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看護専門学校特別会計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病院事業会計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2.1800000000000002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3.48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2.2000000000000002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2.4300000000000002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1.67</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1.78</v>
      </c>
    </row>
    <row r="33" spans="1:16">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4.5599999999999996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8.0299999999999994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10.66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6017</v>
      </c>
      <c r="E42" s="138"/>
      <c r="F42" s="138"/>
      <c r="G42" s="138">
        <f>'実質公債費比率（分子）の構造'!L$52</f>
        <v>6509</v>
      </c>
      <c r="H42" s="138"/>
      <c r="I42" s="138"/>
      <c r="J42" s="138">
        <f>'実質公債費比率（分子）の構造'!M$52</f>
        <v>7019</v>
      </c>
      <c r="K42" s="138"/>
      <c r="L42" s="138"/>
      <c r="M42" s="138">
        <f>'実質公債費比率（分子）の構造'!N$52</f>
        <v>6906</v>
      </c>
      <c r="N42" s="138"/>
      <c r="O42" s="138"/>
      <c r="P42" s="138">
        <f>'実質公債費比率（分子）の構造'!O$52</f>
        <v>7015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421</v>
      </c>
      <c r="C44" s="138"/>
      <c r="D44" s="138"/>
      <c r="E44" s="138">
        <f>'実質公債費比率（分子）の構造'!L$50</f>
        <v>471</v>
      </c>
      <c r="F44" s="138"/>
      <c r="G44" s="138"/>
      <c r="H44" s="138">
        <f>'実質公債費比率（分子）の構造'!M$50</f>
        <v>480</v>
      </c>
      <c r="I44" s="138"/>
      <c r="J44" s="138"/>
      <c r="K44" s="138">
        <f>'実質公債費比率（分子）の構造'!N$50</f>
        <v>682</v>
      </c>
      <c r="L44" s="138"/>
      <c r="M44" s="138"/>
      <c r="N44" s="138">
        <f>'実質公債費比率（分子）の構造'!O$50</f>
        <v>433</v>
      </c>
      <c r="O44" s="138"/>
      <c r="P44" s="138"/>
    </row>
    <row r="45" spans="1:16">
      <c r="A45" s="138" t="s">
        <v>54</v>
      </c>
      <c r="B45" s="138">
        <f>'実質公債費比率（分子）の構造'!K$49</f>
        <v>123</v>
      </c>
      <c r="C45" s="138"/>
      <c r="D45" s="138"/>
      <c r="E45" s="138">
        <f>'実質公債費比率（分子）の構造'!L$49</f>
        <v>121</v>
      </c>
      <c r="F45" s="138"/>
      <c r="G45" s="138"/>
      <c r="H45" s="138">
        <f>'実質公債費比率（分子）の構造'!M$49</f>
        <v>120</v>
      </c>
      <c r="I45" s="138"/>
      <c r="J45" s="138"/>
      <c r="K45" s="138">
        <f>'実質公債費比率（分子）の構造'!N$49</f>
        <v>118</v>
      </c>
      <c r="L45" s="138"/>
      <c r="M45" s="138"/>
      <c r="N45" s="138">
        <f>'実質公債費比率（分子）の構造'!O$49</f>
        <v>116</v>
      </c>
      <c r="O45" s="138"/>
      <c r="P45" s="138"/>
    </row>
    <row r="46" spans="1:16">
      <c r="A46" s="138" t="s">
        <v>55</v>
      </c>
      <c r="B46" s="138">
        <f>'実質公債費比率（分子）の構造'!K$48</f>
        <v>1789</v>
      </c>
      <c r="C46" s="138"/>
      <c r="D46" s="138"/>
      <c r="E46" s="138">
        <f>'実質公債費比率（分子）の構造'!L$48</f>
        <v>1932</v>
      </c>
      <c r="F46" s="138"/>
      <c r="G46" s="138"/>
      <c r="H46" s="138">
        <f>'実質公債費比率（分子）の構造'!M$48</f>
        <v>2122</v>
      </c>
      <c r="I46" s="138"/>
      <c r="J46" s="138"/>
      <c r="K46" s="138">
        <f>'実質公債費比率（分子）の構造'!N$48</f>
        <v>2183</v>
      </c>
      <c r="L46" s="138"/>
      <c r="M46" s="138"/>
      <c r="N46" s="138">
        <f>'実質公債費比率（分子）の構造'!O$48</f>
        <v>1672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6861</v>
      </c>
      <c r="C49" s="138"/>
      <c r="D49" s="138"/>
      <c r="E49" s="138">
        <f>'実質公債費比率（分子）の構造'!L$45</f>
        <v>6780</v>
      </c>
      <c r="F49" s="138"/>
      <c r="G49" s="138"/>
      <c r="H49" s="138">
        <f>'実質公債費比率（分子）の構造'!M$45</f>
        <v>6409</v>
      </c>
      <c r="I49" s="138"/>
      <c r="J49" s="138"/>
      <c r="K49" s="138">
        <f>'実質公債費比率（分子）の構造'!N$45</f>
        <v>6260</v>
      </c>
      <c r="L49" s="138"/>
      <c r="M49" s="138"/>
      <c r="N49" s="138">
        <f>'実質公債費比率（分子）の構造'!O$45</f>
        <v>6462</v>
      </c>
      <c r="O49" s="138"/>
      <c r="P49" s="138"/>
    </row>
    <row r="50" spans="1:16">
      <c r="A50" s="138" t="s">
        <v>59</v>
      </c>
      <c r="B50" s="138" t="e">
        <f>NA()</f>
        <v>#N/A</v>
      </c>
      <c r="C50" s="138">
        <f>IF(ISNUMBER('実質公債費比率（分子）の構造'!K$53),'実質公債費比率（分子）の構造'!K$53,NA())</f>
        <v>3177</v>
      </c>
      <c r="D50" s="138" t="e">
        <f>NA()</f>
        <v>#N/A</v>
      </c>
      <c r="E50" s="138" t="e">
        <f>NA()</f>
        <v>#N/A</v>
      </c>
      <c r="F50" s="138">
        <f>IF(ISNUMBER('実質公債費比率（分子）の構造'!L$53),'実質公債費比率（分子）の構造'!L$53,NA())</f>
        <v>2795</v>
      </c>
      <c r="G50" s="138" t="e">
        <f>NA()</f>
        <v>#N/A</v>
      </c>
      <c r="H50" s="138" t="e">
        <f>NA()</f>
        <v>#N/A</v>
      </c>
      <c r="I50" s="138">
        <f>IF(ISNUMBER('実質公債費比率（分子）の構造'!M$53),'実質公債費比率（分子）の構造'!M$53,NA())</f>
        <v>2112</v>
      </c>
      <c r="J50" s="138" t="e">
        <f>NA()</f>
        <v>#N/A</v>
      </c>
      <c r="K50" s="138" t="e">
        <f>NA()</f>
        <v>#N/A</v>
      </c>
      <c r="L50" s="138">
        <f>IF(ISNUMBER('実質公債費比率（分子）の構造'!N$53),'実質公債費比率（分子）の構造'!N$53,NA())</f>
        <v>2337</v>
      </c>
      <c r="M50" s="138" t="e">
        <f>NA()</f>
        <v>#N/A</v>
      </c>
      <c r="N50" s="138" t="e">
        <f>NA()</f>
        <v>#N/A</v>
      </c>
      <c r="O50" s="138">
        <f>IF(ISNUMBER('実質公債費比率（分子）の構造'!O$53),'実質公債費比率（分子）の構造'!O$53,NA())</f>
        <v>1668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72964</v>
      </c>
      <c r="E56" s="137"/>
      <c r="F56" s="137"/>
      <c r="G56" s="137">
        <f>'将来負担比率（分子）の構造'!J$52</f>
        <v>75262</v>
      </c>
      <c r="H56" s="137"/>
      <c r="I56" s="137"/>
      <c r="J56" s="137">
        <f>'将来負担比率（分子）の構造'!K$52</f>
        <v>76449</v>
      </c>
      <c r="K56" s="137"/>
      <c r="L56" s="137"/>
      <c r="M56" s="137">
        <f>'将来負担比率（分子）の構造'!L$52</f>
        <v>80754</v>
      </c>
      <c r="N56" s="137"/>
      <c r="O56" s="137"/>
      <c r="P56" s="137">
        <f>'将来負担比率（分子）の構造'!M$52</f>
        <v>81264</v>
      </c>
    </row>
    <row r="57" spans="1:16">
      <c r="A57" s="137" t="s">
        <v>36</v>
      </c>
      <c r="B57" s="137"/>
      <c r="C57" s="137"/>
      <c r="D57" s="137">
        <f>'将来負担比率（分子）の構造'!I$51</f>
        <v>10092</v>
      </c>
      <c r="E57" s="137"/>
      <c r="F57" s="137"/>
      <c r="G57" s="137">
        <f>'将来負担比率（分子）の構造'!J$51</f>
        <v>9792</v>
      </c>
      <c r="H57" s="137"/>
      <c r="I57" s="137"/>
      <c r="J57" s="137">
        <f>'将来負担比率（分子）の構造'!K$51</f>
        <v>10961</v>
      </c>
      <c r="K57" s="137"/>
      <c r="L57" s="137"/>
      <c r="M57" s="137">
        <f>'将来負担比率（分子）の構造'!L$51</f>
        <v>12152</v>
      </c>
      <c r="N57" s="137"/>
      <c r="O57" s="137"/>
      <c r="P57" s="137">
        <f>'将来負担比率（分子）の構造'!M$51</f>
        <v>11454</v>
      </c>
    </row>
    <row r="58" spans="1:16">
      <c r="A58" s="137" t="s">
        <v>35</v>
      </c>
      <c r="B58" s="137"/>
      <c r="C58" s="137"/>
      <c r="D58" s="137">
        <f>'将来負担比率（分子）の構造'!I$50</f>
        <v>9203</v>
      </c>
      <c r="E58" s="137"/>
      <c r="F58" s="137"/>
      <c r="G58" s="137">
        <f>'将来負担比率（分子）の構造'!J$50</f>
        <v>10520</v>
      </c>
      <c r="H58" s="137"/>
      <c r="I58" s="137"/>
      <c r="J58" s="137">
        <f>'将来負担比率（分子）の構造'!K$50</f>
        <v>10609</v>
      </c>
      <c r="K58" s="137"/>
      <c r="L58" s="137"/>
      <c r="M58" s="137">
        <f>'将来負担比率（分子）の構造'!L$50</f>
        <v>9882</v>
      </c>
      <c r="N58" s="137"/>
      <c r="O58" s="137"/>
      <c r="P58" s="137">
        <f>'将来負担比率（分子）の構造'!M$50</f>
        <v>9203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17</v>
      </c>
      <c r="C61" s="137"/>
      <c r="D61" s="137"/>
      <c r="E61" s="137">
        <f>'将来負担比率（分子）の構造'!J$46</f>
        <v>9</v>
      </c>
      <c r="F61" s="137"/>
      <c r="G61" s="137"/>
      <c r="H61" s="137">
        <f>'将来負担比率（分子）の構造'!K$46</f>
        <v>5</v>
      </c>
      <c r="I61" s="137"/>
      <c r="J61" s="137"/>
      <c r="K61" s="137">
        <f>'将来負担比率（分子）の構造'!L$46</f>
        <v>2</v>
      </c>
      <c r="L61" s="137"/>
      <c r="M61" s="137"/>
      <c r="N61" s="137" t="str">
        <f>'将来負担比率（分子）の構造'!M$46</f>
        <v>-</v>
      </c>
      <c r="O61" s="137"/>
      <c r="P61" s="137"/>
    </row>
    <row r="62" spans="1:16">
      <c r="A62" s="137" t="s">
        <v>29</v>
      </c>
      <c r="B62" s="137">
        <f>'将来負担比率（分子）の構造'!I$45</f>
        <v>10829</v>
      </c>
      <c r="C62" s="137"/>
      <c r="D62" s="137"/>
      <c r="E62" s="137">
        <f>'将来負担比率（分子）の構造'!J$45</f>
        <v>9985</v>
      </c>
      <c r="F62" s="137"/>
      <c r="G62" s="137"/>
      <c r="H62" s="137">
        <f>'将来負担比率（分子）の構造'!K$45</f>
        <v>8342</v>
      </c>
      <c r="I62" s="137"/>
      <c r="J62" s="137"/>
      <c r="K62" s="137">
        <f>'将来負担比率（分子）の構造'!L$45</f>
        <v>7517</v>
      </c>
      <c r="L62" s="137"/>
      <c r="M62" s="137"/>
      <c r="N62" s="137">
        <f>'将来負担比率（分子）の構造'!M$45</f>
        <v>7058</v>
      </c>
      <c r="O62" s="137"/>
      <c r="P62" s="137"/>
    </row>
    <row r="63" spans="1:16">
      <c r="A63" s="137" t="s">
        <v>28</v>
      </c>
      <c r="B63" s="137">
        <f>'将来負担比率（分子）の構造'!I$44</f>
        <v>809</v>
      </c>
      <c r="C63" s="137"/>
      <c r="D63" s="137"/>
      <c r="E63" s="137">
        <f>'将来負担比率（分子）の構造'!J$44</f>
        <v>699</v>
      </c>
      <c r="F63" s="137"/>
      <c r="G63" s="137"/>
      <c r="H63" s="137">
        <f>'将来負担比率（分子）の構造'!K$44</f>
        <v>589</v>
      </c>
      <c r="I63" s="137"/>
      <c r="J63" s="137"/>
      <c r="K63" s="137">
        <f>'将来負担比率（分子）の構造'!L$44</f>
        <v>478</v>
      </c>
      <c r="L63" s="137"/>
      <c r="M63" s="137"/>
      <c r="N63" s="137">
        <f>'将来負担比率（分子）の構造'!M$44</f>
        <v>366</v>
      </c>
      <c r="O63" s="137"/>
      <c r="P63" s="137"/>
    </row>
    <row r="64" spans="1:16">
      <c r="A64" s="137" t="s">
        <v>27</v>
      </c>
      <c r="B64" s="137">
        <f>'将来負担比率（分子）の構造'!I$43</f>
        <v>20009</v>
      </c>
      <c r="C64" s="137"/>
      <c r="D64" s="137"/>
      <c r="E64" s="137">
        <f>'将来負担比率（分子）の構造'!J$43</f>
        <v>20826</v>
      </c>
      <c r="F64" s="137"/>
      <c r="G64" s="137"/>
      <c r="H64" s="137">
        <f>'将来負担比率（分子）の構造'!K$43</f>
        <v>22965</v>
      </c>
      <c r="I64" s="137"/>
      <c r="J64" s="137"/>
      <c r="K64" s="137">
        <f>'将来負担比率（分子）の構造'!L$43</f>
        <v>32687</v>
      </c>
      <c r="L64" s="137"/>
      <c r="M64" s="137"/>
      <c r="N64" s="137">
        <f>'将来負担比率（分子）の構造'!M$43</f>
        <v>32197</v>
      </c>
      <c r="O64" s="137"/>
      <c r="P64" s="137"/>
    </row>
    <row r="65" spans="1:16">
      <c r="A65" s="137" t="s">
        <v>26</v>
      </c>
      <c r="B65" s="137">
        <f>'将来負担比率（分子）の構造'!I$42</f>
        <v>10754</v>
      </c>
      <c r="C65" s="137"/>
      <c r="D65" s="137"/>
      <c r="E65" s="137">
        <f>'将来負担比率（分子）の構造'!J$42</f>
        <v>9891</v>
      </c>
      <c r="F65" s="137"/>
      <c r="G65" s="137"/>
      <c r="H65" s="137">
        <f>'将来負担比率（分子）の構造'!K$42</f>
        <v>9354</v>
      </c>
      <c r="I65" s="137"/>
      <c r="J65" s="137"/>
      <c r="K65" s="137">
        <f>'将来負担比率（分子）の構造'!L$42</f>
        <v>8689</v>
      </c>
      <c r="L65" s="137"/>
      <c r="M65" s="137"/>
      <c r="N65" s="137">
        <f>'将来負担比率（分子）の構造'!M$42</f>
        <v>8269</v>
      </c>
      <c r="O65" s="137"/>
      <c r="P65" s="137"/>
    </row>
    <row r="66" spans="1:16">
      <c r="A66" s="137" t="s">
        <v>25</v>
      </c>
      <c r="B66" s="137">
        <f>'将来負担比率（分子）の構造'!I$41</f>
        <v>64537</v>
      </c>
      <c r="C66" s="137"/>
      <c r="D66" s="137"/>
      <c r="E66" s="137">
        <f>'将来負担比率（分子）の構造'!J$41</f>
        <v>66569</v>
      </c>
      <c r="F66" s="137"/>
      <c r="G66" s="137"/>
      <c r="H66" s="137">
        <f>'将来負担比率（分子）の構造'!K$41</f>
        <v>68562</v>
      </c>
      <c r="I66" s="137"/>
      <c r="J66" s="137"/>
      <c r="K66" s="137">
        <f>'将来負担比率（分子）の構造'!L$41</f>
        <v>70862</v>
      </c>
      <c r="L66" s="137"/>
      <c r="M66" s="137"/>
      <c r="N66" s="137">
        <f>'将来負担比率（分子）の構造'!M$41</f>
        <v>71040</v>
      </c>
      <c r="O66" s="137"/>
      <c r="P66" s="137"/>
    </row>
    <row r="67" spans="1:16">
      <c r="A67" s="137" t="s">
        <v>63</v>
      </c>
      <c r="B67" s="137" t="e">
        <f>NA()</f>
        <v>#N/A</v>
      </c>
      <c r="C67" s="137">
        <f>IF(ISNUMBER('将来負担比率（分子）の構造'!I$53), IF('将来負担比率（分子）の構造'!I$53 &lt; 0, 0, '将来負担比率（分子）の構造'!I$53), NA())</f>
        <v>14697</v>
      </c>
      <c r="D67" s="137" t="e">
        <f>NA()</f>
        <v>#N/A</v>
      </c>
      <c r="E67" s="137" t="e">
        <f>NA()</f>
        <v>#N/A</v>
      </c>
      <c r="F67" s="137">
        <f>IF(ISNUMBER('将来負担比率（分子）の構造'!J$53), IF('将来負担比率（分子）の構造'!J$53 &lt; 0, 0, '将来負担比率（分子）の構造'!J$53), NA())</f>
        <v>12406</v>
      </c>
      <c r="G67" s="137" t="e">
        <f>NA()</f>
        <v>#N/A</v>
      </c>
      <c r="H67" s="137" t="e">
        <f>NA()</f>
        <v>#N/A</v>
      </c>
      <c r="I67" s="137">
        <f>IF(ISNUMBER('将来負担比率（分子）の構造'!K$53), IF('将来負担比率（分子）の構造'!K$53 &lt; 0, 0, '将来負担比率（分子）の構造'!K$53), NA())</f>
        <v>11799</v>
      </c>
      <c r="J67" s="137" t="e">
        <f>NA()</f>
        <v>#N/A</v>
      </c>
      <c r="K67" s="137" t="e">
        <f>NA()</f>
        <v>#N/A</v>
      </c>
      <c r="L67" s="137">
        <f>IF(ISNUMBER('将来負担比率（分子）の構造'!L$53), IF('将来負担比率（分子）の構造'!L$53 &lt; 0, 0, '将来負担比率（分子）の構造'!L$53), NA())</f>
        <v>17446</v>
      </c>
      <c r="M67" s="137" t="e">
        <f>NA()</f>
        <v>#N/A</v>
      </c>
      <c r="N67" s="137" t="e">
        <f>NA()</f>
        <v>#N/A</v>
      </c>
      <c r="O67" s="137">
        <f>IF(ISNUMBER('将来負担比率（分子）の構造'!M$53), IF('将来負担比率（分子）の構造'!M$53 &lt; 0, 0, '将来負担比率（分子）の構造'!M$53), NA())</f>
        <v>17009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28229532</v>
      </c>
      <c r="S5" s="671"/>
      <c r="T5" s="671"/>
      <c r="U5" s="671"/>
      <c r="V5" s="671"/>
      <c r="W5" s="671"/>
      <c r="X5" s="671"/>
      <c r="Y5" s="718"/>
      <c r="Z5" s="731">
        <v>39.5</v>
      </c>
      <c r="AA5" s="731"/>
      <c r="AB5" s="731"/>
      <c r="AC5" s="731"/>
      <c r="AD5" s="732">
        <v>26613115</v>
      </c>
      <c r="AE5" s="732"/>
      <c r="AF5" s="732"/>
      <c r="AG5" s="732"/>
      <c r="AH5" s="732"/>
      <c r="AI5" s="732"/>
      <c r="AJ5" s="732"/>
      <c r="AK5" s="732"/>
      <c r="AL5" s="719">
        <v>68.3</v>
      </c>
      <c r="AM5" s="688"/>
      <c r="AN5" s="688"/>
      <c r="AO5" s="720"/>
      <c r="AP5" s="707" t="s">
        <v>209</v>
      </c>
      <c r="AQ5" s="708"/>
      <c r="AR5" s="708"/>
      <c r="AS5" s="708"/>
      <c r="AT5" s="708"/>
      <c r="AU5" s="708"/>
      <c r="AV5" s="708"/>
      <c r="AW5" s="708"/>
      <c r="AX5" s="708"/>
      <c r="AY5" s="708"/>
      <c r="AZ5" s="708"/>
      <c r="BA5" s="708"/>
      <c r="BB5" s="708"/>
      <c r="BC5" s="708"/>
      <c r="BD5" s="708"/>
      <c r="BE5" s="708"/>
      <c r="BF5" s="709"/>
      <c r="BG5" s="620">
        <v>26853515</v>
      </c>
      <c r="BH5" s="621"/>
      <c r="BI5" s="621"/>
      <c r="BJ5" s="621"/>
      <c r="BK5" s="621"/>
      <c r="BL5" s="621"/>
      <c r="BM5" s="621"/>
      <c r="BN5" s="622"/>
      <c r="BO5" s="673">
        <v>95.1</v>
      </c>
      <c r="BP5" s="673"/>
      <c r="BQ5" s="673"/>
      <c r="BR5" s="673"/>
      <c r="BS5" s="674">
        <v>240400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508152</v>
      </c>
      <c r="S6" s="621"/>
      <c r="T6" s="621"/>
      <c r="U6" s="621"/>
      <c r="V6" s="621"/>
      <c r="W6" s="621"/>
      <c r="X6" s="621"/>
      <c r="Y6" s="622"/>
      <c r="Z6" s="673">
        <v>0.7</v>
      </c>
      <c r="AA6" s="673"/>
      <c r="AB6" s="673"/>
      <c r="AC6" s="673"/>
      <c r="AD6" s="674">
        <v>508152</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26853515</v>
      </c>
      <c r="BH6" s="621"/>
      <c r="BI6" s="621"/>
      <c r="BJ6" s="621"/>
      <c r="BK6" s="621"/>
      <c r="BL6" s="621"/>
      <c r="BM6" s="621"/>
      <c r="BN6" s="622"/>
      <c r="BO6" s="673">
        <v>95.1</v>
      </c>
      <c r="BP6" s="673"/>
      <c r="BQ6" s="673"/>
      <c r="BR6" s="673"/>
      <c r="BS6" s="674">
        <v>240400</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452197</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452197</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27830</v>
      </c>
      <c r="S7" s="621"/>
      <c r="T7" s="621"/>
      <c r="U7" s="621"/>
      <c r="V7" s="621"/>
      <c r="W7" s="621"/>
      <c r="X7" s="621"/>
      <c r="Y7" s="622"/>
      <c r="Z7" s="673">
        <v>0</v>
      </c>
      <c r="AA7" s="673"/>
      <c r="AB7" s="673"/>
      <c r="AC7" s="673"/>
      <c r="AD7" s="674">
        <v>27830</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14201433</v>
      </c>
      <c r="BH7" s="621"/>
      <c r="BI7" s="621"/>
      <c r="BJ7" s="621"/>
      <c r="BK7" s="621"/>
      <c r="BL7" s="621"/>
      <c r="BM7" s="621"/>
      <c r="BN7" s="622"/>
      <c r="BO7" s="673">
        <v>50.3</v>
      </c>
      <c r="BP7" s="673"/>
      <c r="BQ7" s="673"/>
      <c r="BR7" s="673"/>
      <c r="BS7" s="674">
        <v>240400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6569342</v>
      </c>
      <c r="CS7" s="621"/>
      <c r="CT7" s="621"/>
      <c r="CU7" s="621"/>
      <c r="CV7" s="621"/>
      <c r="CW7" s="621"/>
      <c r="CX7" s="621"/>
      <c r="CY7" s="622"/>
      <c r="CZ7" s="673">
        <v>9.5</v>
      </c>
      <c r="DA7" s="673"/>
      <c r="DB7" s="673"/>
      <c r="DC7" s="673"/>
      <c r="DD7" s="626">
        <v>632829</v>
      </c>
      <c r="DE7" s="621"/>
      <c r="DF7" s="621"/>
      <c r="DG7" s="621"/>
      <c r="DH7" s="621"/>
      <c r="DI7" s="621"/>
      <c r="DJ7" s="621"/>
      <c r="DK7" s="621"/>
      <c r="DL7" s="621"/>
      <c r="DM7" s="621"/>
      <c r="DN7" s="621"/>
      <c r="DO7" s="621"/>
      <c r="DP7" s="622"/>
      <c r="DQ7" s="626">
        <v>4915358</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115524</v>
      </c>
      <c r="S8" s="621"/>
      <c r="T8" s="621"/>
      <c r="U8" s="621"/>
      <c r="V8" s="621"/>
      <c r="W8" s="621"/>
      <c r="X8" s="621"/>
      <c r="Y8" s="622"/>
      <c r="Z8" s="673">
        <v>0.2</v>
      </c>
      <c r="AA8" s="673"/>
      <c r="AB8" s="673"/>
      <c r="AC8" s="673"/>
      <c r="AD8" s="674">
        <v>115524</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407484</v>
      </c>
      <c r="BH8" s="621"/>
      <c r="BI8" s="621"/>
      <c r="BJ8" s="621"/>
      <c r="BK8" s="621"/>
      <c r="BL8" s="621"/>
      <c r="BM8" s="621"/>
      <c r="BN8" s="622"/>
      <c r="BO8" s="673">
        <v>1.4</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30798455</v>
      </c>
      <c r="CS8" s="621"/>
      <c r="CT8" s="621"/>
      <c r="CU8" s="621"/>
      <c r="CV8" s="621"/>
      <c r="CW8" s="621"/>
      <c r="CX8" s="621"/>
      <c r="CY8" s="622"/>
      <c r="CZ8" s="673">
        <v>44.5</v>
      </c>
      <c r="DA8" s="673"/>
      <c r="DB8" s="673"/>
      <c r="DC8" s="673"/>
      <c r="DD8" s="626">
        <v>8989</v>
      </c>
      <c r="DE8" s="621"/>
      <c r="DF8" s="621"/>
      <c r="DG8" s="621"/>
      <c r="DH8" s="621"/>
      <c r="DI8" s="621"/>
      <c r="DJ8" s="621"/>
      <c r="DK8" s="621"/>
      <c r="DL8" s="621"/>
      <c r="DM8" s="621"/>
      <c r="DN8" s="621"/>
      <c r="DO8" s="621"/>
      <c r="DP8" s="622"/>
      <c r="DQ8" s="626">
        <v>15245982</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70139</v>
      </c>
      <c r="S9" s="621"/>
      <c r="T9" s="621"/>
      <c r="U9" s="621"/>
      <c r="V9" s="621"/>
      <c r="W9" s="621"/>
      <c r="X9" s="621"/>
      <c r="Y9" s="622"/>
      <c r="Z9" s="673">
        <v>0.1</v>
      </c>
      <c r="AA9" s="673"/>
      <c r="AB9" s="673"/>
      <c r="AC9" s="673"/>
      <c r="AD9" s="674">
        <v>70139</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11944985</v>
      </c>
      <c r="BH9" s="621"/>
      <c r="BI9" s="621"/>
      <c r="BJ9" s="621"/>
      <c r="BK9" s="621"/>
      <c r="BL9" s="621"/>
      <c r="BM9" s="621"/>
      <c r="BN9" s="622"/>
      <c r="BO9" s="673">
        <v>42.3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7437971</v>
      </c>
      <c r="CS9" s="621"/>
      <c r="CT9" s="621"/>
      <c r="CU9" s="621"/>
      <c r="CV9" s="621"/>
      <c r="CW9" s="621"/>
      <c r="CX9" s="621"/>
      <c r="CY9" s="622"/>
      <c r="CZ9" s="673">
        <v>10.7</v>
      </c>
      <c r="DA9" s="673"/>
      <c r="DB9" s="673"/>
      <c r="DC9" s="673"/>
      <c r="DD9" s="626">
        <v>1014810</v>
      </c>
      <c r="DE9" s="621"/>
      <c r="DF9" s="621"/>
      <c r="DG9" s="621"/>
      <c r="DH9" s="621"/>
      <c r="DI9" s="621"/>
      <c r="DJ9" s="621"/>
      <c r="DK9" s="621"/>
      <c r="DL9" s="621"/>
      <c r="DM9" s="621"/>
      <c r="DN9" s="621"/>
      <c r="DO9" s="621"/>
      <c r="DP9" s="622"/>
      <c r="DQ9" s="626">
        <v>5407157</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3233237</v>
      </c>
      <c r="S10" s="621"/>
      <c r="T10" s="621"/>
      <c r="U10" s="621"/>
      <c r="V10" s="621"/>
      <c r="W10" s="621"/>
      <c r="X10" s="621"/>
      <c r="Y10" s="622"/>
      <c r="Z10" s="673">
        <v>4.5</v>
      </c>
      <c r="AA10" s="673"/>
      <c r="AB10" s="673"/>
      <c r="AC10" s="673"/>
      <c r="AD10" s="674">
        <v>3233237</v>
      </c>
      <c r="AE10" s="674"/>
      <c r="AF10" s="674"/>
      <c r="AG10" s="674"/>
      <c r="AH10" s="674"/>
      <c r="AI10" s="674"/>
      <c r="AJ10" s="674"/>
      <c r="AK10" s="674"/>
      <c r="AL10" s="643">
        <v>8.3000000000000007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539138</v>
      </c>
      <c r="BH10" s="621"/>
      <c r="BI10" s="621"/>
      <c r="BJ10" s="621"/>
      <c r="BK10" s="621"/>
      <c r="BL10" s="621"/>
      <c r="BM10" s="621"/>
      <c r="BN10" s="622"/>
      <c r="BO10" s="673">
        <v>1.9</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97265</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63759</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1309826</v>
      </c>
      <c r="BH11" s="621"/>
      <c r="BI11" s="621"/>
      <c r="BJ11" s="621"/>
      <c r="BK11" s="621"/>
      <c r="BL11" s="621"/>
      <c r="BM11" s="621"/>
      <c r="BN11" s="622"/>
      <c r="BO11" s="673">
        <v>4.5999999999999996</v>
      </c>
      <c r="BP11" s="673"/>
      <c r="BQ11" s="673"/>
      <c r="BR11" s="673"/>
      <c r="BS11" s="626">
        <v>240400</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255044</v>
      </c>
      <c r="CS11" s="621"/>
      <c r="CT11" s="621"/>
      <c r="CU11" s="621"/>
      <c r="CV11" s="621"/>
      <c r="CW11" s="621"/>
      <c r="CX11" s="621"/>
      <c r="CY11" s="622"/>
      <c r="CZ11" s="673">
        <v>0.4</v>
      </c>
      <c r="DA11" s="673"/>
      <c r="DB11" s="673"/>
      <c r="DC11" s="673"/>
      <c r="DD11" s="626">
        <v>19646</v>
      </c>
      <c r="DE11" s="621"/>
      <c r="DF11" s="621"/>
      <c r="DG11" s="621"/>
      <c r="DH11" s="621"/>
      <c r="DI11" s="621"/>
      <c r="DJ11" s="621"/>
      <c r="DK11" s="621"/>
      <c r="DL11" s="621"/>
      <c r="DM11" s="621"/>
      <c r="DN11" s="621"/>
      <c r="DO11" s="621"/>
      <c r="DP11" s="622"/>
      <c r="DQ11" s="626">
        <v>229910</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10822895</v>
      </c>
      <c r="BH12" s="621"/>
      <c r="BI12" s="621"/>
      <c r="BJ12" s="621"/>
      <c r="BK12" s="621"/>
      <c r="BL12" s="621"/>
      <c r="BM12" s="621"/>
      <c r="BN12" s="622"/>
      <c r="BO12" s="673">
        <v>38.299999999999997</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627490</v>
      </c>
      <c r="CS12" s="621"/>
      <c r="CT12" s="621"/>
      <c r="CU12" s="621"/>
      <c r="CV12" s="621"/>
      <c r="CW12" s="621"/>
      <c r="CX12" s="621"/>
      <c r="CY12" s="622"/>
      <c r="CZ12" s="673">
        <v>0.9</v>
      </c>
      <c r="DA12" s="673"/>
      <c r="DB12" s="673"/>
      <c r="DC12" s="673"/>
      <c r="DD12" s="626">
        <v>5929</v>
      </c>
      <c r="DE12" s="621"/>
      <c r="DF12" s="621"/>
      <c r="DG12" s="621"/>
      <c r="DH12" s="621"/>
      <c r="DI12" s="621"/>
      <c r="DJ12" s="621"/>
      <c r="DK12" s="621"/>
      <c r="DL12" s="621"/>
      <c r="DM12" s="621"/>
      <c r="DN12" s="621"/>
      <c r="DO12" s="621"/>
      <c r="DP12" s="622"/>
      <c r="DQ12" s="626">
        <v>368664</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160526</v>
      </c>
      <c r="S13" s="621"/>
      <c r="T13" s="621"/>
      <c r="U13" s="621"/>
      <c r="V13" s="621"/>
      <c r="W13" s="621"/>
      <c r="X13" s="621"/>
      <c r="Y13" s="622"/>
      <c r="Z13" s="673">
        <v>0.2</v>
      </c>
      <c r="AA13" s="673"/>
      <c r="AB13" s="673"/>
      <c r="AC13" s="673"/>
      <c r="AD13" s="674">
        <v>160526</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10779623</v>
      </c>
      <c r="BH13" s="621"/>
      <c r="BI13" s="621"/>
      <c r="BJ13" s="621"/>
      <c r="BK13" s="621"/>
      <c r="BL13" s="621"/>
      <c r="BM13" s="621"/>
      <c r="BN13" s="622"/>
      <c r="BO13" s="673">
        <v>38.200000000000003</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6567167</v>
      </c>
      <c r="CS13" s="621"/>
      <c r="CT13" s="621"/>
      <c r="CU13" s="621"/>
      <c r="CV13" s="621"/>
      <c r="CW13" s="621"/>
      <c r="CX13" s="621"/>
      <c r="CY13" s="622"/>
      <c r="CZ13" s="673">
        <v>9.5</v>
      </c>
      <c r="DA13" s="673"/>
      <c r="DB13" s="673"/>
      <c r="DC13" s="673"/>
      <c r="DD13" s="626">
        <v>2292384</v>
      </c>
      <c r="DE13" s="621"/>
      <c r="DF13" s="621"/>
      <c r="DG13" s="621"/>
      <c r="DH13" s="621"/>
      <c r="DI13" s="621"/>
      <c r="DJ13" s="621"/>
      <c r="DK13" s="621"/>
      <c r="DL13" s="621"/>
      <c r="DM13" s="621"/>
      <c r="DN13" s="621"/>
      <c r="DO13" s="621"/>
      <c r="DP13" s="622"/>
      <c r="DQ13" s="626">
        <v>5541942</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321816</v>
      </c>
      <c r="BH14" s="621"/>
      <c r="BI14" s="621"/>
      <c r="BJ14" s="621"/>
      <c r="BK14" s="621"/>
      <c r="BL14" s="621"/>
      <c r="BM14" s="621"/>
      <c r="BN14" s="622"/>
      <c r="BO14" s="673">
        <v>1.1000000000000001</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2631785</v>
      </c>
      <c r="CS14" s="621"/>
      <c r="CT14" s="621"/>
      <c r="CU14" s="621"/>
      <c r="CV14" s="621"/>
      <c r="CW14" s="621"/>
      <c r="CX14" s="621"/>
      <c r="CY14" s="622"/>
      <c r="CZ14" s="673">
        <v>3.8</v>
      </c>
      <c r="DA14" s="673"/>
      <c r="DB14" s="673"/>
      <c r="DC14" s="673"/>
      <c r="DD14" s="626">
        <v>247792</v>
      </c>
      <c r="DE14" s="621"/>
      <c r="DF14" s="621"/>
      <c r="DG14" s="621"/>
      <c r="DH14" s="621"/>
      <c r="DI14" s="621"/>
      <c r="DJ14" s="621"/>
      <c r="DK14" s="621"/>
      <c r="DL14" s="621"/>
      <c r="DM14" s="621"/>
      <c r="DN14" s="621"/>
      <c r="DO14" s="621"/>
      <c r="DP14" s="622"/>
      <c r="DQ14" s="626">
        <v>2422338</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163301</v>
      </c>
      <c r="S15" s="621"/>
      <c r="T15" s="621"/>
      <c r="U15" s="621"/>
      <c r="V15" s="621"/>
      <c r="W15" s="621"/>
      <c r="X15" s="621"/>
      <c r="Y15" s="622"/>
      <c r="Z15" s="673">
        <v>0.2</v>
      </c>
      <c r="AA15" s="673"/>
      <c r="AB15" s="673"/>
      <c r="AC15" s="673"/>
      <c r="AD15" s="674">
        <v>163301</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1507371</v>
      </c>
      <c r="BH15" s="621"/>
      <c r="BI15" s="621"/>
      <c r="BJ15" s="621"/>
      <c r="BK15" s="621"/>
      <c r="BL15" s="621"/>
      <c r="BM15" s="621"/>
      <c r="BN15" s="622"/>
      <c r="BO15" s="673">
        <v>5.3</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7237763</v>
      </c>
      <c r="CS15" s="621"/>
      <c r="CT15" s="621"/>
      <c r="CU15" s="621"/>
      <c r="CV15" s="621"/>
      <c r="CW15" s="621"/>
      <c r="CX15" s="621"/>
      <c r="CY15" s="622"/>
      <c r="CZ15" s="673">
        <v>10.5</v>
      </c>
      <c r="DA15" s="673"/>
      <c r="DB15" s="673"/>
      <c r="DC15" s="673"/>
      <c r="DD15" s="626">
        <v>1789456</v>
      </c>
      <c r="DE15" s="621"/>
      <c r="DF15" s="621"/>
      <c r="DG15" s="621"/>
      <c r="DH15" s="621"/>
      <c r="DI15" s="621"/>
      <c r="DJ15" s="621"/>
      <c r="DK15" s="621"/>
      <c r="DL15" s="621"/>
      <c r="DM15" s="621"/>
      <c r="DN15" s="621"/>
      <c r="DO15" s="621"/>
      <c r="DP15" s="622"/>
      <c r="DQ15" s="626">
        <v>6357835</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8336029</v>
      </c>
      <c r="S16" s="621"/>
      <c r="T16" s="621"/>
      <c r="U16" s="621"/>
      <c r="V16" s="621"/>
      <c r="W16" s="621"/>
      <c r="X16" s="621"/>
      <c r="Y16" s="622"/>
      <c r="Z16" s="673">
        <v>11.7</v>
      </c>
      <c r="AA16" s="673"/>
      <c r="AB16" s="673"/>
      <c r="AC16" s="673"/>
      <c r="AD16" s="674">
        <v>7905434</v>
      </c>
      <c r="AE16" s="674"/>
      <c r="AF16" s="674"/>
      <c r="AG16" s="674"/>
      <c r="AH16" s="674"/>
      <c r="AI16" s="674"/>
      <c r="AJ16" s="674"/>
      <c r="AK16" s="674"/>
      <c r="AL16" s="643">
        <v>20.3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7905434</v>
      </c>
      <c r="S17" s="621"/>
      <c r="T17" s="621"/>
      <c r="U17" s="621"/>
      <c r="V17" s="621"/>
      <c r="W17" s="621"/>
      <c r="X17" s="621"/>
      <c r="Y17" s="622"/>
      <c r="Z17" s="673">
        <v>11.1</v>
      </c>
      <c r="AA17" s="673"/>
      <c r="AB17" s="673"/>
      <c r="AC17" s="673"/>
      <c r="AD17" s="674">
        <v>7905434</v>
      </c>
      <c r="AE17" s="674"/>
      <c r="AF17" s="674"/>
      <c r="AG17" s="674"/>
      <c r="AH17" s="674"/>
      <c r="AI17" s="674"/>
      <c r="AJ17" s="674"/>
      <c r="AK17" s="674"/>
      <c r="AL17" s="643">
        <v>20.3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6568596</v>
      </c>
      <c r="CS17" s="621"/>
      <c r="CT17" s="621"/>
      <c r="CU17" s="621"/>
      <c r="CV17" s="621"/>
      <c r="CW17" s="621"/>
      <c r="CX17" s="621"/>
      <c r="CY17" s="622"/>
      <c r="CZ17" s="673">
        <v>9.5</v>
      </c>
      <c r="DA17" s="673"/>
      <c r="DB17" s="673"/>
      <c r="DC17" s="673"/>
      <c r="DD17" s="626" t="s">
        <v>111</v>
      </c>
      <c r="DE17" s="621"/>
      <c r="DF17" s="621"/>
      <c r="DG17" s="621"/>
      <c r="DH17" s="621"/>
      <c r="DI17" s="621"/>
      <c r="DJ17" s="621"/>
      <c r="DK17" s="621"/>
      <c r="DL17" s="621"/>
      <c r="DM17" s="621"/>
      <c r="DN17" s="621"/>
      <c r="DO17" s="621"/>
      <c r="DP17" s="622"/>
      <c r="DQ17" s="626">
        <v>6562793</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430391</v>
      </c>
      <c r="S18" s="621"/>
      <c r="T18" s="621"/>
      <c r="U18" s="621"/>
      <c r="V18" s="621"/>
      <c r="W18" s="621"/>
      <c r="X18" s="621"/>
      <c r="Y18" s="622"/>
      <c r="Z18" s="673">
        <v>0.6</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204</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1376017</v>
      </c>
      <c r="BH19" s="621"/>
      <c r="BI19" s="621"/>
      <c r="BJ19" s="621"/>
      <c r="BK19" s="621"/>
      <c r="BL19" s="621"/>
      <c r="BM19" s="621"/>
      <c r="BN19" s="622"/>
      <c r="BO19" s="673">
        <v>4.9000000000000004</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40844270</v>
      </c>
      <c r="S20" s="621"/>
      <c r="T20" s="621"/>
      <c r="U20" s="621"/>
      <c r="V20" s="621"/>
      <c r="W20" s="621"/>
      <c r="X20" s="621"/>
      <c r="Y20" s="622"/>
      <c r="Z20" s="673">
        <v>57.1</v>
      </c>
      <c r="AA20" s="673"/>
      <c r="AB20" s="673"/>
      <c r="AC20" s="673"/>
      <c r="AD20" s="674">
        <v>38797258</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1376017</v>
      </c>
      <c r="BH20" s="621"/>
      <c r="BI20" s="621"/>
      <c r="BJ20" s="621"/>
      <c r="BK20" s="621"/>
      <c r="BL20" s="621"/>
      <c r="BM20" s="621"/>
      <c r="BN20" s="622"/>
      <c r="BO20" s="673">
        <v>4.9000000000000004</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69243075</v>
      </c>
      <c r="CS20" s="621"/>
      <c r="CT20" s="621"/>
      <c r="CU20" s="621"/>
      <c r="CV20" s="621"/>
      <c r="CW20" s="621"/>
      <c r="CX20" s="621"/>
      <c r="CY20" s="622"/>
      <c r="CZ20" s="673">
        <v>100</v>
      </c>
      <c r="DA20" s="673"/>
      <c r="DB20" s="673"/>
      <c r="DC20" s="673"/>
      <c r="DD20" s="626">
        <v>6011835</v>
      </c>
      <c r="DE20" s="621"/>
      <c r="DF20" s="621"/>
      <c r="DG20" s="621"/>
      <c r="DH20" s="621"/>
      <c r="DI20" s="621"/>
      <c r="DJ20" s="621"/>
      <c r="DK20" s="621"/>
      <c r="DL20" s="621"/>
      <c r="DM20" s="621"/>
      <c r="DN20" s="621"/>
      <c r="DO20" s="621"/>
      <c r="DP20" s="622"/>
      <c r="DQ20" s="626">
        <v>47567935</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34302</v>
      </c>
      <c r="S21" s="621"/>
      <c r="T21" s="621"/>
      <c r="U21" s="621"/>
      <c r="V21" s="621"/>
      <c r="W21" s="621"/>
      <c r="X21" s="621"/>
      <c r="Y21" s="622"/>
      <c r="Z21" s="673">
        <v>0</v>
      </c>
      <c r="AA21" s="673"/>
      <c r="AB21" s="673"/>
      <c r="AC21" s="673"/>
      <c r="AD21" s="674">
        <v>34302</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448712</v>
      </c>
      <c r="S22" s="621"/>
      <c r="T22" s="621"/>
      <c r="U22" s="621"/>
      <c r="V22" s="621"/>
      <c r="W22" s="621"/>
      <c r="X22" s="621"/>
      <c r="Y22" s="622"/>
      <c r="Z22" s="673">
        <v>0.6</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830378</v>
      </c>
      <c r="S23" s="621"/>
      <c r="T23" s="621"/>
      <c r="U23" s="621"/>
      <c r="V23" s="621"/>
      <c r="W23" s="621"/>
      <c r="X23" s="621"/>
      <c r="Y23" s="622"/>
      <c r="Z23" s="673">
        <v>1.2</v>
      </c>
      <c r="AA23" s="673"/>
      <c r="AB23" s="673"/>
      <c r="AC23" s="673"/>
      <c r="AD23" s="674">
        <v>106500</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1376017</v>
      </c>
      <c r="BH23" s="621"/>
      <c r="BI23" s="621"/>
      <c r="BJ23" s="621"/>
      <c r="BK23" s="621"/>
      <c r="BL23" s="621"/>
      <c r="BM23" s="621"/>
      <c r="BN23" s="622"/>
      <c r="BO23" s="673">
        <v>4.9000000000000004</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587440</v>
      </c>
      <c r="S24" s="621"/>
      <c r="T24" s="621"/>
      <c r="U24" s="621"/>
      <c r="V24" s="621"/>
      <c r="W24" s="621"/>
      <c r="X24" s="621"/>
      <c r="Y24" s="622"/>
      <c r="Z24" s="673">
        <v>0.8</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36824541</v>
      </c>
      <c r="CS24" s="671"/>
      <c r="CT24" s="671"/>
      <c r="CU24" s="671"/>
      <c r="CV24" s="671"/>
      <c r="CW24" s="671"/>
      <c r="CX24" s="671"/>
      <c r="CY24" s="718"/>
      <c r="CZ24" s="722">
        <v>53.2</v>
      </c>
      <c r="DA24" s="723"/>
      <c r="DB24" s="723"/>
      <c r="DC24" s="724"/>
      <c r="DD24" s="717">
        <v>22820744</v>
      </c>
      <c r="DE24" s="671"/>
      <c r="DF24" s="671"/>
      <c r="DG24" s="671"/>
      <c r="DH24" s="671"/>
      <c r="DI24" s="671"/>
      <c r="DJ24" s="671"/>
      <c r="DK24" s="718"/>
      <c r="DL24" s="717">
        <v>22646686</v>
      </c>
      <c r="DM24" s="671"/>
      <c r="DN24" s="671"/>
      <c r="DO24" s="671"/>
      <c r="DP24" s="671"/>
      <c r="DQ24" s="671"/>
      <c r="DR24" s="671"/>
      <c r="DS24" s="671"/>
      <c r="DT24" s="671"/>
      <c r="DU24" s="671"/>
      <c r="DV24" s="718"/>
      <c r="DW24" s="719">
        <v>53.6</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12081161</v>
      </c>
      <c r="S25" s="621"/>
      <c r="T25" s="621"/>
      <c r="U25" s="621"/>
      <c r="V25" s="621"/>
      <c r="W25" s="621"/>
      <c r="X25" s="621"/>
      <c r="Y25" s="622"/>
      <c r="Z25" s="673">
        <v>16.899999999999999</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11156276</v>
      </c>
      <c r="CS25" s="639"/>
      <c r="CT25" s="639"/>
      <c r="CU25" s="639"/>
      <c r="CV25" s="639"/>
      <c r="CW25" s="639"/>
      <c r="CX25" s="639"/>
      <c r="CY25" s="640"/>
      <c r="CZ25" s="623">
        <v>16.100000000000001</v>
      </c>
      <c r="DA25" s="641"/>
      <c r="DB25" s="641"/>
      <c r="DC25" s="642"/>
      <c r="DD25" s="626">
        <v>10502862</v>
      </c>
      <c r="DE25" s="639"/>
      <c r="DF25" s="639"/>
      <c r="DG25" s="639"/>
      <c r="DH25" s="639"/>
      <c r="DI25" s="639"/>
      <c r="DJ25" s="639"/>
      <c r="DK25" s="640"/>
      <c r="DL25" s="626">
        <v>10332180</v>
      </c>
      <c r="DM25" s="639"/>
      <c r="DN25" s="639"/>
      <c r="DO25" s="639"/>
      <c r="DP25" s="639"/>
      <c r="DQ25" s="639"/>
      <c r="DR25" s="639"/>
      <c r="DS25" s="639"/>
      <c r="DT25" s="639"/>
      <c r="DU25" s="639"/>
      <c r="DV25" s="640"/>
      <c r="DW25" s="643">
        <v>24.4</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8074293</v>
      </c>
      <c r="CS26" s="621"/>
      <c r="CT26" s="621"/>
      <c r="CU26" s="621"/>
      <c r="CV26" s="621"/>
      <c r="CW26" s="621"/>
      <c r="CX26" s="621"/>
      <c r="CY26" s="622"/>
      <c r="CZ26" s="623">
        <v>11.7</v>
      </c>
      <c r="DA26" s="641"/>
      <c r="DB26" s="641"/>
      <c r="DC26" s="642"/>
      <c r="DD26" s="626">
        <v>7468708</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4157361</v>
      </c>
      <c r="S27" s="621"/>
      <c r="T27" s="621"/>
      <c r="U27" s="621"/>
      <c r="V27" s="621"/>
      <c r="W27" s="621"/>
      <c r="X27" s="621"/>
      <c r="Y27" s="622"/>
      <c r="Z27" s="673">
        <v>5.8</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28229532</v>
      </c>
      <c r="BH27" s="621"/>
      <c r="BI27" s="621"/>
      <c r="BJ27" s="621"/>
      <c r="BK27" s="621"/>
      <c r="BL27" s="621"/>
      <c r="BM27" s="621"/>
      <c r="BN27" s="622"/>
      <c r="BO27" s="673">
        <v>100</v>
      </c>
      <c r="BP27" s="673"/>
      <c r="BQ27" s="673"/>
      <c r="BR27" s="673"/>
      <c r="BS27" s="626">
        <v>240400</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19099669</v>
      </c>
      <c r="CS27" s="639"/>
      <c r="CT27" s="639"/>
      <c r="CU27" s="639"/>
      <c r="CV27" s="639"/>
      <c r="CW27" s="639"/>
      <c r="CX27" s="639"/>
      <c r="CY27" s="640"/>
      <c r="CZ27" s="623">
        <v>27.6</v>
      </c>
      <c r="DA27" s="641"/>
      <c r="DB27" s="641"/>
      <c r="DC27" s="642"/>
      <c r="DD27" s="626">
        <v>5755089</v>
      </c>
      <c r="DE27" s="639"/>
      <c r="DF27" s="639"/>
      <c r="DG27" s="639"/>
      <c r="DH27" s="639"/>
      <c r="DI27" s="639"/>
      <c r="DJ27" s="639"/>
      <c r="DK27" s="640"/>
      <c r="DL27" s="626">
        <v>5751713</v>
      </c>
      <c r="DM27" s="639"/>
      <c r="DN27" s="639"/>
      <c r="DO27" s="639"/>
      <c r="DP27" s="639"/>
      <c r="DQ27" s="639"/>
      <c r="DR27" s="639"/>
      <c r="DS27" s="639"/>
      <c r="DT27" s="639"/>
      <c r="DU27" s="639"/>
      <c r="DV27" s="640"/>
      <c r="DW27" s="643">
        <v>13.6</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368824</v>
      </c>
      <c r="S28" s="621"/>
      <c r="T28" s="621"/>
      <c r="U28" s="621"/>
      <c r="V28" s="621"/>
      <c r="W28" s="621"/>
      <c r="X28" s="621"/>
      <c r="Y28" s="622"/>
      <c r="Z28" s="673">
        <v>0.5</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6568596</v>
      </c>
      <c r="CS28" s="621"/>
      <c r="CT28" s="621"/>
      <c r="CU28" s="621"/>
      <c r="CV28" s="621"/>
      <c r="CW28" s="621"/>
      <c r="CX28" s="621"/>
      <c r="CY28" s="622"/>
      <c r="CZ28" s="623">
        <v>9.5</v>
      </c>
      <c r="DA28" s="641"/>
      <c r="DB28" s="641"/>
      <c r="DC28" s="642"/>
      <c r="DD28" s="626">
        <v>6562793</v>
      </c>
      <c r="DE28" s="621"/>
      <c r="DF28" s="621"/>
      <c r="DG28" s="621"/>
      <c r="DH28" s="621"/>
      <c r="DI28" s="621"/>
      <c r="DJ28" s="621"/>
      <c r="DK28" s="622"/>
      <c r="DL28" s="626">
        <v>6562793</v>
      </c>
      <c r="DM28" s="621"/>
      <c r="DN28" s="621"/>
      <c r="DO28" s="621"/>
      <c r="DP28" s="621"/>
      <c r="DQ28" s="621"/>
      <c r="DR28" s="621"/>
      <c r="DS28" s="621"/>
      <c r="DT28" s="621"/>
      <c r="DU28" s="621"/>
      <c r="DV28" s="622"/>
      <c r="DW28" s="643">
        <v>15.5</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72047</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6568583</v>
      </c>
      <c r="CS29" s="639"/>
      <c r="CT29" s="639"/>
      <c r="CU29" s="639"/>
      <c r="CV29" s="639"/>
      <c r="CW29" s="639"/>
      <c r="CX29" s="639"/>
      <c r="CY29" s="640"/>
      <c r="CZ29" s="623">
        <v>9.5</v>
      </c>
      <c r="DA29" s="641"/>
      <c r="DB29" s="641"/>
      <c r="DC29" s="642"/>
      <c r="DD29" s="626">
        <v>6562780</v>
      </c>
      <c r="DE29" s="639"/>
      <c r="DF29" s="639"/>
      <c r="DG29" s="639"/>
      <c r="DH29" s="639"/>
      <c r="DI29" s="639"/>
      <c r="DJ29" s="639"/>
      <c r="DK29" s="640"/>
      <c r="DL29" s="626">
        <v>6562780</v>
      </c>
      <c r="DM29" s="639"/>
      <c r="DN29" s="639"/>
      <c r="DO29" s="639"/>
      <c r="DP29" s="639"/>
      <c r="DQ29" s="639"/>
      <c r="DR29" s="639"/>
      <c r="DS29" s="639"/>
      <c r="DT29" s="639"/>
      <c r="DU29" s="639"/>
      <c r="DV29" s="640"/>
      <c r="DW29" s="643">
        <v>15.5</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1936987</v>
      </c>
      <c r="S30" s="621"/>
      <c r="T30" s="621"/>
      <c r="U30" s="621"/>
      <c r="V30" s="621"/>
      <c r="W30" s="621"/>
      <c r="X30" s="621"/>
      <c r="Y30" s="622"/>
      <c r="Z30" s="673">
        <v>2.7</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98.7</v>
      </c>
      <c r="BH30" s="687"/>
      <c r="BI30" s="687"/>
      <c r="BJ30" s="687"/>
      <c r="BK30" s="687"/>
      <c r="BL30" s="687"/>
      <c r="BM30" s="688">
        <v>95.5</v>
      </c>
      <c r="BN30" s="687"/>
      <c r="BO30" s="687"/>
      <c r="BP30" s="687"/>
      <c r="BQ30" s="689"/>
      <c r="BR30" s="686">
        <v>98.7</v>
      </c>
      <c r="BS30" s="687"/>
      <c r="BT30" s="687"/>
      <c r="BU30" s="687"/>
      <c r="BV30" s="687"/>
      <c r="BW30" s="687"/>
      <c r="BX30" s="688">
        <v>94.7</v>
      </c>
      <c r="BY30" s="687"/>
      <c r="BZ30" s="687"/>
      <c r="CA30" s="687"/>
      <c r="CB30" s="689"/>
      <c r="CD30" s="692"/>
      <c r="CE30" s="693"/>
      <c r="CF30" s="657" t="s">
        <v>293</v>
      </c>
      <c r="CG30" s="654"/>
      <c r="CH30" s="654"/>
      <c r="CI30" s="654"/>
      <c r="CJ30" s="654"/>
      <c r="CK30" s="654"/>
      <c r="CL30" s="654"/>
      <c r="CM30" s="654"/>
      <c r="CN30" s="654"/>
      <c r="CO30" s="654"/>
      <c r="CP30" s="654"/>
      <c r="CQ30" s="655"/>
      <c r="CR30" s="620">
        <v>5974232</v>
      </c>
      <c r="CS30" s="621"/>
      <c r="CT30" s="621"/>
      <c r="CU30" s="621"/>
      <c r="CV30" s="621"/>
      <c r="CW30" s="621"/>
      <c r="CX30" s="621"/>
      <c r="CY30" s="622"/>
      <c r="CZ30" s="623">
        <v>8.6</v>
      </c>
      <c r="DA30" s="641"/>
      <c r="DB30" s="641"/>
      <c r="DC30" s="642"/>
      <c r="DD30" s="626">
        <v>5968429</v>
      </c>
      <c r="DE30" s="621"/>
      <c r="DF30" s="621"/>
      <c r="DG30" s="621"/>
      <c r="DH30" s="621"/>
      <c r="DI30" s="621"/>
      <c r="DJ30" s="621"/>
      <c r="DK30" s="622"/>
      <c r="DL30" s="626">
        <v>5968429</v>
      </c>
      <c r="DM30" s="621"/>
      <c r="DN30" s="621"/>
      <c r="DO30" s="621"/>
      <c r="DP30" s="621"/>
      <c r="DQ30" s="621"/>
      <c r="DR30" s="621"/>
      <c r="DS30" s="621"/>
      <c r="DT30" s="621"/>
      <c r="DU30" s="621"/>
      <c r="DV30" s="622"/>
      <c r="DW30" s="643">
        <v>14.1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3066505</v>
      </c>
      <c r="S31" s="621"/>
      <c r="T31" s="621"/>
      <c r="U31" s="621"/>
      <c r="V31" s="621"/>
      <c r="W31" s="621"/>
      <c r="X31" s="621"/>
      <c r="Y31" s="622"/>
      <c r="Z31" s="673">
        <v>4.3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98.6</v>
      </c>
      <c r="BH31" s="639"/>
      <c r="BI31" s="639"/>
      <c r="BJ31" s="639"/>
      <c r="BK31" s="639"/>
      <c r="BL31" s="639"/>
      <c r="BM31" s="675">
        <v>95.4</v>
      </c>
      <c r="BN31" s="685"/>
      <c r="BO31" s="685"/>
      <c r="BP31" s="685"/>
      <c r="BQ31" s="649"/>
      <c r="BR31" s="684">
        <v>98.6</v>
      </c>
      <c r="BS31" s="639"/>
      <c r="BT31" s="639"/>
      <c r="BU31" s="639"/>
      <c r="BV31" s="639"/>
      <c r="BW31" s="639"/>
      <c r="BX31" s="675">
        <v>94.7</v>
      </c>
      <c r="BY31" s="685"/>
      <c r="BZ31" s="685"/>
      <c r="CA31" s="685"/>
      <c r="CB31" s="649"/>
      <c r="CD31" s="692"/>
      <c r="CE31" s="693"/>
      <c r="CF31" s="657" t="s">
        <v>297</v>
      </c>
      <c r="CG31" s="654"/>
      <c r="CH31" s="654"/>
      <c r="CI31" s="654"/>
      <c r="CJ31" s="654"/>
      <c r="CK31" s="654"/>
      <c r="CL31" s="654"/>
      <c r="CM31" s="654"/>
      <c r="CN31" s="654"/>
      <c r="CO31" s="654"/>
      <c r="CP31" s="654"/>
      <c r="CQ31" s="655"/>
      <c r="CR31" s="620">
        <v>594351</v>
      </c>
      <c r="CS31" s="639"/>
      <c r="CT31" s="639"/>
      <c r="CU31" s="639"/>
      <c r="CV31" s="639"/>
      <c r="CW31" s="639"/>
      <c r="CX31" s="639"/>
      <c r="CY31" s="640"/>
      <c r="CZ31" s="623">
        <v>0.9</v>
      </c>
      <c r="DA31" s="641"/>
      <c r="DB31" s="641"/>
      <c r="DC31" s="642"/>
      <c r="DD31" s="626">
        <v>594351</v>
      </c>
      <c r="DE31" s="639"/>
      <c r="DF31" s="639"/>
      <c r="DG31" s="639"/>
      <c r="DH31" s="639"/>
      <c r="DI31" s="639"/>
      <c r="DJ31" s="639"/>
      <c r="DK31" s="640"/>
      <c r="DL31" s="626">
        <v>594351</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1039813</v>
      </c>
      <c r="S32" s="621"/>
      <c r="T32" s="621"/>
      <c r="U32" s="621"/>
      <c r="V32" s="621"/>
      <c r="W32" s="621"/>
      <c r="X32" s="621"/>
      <c r="Y32" s="622"/>
      <c r="Z32" s="673">
        <v>1.5</v>
      </c>
      <c r="AA32" s="673"/>
      <c r="AB32" s="673"/>
      <c r="AC32" s="673"/>
      <c r="AD32" s="674">
        <v>23604</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95.2</v>
      </c>
      <c r="BN32" s="605"/>
      <c r="BO32" s="605"/>
      <c r="BP32" s="605"/>
      <c r="BQ32" s="662"/>
      <c r="BR32" s="683">
        <v>98.7</v>
      </c>
      <c r="BS32" s="605"/>
      <c r="BT32" s="605"/>
      <c r="BU32" s="605"/>
      <c r="BV32" s="605"/>
      <c r="BW32" s="605"/>
      <c r="BX32" s="668">
        <v>94.2</v>
      </c>
      <c r="BY32" s="605"/>
      <c r="BZ32" s="605"/>
      <c r="CA32" s="605"/>
      <c r="CB32" s="662"/>
      <c r="CD32" s="694"/>
      <c r="CE32" s="695"/>
      <c r="CF32" s="657" t="s">
        <v>300</v>
      </c>
      <c r="CG32" s="654"/>
      <c r="CH32" s="654"/>
      <c r="CI32" s="654"/>
      <c r="CJ32" s="654"/>
      <c r="CK32" s="654"/>
      <c r="CL32" s="654"/>
      <c r="CM32" s="654"/>
      <c r="CN32" s="654"/>
      <c r="CO32" s="654"/>
      <c r="CP32" s="654"/>
      <c r="CQ32" s="655"/>
      <c r="CR32" s="620">
        <v>13</v>
      </c>
      <c r="CS32" s="621"/>
      <c r="CT32" s="621"/>
      <c r="CU32" s="621"/>
      <c r="CV32" s="621"/>
      <c r="CW32" s="621"/>
      <c r="CX32" s="621"/>
      <c r="CY32" s="622"/>
      <c r="CZ32" s="623">
        <v>0</v>
      </c>
      <c r="DA32" s="641"/>
      <c r="DB32" s="641"/>
      <c r="DC32" s="642"/>
      <c r="DD32" s="626">
        <v>13</v>
      </c>
      <c r="DE32" s="621"/>
      <c r="DF32" s="621"/>
      <c r="DG32" s="621"/>
      <c r="DH32" s="621"/>
      <c r="DI32" s="621"/>
      <c r="DJ32" s="621"/>
      <c r="DK32" s="622"/>
      <c r="DL32" s="626">
        <v>13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6056145</v>
      </c>
      <c r="S33" s="621"/>
      <c r="T33" s="621"/>
      <c r="U33" s="621"/>
      <c r="V33" s="621"/>
      <c r="W33" s="621"/>
      <c r="X33" s="621"/>
      <c r="Y33" s="622"/>
      <c r="Z33" s="673">
        <v>8.5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26406699</v>
      </c>
      <c r="CS33" s="639"/>
      <c r="CT33" s="639"/>
      <c r="CU33" s="639"/>
      <c r="CV33" s="639"/>
      <c r="CW33" s="639"/>
      <c r="CX33" s="639"/>
      <c r="CY33" s="640"/>
      <c r="CZ33" s="623">
        <v>38.1</v>
      </c>
      <c r="DA33" s="641"/>
      <c r="DB33" s="641"/>
      <c r="DC33" s="642"/>
      <c r="DD33" s="626">
        <v>21660092</v>
      </c>
      <c r="DE33" s="639"/>
      <c r="DF33" s="639"/>
      <c r="DG33" s="639"/>
      <c r="DH33" s="639"/>
      <c r="DI33" s="639"/>
      <c r="DJ33" s="639"/>
      <c r="DK33" s="640"/>
      <c r="DL33" s="626">
        <v>16365462</v>
      </c>
      <c r="DM33" s="639"/>
      <c r="DN33" s="639"/>
      <c r="DO33" s="639"/>
      <c r="DP33" s="639"/>
      <c r="DQ33" s="639"/>
      <c r="DR33" s="639"/>
      <c r="DS33" s="639"/>
      <c r="DT33" s="639"/>
      <c r="DU33" s="639"/>
      <c r="DV33" s="640"/>
      <c r="DW33" s="643">
        <v>38.700000000000003</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10255879</v>
      </c>
      <c r="CS34" s="621"/>
      <c r="CT34" s="621"/>
      <c r="CU34" s="621"/>
      <c r="CV34" s="621"/>
      <c r="CW34" s="621"/>
      <c r="CX34" s="621"/>
      <c r="CY34" s="622"/>
      <c r="CZ34" s="623">
        <v>14.8</v>
      </c>
      <c r="DA34" s="641"/>
      <c r="DB34" s="641"/>
      <c r="DC34" s="642"/>
      <c r="DD34" s="626">
        <v>8634680</v>
      </c>
      <c r="DE34" s="621"/>
      <c r="DF34" s="621"/>
      <c r="DG34" s="621"/>
      <c r="DH34" s="621"/>
      <c r="DI34" s="621"/>
      <c r="DJ34" s="621"/>
      <c r="DK34" s="622"/>
      <c r="DL34" s="626">
        <v>7960424</v>
      </c>
      <c r="DM34" s="621"/>
      <c r="DN34" s="621"/>
      <c r="DO34" s="621"/>
      <c r="DP34" s="621"/>
      <c r="DQ34" s="621"/>
      <c r="DR34" s="621"/>
      <c r="DS34" s="621"/>
      <c r="DT34" s="621"/>
      <c r="DU34" s="621"/>
      <c r="DV34" s="622"/>
      <c r="DW34" s="643">
        <v>18.8</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3327145</v>
      </c>
      <c r="S35" s="621"/>
      <c r="T35" s="621"/>
      <c r="U35" s="621"/>
      <c r="V35" s="621"/>
      <c r="W35" s="621"/>
      <c r="X35" s="621"/>
      <c r="Y35" s="622"/>
      <c r="Z35" s="673">
        <v>4.7</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12542669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1477391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874698</v>
      </c>
      <c r="CS35" s="639"/>
      <c r="CT35" s="639"/>
      <c r="CU35" s="639"/>
      <c r="CV35" s="639"/>
      <c r="CW35" s="639"/>
      <c r="CX35" s="639"/>
      <c r="CY35" s="640"/>
      <c r="CZ35" s="623">
        <v>1.3</v>
      </c>
      <c r="DA35" s="641"/>
      <c r="DB35" s="641"/>
      <c r="DC35" s="642"/>
      <c r="DD35" s="626">
        <v>572414</v>
      </c>
      <c r="DE35" s="639"/>
      <c r="DF35" s="639"/>
      <c r="DG35" s="639"/>
      <c r="DH35" s="639"/>
      <c r="DI35" s="639"/>
      <c r="DJ35" s="639"/>
      <c r="DK35" s="640"/>
      <c r="DL35" s="626">
        <v>572414</v>
      </c>
      <c r="DM35" s="639"/>
      <c r="DN35" s="639"/>
      <c r="DO35" s="639"/>
      <c r="DP35" s="639"/>
      <c r="DQ35" s="639"/>
      <c r="DR35" s="639"/>
      <c r="DS35" s="639"/>
      <c r="DT35" s="639"/>
      <c r="DU35" s="639"/>
      <c r="DV35" s="640"/>
      <c r="DW35" s="643">
        <v>1.4</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71523945</v>
      </c>
      <c r="S36" s="661"/>
      <c r="T36" s="661"/>
      <c r="U36" s="661"/>
      <c r="V36" s="661"/>
      <c r="W36" s="661"/>
      <c r="X36" s="661"/>
      <c r="Y36" s="664"/>
      <c r="Z36" s="665">
        <v>100</v>
      </c>
      <c r="AA36" s="665"/>
      <c r="AB36" s="665"/>
      <c r="AC36" s="665"/>
      <c r="AD36" s="666">
        <v>38961664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1885103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226827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5251874</v>
      </c>
      <c r="CS36" s="621"/>
      <c r="CT36" s="621"/>
      <c r="CU36" s="621"/>
      <c r="CV36" s="621"/>
      <c r="CW36" s="621"/>
      <c r="CX36" s="621"/>
      <c r="CY36" s="622"/>
      <c r="CZ36" s="623">
        <v>7.6</v>
      </c>
      <c r="DA36" s="641"/>
      <c r="DB36" s="641"/>
      <c r="DC36" s="642"/>
      <c r="DD36" s="626">
        <v>4687517</v>
      </c>
      <c r="DE36" s="621"/>
      <c r="DF36" s="621"/>
      <c r="DG36" s="621"/>
      <c r="DH36" s="621"/>
      <c r="DI36" s="621"/>
      <c r="DJ36" s="621"/>
      <c r="DK36" s="622"/>
      <c r="DL36" s="626">
        <v>2810859</v>
      </c>
      <c r="DM36" s="621"/>
      <c r="DN36" s="621"/>
      <c r="DO36" s="621"/>
      <c r="DP36" s="621"/>
      <c r="DQ36" s="621"/>
      <c r="DR36" s="621"/>
      <c r="DS36" s="621"/>
      <c r="DT36" s="621"/>
      <c r="DU36" s="621"/>
      <c r="DV36" s="622"/>
      <c r="DW36" s="643">
        <v>6.6</v>
      </c>
      <c r="DX36" s="644"/>
      <c r="DY36" s="644"/>
      <c r="DZ36" s="644"/>
      <c r="EA36" s="644"/>
      <c r="EB36" s="644"/>
      <c r="EC36" s="645"/>
    </row>
    <row r="37" spans="2:133" ht="11.25" customHeight="1">
      <c r="AQ37" s="646" t="s">
        <v>315</v>
      </c>
      <c r="AR37" s="647"/>
      <c r="AS37" s="647"/>
      <c r="AT37" s="647"/>
      <c r="AU37" s="647"/>
      <c r="AV37" s="647"/>
      <c r="AW37" s="647"/>
      <c r="AX37" s="647"/>
      <c r="AY37" s="648"/>
      <c r="AZ37" s="620">
        <v>1876578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39320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200572</v>
      </c>
      <c r="CS37" s="639"/>
      <c r="CT37" s="639"/>
      <c r="CU37" s="639"/>
      <c r="CV37" s="639"/>
      <c r="CW37" s="639"/>
      <c r="CX37" s="639"/>
      <c r="CY37" s="640"/>
      <c r="CZ37" s="623">
        <v>0.3</v>
      </c>
      <c r="DA37" s="641"/>
      <c r="DB37" s="641"/>
      <c r="DC37" s="642"/>
      <c r="DD37" s="626">
        <v>200572</v>
      </c>
      <c r="DE37" s="639"/>
      <c r="DF37" s="639"/>
      <c r="DG37" s="639"/>
      <c r="DH37" s="639"/>
      <c r="DI37" s="639"/>
      <c r="DJ37" s="639"/>
      <c r="DK37" s="640"/>
      <c r="DL37" s="626">
        <v>200572</v>
      </c>
      <c r="DM37" s="639"/>
      <c r="DN37" s="639"/>
      <c r="DO37" s="639"/>
      <c r="DP37" s="639"/>
      <c r="DQ37" s="639"/>
      <c r="DR37" s="639"/>
      <c r="DS37" s="639"/>
      <c r="DT37" s="639"/>
      <c r="DU37" s="639"/>
      <c r="DV37" s="640"/>
      <c r="DW37" s="643">
        <v>0.5</v>
      </c>
      <c r="DX37" s="644"/>
      <c r="DY37" s="644"/>
      <c r="DZ37" s="644"/>
      <c r="EA37" s="644"/>
      <c r="EB37" s="644"/>
      <c r="EC37" s="645"/>
    </row>
    <row r="38" spans="2:133" ht="11.25" customHeight="1">
      <c r="AQ38" s="646" t="s">
        <v>318</v>
      </c>
      <c r="AR38" s="647"/>
      <c r="AS38" s="647"/>
      <c r="AT38" s="647"/>
      <c r="AU38" s="647"/>
      <c r="AV38" s="647"/>
      <c r="AW38" s="647"/>
      <c r="AX38" s="647"/>
      <c r="AY38" s="648"/>
      <c r="AZ38" s="620">
        <v>226485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63864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8651996</v>
      </c>
      <c r="CS38" s="621"/>
      <c r="CT38" s="621"/>
      <c r="CU38" s="621"/>
      <c r="CV38" s="621"/>
      <c r="CW38" s="621"/>
      <c r="CX38" s="621"/>
      <c r="CY38" s="622"/>
      <c r="CZ38" s="623">
        <v>12.5</v>
      </c>
      <c r="DA38" s="641"/>
      <c r="DB38" s="641"/>
      <c r="DC38" s="642"/>
      <c r="DD38" s="626">
        <v>7455427</v>
      </c>
      <c r="DE38" s="621"/>
      <c r="DF38" s="621"/>
      <c r="DG38" s="621"/>
      <c r="DH38" s="621"/>
      <c r="DI38" s="621"/>
      <c r="DJ38" s="621"/>
      <c r="DK38" s="622"/>
      <c r="DL38" s="626">
        <v>5018144</v>
      </c>
      <c r="DM38" s="621"/>
      <c r="DN38" s="621"/>
      <c r="DO38" s="621"/>
      <c r="DP38" s="621"/>
      <c r="DQ38" s="621"/>
      <c r="DR38" s="621"/>
      <c r="DS38" s="621"/>
      <c r="DT38" s="621"/>
      <c r="DU38" s="621"/>
      <c r="DV38" s="622"/>
      <c r="DW38" s="643">
        <v>11.9</v>
      </c>
      <c r="DX38" s="644"/>
      <c r="DY38" s="644"/>
      <c r="DZ38" s="644"/>
      <c r="EA38" s="644"/>
      <c r="EB38" s="644"/>
      <c r="EC38" s="645"/>
    </row>
    <row r="39" spans="2:133" ht="11.25" customHeight="1">
      <c r="AQ39" s="646" t="s">
        <v>321</v>
      </c>
      <c r="AR39" s="647"/>
      <c r="AS39" s="647"/>
      <c r="AT39" s="647"/>
      <c r="AU39" s="647"/>
      <c r="AV39" s="647"/>
      <c r="AW39" s="647"/>
      <c r="AX39" s="647"/>
      <c r="AY39" s="648"/>
      <c r="AZ39" s="620">
        <v>128992</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125068</v>
      </c>
      <c r="CS39" s="639"/>
      <c r="CT39" s="639"/>
      <c r="CU39" s="639"/>
      <c r="CV39" s="639"/>
      <c r="CW39" s="639"/>
      <c r="CX39" s="639"/>
      <c r="CY39" s="640"/>
      <c r="CZ39" s="623">
        <v>0.2</v>
      </c>
      <c r="DA39" s="641"/>
      <c r="DB39" s="641"/>
      <c r="DC39" s="642"/>
      <c r="DD39" s="626">
        <v>8650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3808003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1247184</v>
      </c>
      <c r="CS40" s="621"/>
      <c r="CT40" s="621"/>
      <c r="CU40" s="621"/>
      <c r="CV40" s="621"/>
      <c r="CW40" s="621"/>
      <c r="CX40" s="621"/>
      <c r="CY40" s="622"/>
      <c r="CZ40" s="623">
        <v>1.8</v>
      </c>
      <c r="DA40" s="641"/>
      <c r="DB40" s="641"/>
      <c r="DC40" s="642"/>
      <c r="DD40" s="626">
        <v>301404</v>
      </c>
      <c r="DE40" s="621"/>
      <c r="DF40" s="621"/>
      <c r="DG40" s="621"/>
      <c r="DH40" s="621"/>
      <c r="DI40" s="621"/>
      <c r="DJ40" s="621"/>
      <c r="DK40" s="622"/>
      <c r="DL40" s="626">
        <v>3621</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4617508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6011835</v>
      </c>
      <c r="CS42" s="621"/>
      <c r="CT42" s="621"/>
      <c r="CU42" s="621"/>
      <c r="CV42" s="621"/>
      <c r="CW42" s="621"/>
      <c r="CX42" s="621"/>
      <c r="CY42" s="622"/>
      <c r="CZ42" s="623">
        <v>8.6999999999999993</v>
      </c>
      <c r="DA42" s="624"/>
      <c r="DB42" s="624"/>
      <c r="DC42" s="625"/>
      <c r="DD42" s="626">
        <v>3087099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170071</v>
      </c>
      <c r="CS43" s="639"/>
      <c r="CT43" s="639"/>
      <c r="CU43" s="639"/>
      <c r="CV43" s="639"/>
      <c r="CW43" s="639"/>
      <c r="CX43" s="639"/>
      <c r="CY43" s="640"/>
      <c r="CZ43" s="623">
        <v>0.2</v>
      </c>
      <c r="DA43" s="641"/>
      <c r="DB43" s="641"/>
      <c r="DC43" s="642"/>
      <c r="DD43" s="626">
        <v>170071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288</v>
      </c>
      <c r="CE44" s="634"/>
      <c r="CF44" s="617" t="s">
        <v>338</v>
      </c>
      <c r="CG44" s="618"/>
      <c r="CH44" s="618"/>
      <c r="CI44" s="618"/>
      <c r="CJ44" s="618"/>
      <c r="CK44" s="618"/>
      <c r="CL44" s="618"/>
      <c r="CM44" s="618"/>
      <c r="CN44" s="618"/>
      <c r="CO44" s="618"/>
      <c r="CP44" s="618"/>
      <c r="CQ44" s="619"/>
      <c r="CR44" s="620">
        <v>6011835</v>
      </c>
      <c r="CS44" s="621"/>
      <c r="CT44" s="621"/>
      <c r="CU44" s="621"/>
      <c r="CV44" s="621"/>
      <c r="CW44" s="621"/>
      <c r="CX44" s="621"/>
      <c r="CY44" s="622"/>
      <c r="CZ44" s="623">
        <v>8.6999999999999993</v>
      </c>
      <c r="DA44" s="624"/>
      <c r="DB44" s="624"/>
      <c r="DC44" s="625"/>
      <c r="DD44" s="626">
        <v>3087099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2780159</v>
      </c>
      <c r="CS45" s="639"/>
      <c r="CT45" s="639"/>
      <c r="CU45" s="639"/>
      <c r="CV45" s="639"/>
      <c r="CW45" s="639"/>
      <c r="CX45" s="639"/>
      <c r="CY45" s="640"/>
      <c r="CZ45" s="623">
        <v>4</v>
      </c>
      <c r="DA45" s="641"/>
      <c r="DB45" s="641"/>
      <c r="DC45" s="642"/>
      <c r="DD45" s="626">
        <v>1240733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3205804</v>
      </c>
      <c r="CS46" s="621"/>
      <c r="CT46" s="621"/>
      <c r="CU46" s="621"/>
      <c r="CV46" s="621"/>
      <c r="CW46" s="621"/>
      <c r="CX46" s="621"/>
      <c r="CY46" s="622"/>
      <c r="CZ46" s="623">
        <v>4.5999999999999996</v>
      </c>
      <c r="DA46" s="624"/>
      <c r="DB46" s="624"/>
      <c r="DC46" s="625"/>
      <c r="DD46" s="626">
        <v>1829594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69243075</v>
      </c>
      <c r="CS49" s="605"/>
      <c r="CT49" s="605"/>
      <c r="CU49" s="605"/>
      <c r="CV49" s="605"/>
      <c r="CW49" s="605"/>
      <c r="CX49" s="605"/>
      <c r="CY49" s="606"/>
      <c r="CZ49" s="607">
        <v>100</v>
      </c>
      <c r="DA49" s="608"/>
      <c r="DB49" s="608"/>
      <c r="DC49" s="609"/>
      <c r="DD49" s="610">
        <v>47567935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Q103" sqref="BQ103:DZ10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71624</v>
      </c>
      <c r="R7" s="1134"/>
      <c r="S7" s="1134"/>
      <c r="T7" s="1134"/>
      <c r="U7" s="1134"/>
      <c r="V7" s="1134">
        <v>69345</v>
      </c>
      <c r="W7" s="1134"/>
      <c r="X7" s="1134"/>
      <c r="Y7" s="1134"/>
      <c r="Z7" s="1134"/>
      <c r="AA7" s="1134">
        <v>2279</v>
      </c>
      <c r="AB7" s="1134"/>
      <c r="AC7" s="1134"/>
      <c r="AD7" s="1134"/>
      <c r="AE7" s="1135"/>
      <c r="AF7" s="1136">
        <v>1932</v>
      </c>
      <c r="AG7" s="1137"/>
      <c r="AH7" s="1137"/>
      <c r="AI7" s="1137"/>
      <c r="AJ7" s="1138"/>
      <c r="AK7" s="1120" t="s">
        <v>537</v>
      </c>
      <c r="AL7" s="1121"/>
      <c r="AM7" s="1121"/>
      <c r="AN7" s="1121"/>
      <c r="AO7" s="1121"/>
      <c r="AP7" s="1121">
        <v>70988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557</v>
      </c>
      <c r="BT7" s="1125"/>
      <c r="BU7" s="1125"/>
      <c r="BV7" s="1125"/>
      <c r="BW7" s="1125"/>
      <c r="BX7" s="1125"/>
      <c r="BY7" s="1125"/>
      <c r="BZ7" s="1125"/>
      <c r="CA7" s="1125"/>
      <c r="CB7" s="1125"/>
      <c r="CC7" s="1125"/>
      <c r="CD7" s="1125"/>
      <c r="CE7" s="1125"/>
      <c r="CF7" s="1125"/>
      <c r="CG7" s="1126"/>
      <c r="CH7" s="1117">
        <v>0</v>
      </c>
      <c r="CI7" s="1118"/>
      <c r="CJ7" s="1118"/>
      <c r="CK7" s="1118"/>
      <c r="CL7" s="1119"/>
      <c r="CM7" s="1117">
        <v>5</v>
      </c>
      <c r="CN7" s="1118"/>
      <c r="CO7" s="1118"/>
      <c r="CP7" s="1118"/>
      <c r="CQ7" s="1119"/>
      <c r="CR7" s="1117">
        <v>5</v>
      </c>
      <c r="CS7" s="1118"/>
      <c r="CT7" s="1118"/>
      <c r="CU7" s="1118"/>
      <c r="CV7" s="1119"/>
      <c r="CW7" s="1117">
        <v>17</v>
      </c>
      <c r="CX7" s="1118"/>
      <c r="CY7" s="1118"/>
      <c r="CZ7" s="1118"/>
      <c r="DA7" s="1119"/>
      <c r="DB7" s="1117">
        <v>0</v>
      </c>
      <c r="DC7" s="1118"/>
      <c r="DD7" s="1118"/>
      <c r="DE7" s="1118"/>
      <c r="DF7" s="1119"/>
      <c r="DG7" s="1117">
        <v>8269</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148</v>
      </c>
      <c r="R8" s="1073"/>
      <c r="S8" s="1073"/>
      <c r="T8" s="1073"/>
      <c r="U8" s="1073"/>
      <c r="V8" s="1073">
        <v>146</v>
      </c>
      <c r="W8" s="1073"/>
      <c r="X8" s="1073"/>
      <c r="Y8" s="1073"/>
      <c r="Z8" s="1073"/>
      <c r="AA8" s="1073">
        <v>2</v>
      </c>
      <c r="AB8" s="1073"/>
      <c r="AC8" s="1073"/>
      <c r="AD8" s="1073"/>
      <c r="AE8" s="1074"/>
      <c r="AF8" s="1048">
        <v>2</v>
      </c>
      <c r="AG8" s="1049"/>
      <c r="AH8" s="1049"/>
      <c r="AI8" s="1049"/>
      <c r="AJ8" s="1050"/>
      <c r="AK8" s="1115">
        <v>121</v>
      </c>
      <c r="AL8" s="1116"/>
      <c r="AM8" s="1116"/>
      <c r="AN8" s="1116"/>
      <c r="AO8" s="1116"/>
      <c r="AP8" s="1116">
        <v>52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71648</v>
      </c>
      <c r="R23" s="1098"/>
      <c r="S23" s="1098"/>
      <c r="T23" s="1098"/>
      <c r="U23" s="1098"/>
      <c r="V23" s="1098">
        <v>69372</v>
      </c>
      <c r="W23" s="1098"/>
      <c r="X23" s="1098"/>
      <c r="Y23" s="1098"/>
      <c r="Z23" s="1098"/>
      <c r="AA23" s="1098">
        <v>2276</v>
      </c>
      <c r="AB23" s="1098"/>
      <c r="AC23" s="1098"/>
      <c r="AD23" s="1098"/>
      <c r="AE23" s="1099"/>
      <c r="AF23" s="1100">
        <v>1934</v>
      </c>
      <c r="AG23" s="1098"/>
      <c r="AH23" s="1098"/>
      <c r="AI23" s="1098"/>
      <c r="AJ23" s="1101"/>
      <c r="AK23" s="1102"/>
      <c r="AL23" s="1103"/>
      <c r="AM23" s="1103"/>
      <c r="AN23" s="1103"/>
      <c r="AO23" s="1103"/>
      <c r="AP23" s="1098">
        <v>71040</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33534</v>
      </c>
      <c r="R28" s="1083"/>
      <c r="S28" s="1083"/>
      <c r="T28" s="1083"/>
      <c r="U28" s="1083"/>
      <c r="V28" s="1083">
        <v>32057</v>
      </c>
      <c r="W28" s="1083"/>
      <c r="X28" s="1083"/>
      <c r="Y28" s="1083"/>
      <c r="Z28" s="1083"/>
      <c r="AA28" s="1083">
        <v>1477</v>
      </c>
      <c r="AB28" s="1083"/>
      <c r="AC28" s="1083"/>
      <c r="AD28" s="1083"/>
      <c r="AE28" s="1084"/>
      <c r="AF28" s="1085">
        <v>1477</v>
      </c>
      <c r="AG28" s="1083"/>
      <c r="AH28" s="1083"/>
      <c r="AI28" s="1083"/>
      <c r="AJ28" s="1086"/>
      <c r="AK28" s="1087">
        <v>3807</v>
      </c>
      <c r="AL28" s="1075"/>
      <c r="AM28" s="1075"/>
      <c r="AN28" s="1075"/>
      <c r="AO28" s="1075"/>
      <c r="AP28" s="1075" t="s">
        <v>538</v>
      </c>
      <c r="AQ28" s="1075"/>
      <c r="AR28" s="1075"/>
      <c r="AS28" s="1075"/>
      <c r="AT28" s="1075"/>
      <c r="AU28" s="1075" t="s">
        <v>537</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2508</v>
      </c>
      <c r="R29" s="1073"/>
      <c r="S29" s="1073"/>
      <c r="T29" s="1073"/>
      <c r="U29" s="1073"/>
      <c r="V29" s="1073">
        <v>2485</v>
      </c>
      <c r="W29" s="1073"/>
      <c r="X29" s="1073"/>
      <c r="Y29" s="1073"/>
      <c r="Z29" s="1073"/>
      <c r="AA29" s="1073">
        <v>23</v>
      </c>
      <c r="AB29" s="1073"/>
      <c r="AC29" s="1073"/>
      <c r="AD29" s="1073"/>
      <c r="AE29" s="1074"/>
      <c r="AF29" s="1048">
        <v>23</v>
      </c>
      <c r="AG29" s="1049"/>
      <c r="AH29" s="1049"/>
      <c r="AI29" s="1049"/>
      <c r="AJ29" s="1050"/>
      <c r="AK29" s="1009">
        <v>493</v>
      </c>
      <c r="AL29" s="1000"/>
      <c r="AM29" s="1000"/>
      <c r="AN29" s="1000"/>
      <c r="AO29" s="1000"/>
      <c r="AP29" s="1000" t="s">
        <v>537</v>
      </c>
      <c r="AQ29" s="1000"/>
      <c r="AR29" s="1000"/>
      <c r="AS29" s="1000"/>
      <c r="AT29" s="1000"/>
      <c r="AU29" s="1000" t="s">
        <v>537</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15694</v>
      </c>
      <c r="R30" s="1073"/>
      <c r="S30" s="1073"/>
      <c r="T30" s="1073"/>
      <c r="U30" s="1073"/>
      <c r="V30" s="1073">
        <v>14941</v>
      </c>
      <c r="W30" s="1073"/>
      <c r="X30" s="1073"/>
      <c r="Y30" s="1073"/>
      <c r="Z30" s="1073"/>
      <c r="AA30" s="1073">
        <v>754</v>
      </c>
      <c r="AB30" s="1073"/>
      <c r="AC30" s="1073"/>
      <c r="AD30" s="1073"/>
      <c r="AE30" s="1074"/>
      <c r="AF30" s="1048">
        <v>754</v>
      </c>
      <c r="AG30" s="1049"/>
      <c r="AH30" s="1049"/>
      <c r="AI30" s="1049"/>
      <c r="AJ30" s="1050"/>
      <c r="AK30" s="1009">
        <v>2801</v>
      </c>
      <c r="AL30" s="1000"/>
      <c r="AM30" s="1000"/>
      <c r="AN30" s="1000"/>
      <c r="AO30" s="1000"/>
      <c r="AP30" s="1000" t="s">
        <v>537</v>
      </c>
      <c r="AQ30" s="1000"/>
      <c r="AR30" s="1000"/>
      <c r="AS30" s="1000"/>
      <c r="AT30" s="1000"/>
      <c r="AU30" s="1000" t="s">
        <v>537</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9025</v>
      </c>
      <c r="R31" s="1073"/>
      <c r="S31" s="1073"/>
      <c r="T31" s="1073"/>
      <c r="U31" s="1073"/>
      <c r="V31" s="1073">
        <v>9837</v>
      </c>
      <c r="W31" s="1073"/>
      <c r="X31" s="1073"/>
      <c r="Y31" s="1073"/>
      <c r="Z31" s="1073"/>
      <c r="AA31" s="1073">
        <v>-812.36900000000003</v>
      </c>
      <c r="AB31" s="1073"/>
      <c r="AC31" s="1073"/>
      <c r="AD31" s="1073"/>
      <c r="AE31" s="1074"/>
      <c r="AF31" s="1048">
        <v>708</v>
      </c>
      <c r="AG31" s="1049"/>
      <c r="AH31" s="1049"/>
      <c r="AI31" s="1049"/>
      <c r="AJ31" s="1050"/>
      <c r="AK31" s="1009">
        <v>915</v>
      </c>
      <c r="AL31" s="1000"/>
      <c r="AM31" s="1000"/>
      <c r="AN31" s="1000"/>
      <c r="AO31" s="1000"/>
      <c r="AP31" s="1000">
        <v>10652</v>
      </c>
      <c r="AQ31" s="1000"/>
      <c r="AR31" s="1000"/>
      <c r="AS31" s="1000"/>
      <c r="AT31" s="1000"/>
      <c r="AU31" s="1000">
        <v>9086</v>
      </c>
      <c r="AV31" s="1000"/>
      <c r="AW31" s="1000"/>
      <c r="AX31" s="1000"/>
      <c r="AY31" s="1000"/>
      <c r="AZ31" s="1071" t="s">
        <v>537</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4382</v>
      </c>
      <c r="R32" s="1073"/>
      <c r="S32" s="1073"/>
      <c r="T32" s="1073"/>
      <c r="U32" s="1073"/>
      <c r="V32" s="1073">
        <v>3959</v>
      </c>
      <c r="W32" s="1073"/>
      <c r="X32" s="1073"/>
      <c r="Y32" s="1073"/>
      <c r="Z32" s="1073"/>
      <c r="AA32" s="1073">
        <v>423</v>
      </c>
      <c r="AB32" s="1073"/>
      <c r="AC32" s="1073"/>
      <c r="AD32" s="1073"/>
      <c r="AE32" s="1074"/>
      <c r="AF32" s="1048">
        <v>4515</v>
      </c>
      <c r="AG32" s="1049"/>
      <c r="AH32" s="1049"/>
      <c r="AI32" s="1049"/>
      <c r="AJ32" s="1050"/>
      <c r="AK32" s="1009">
        <v>19</v>
      </c>
      <c r="AL32" s="1000"/>
      <c r="AM32" s="1000"/>
      <c r="AN32" s="1000"/>
      <c r="AO32" s="1000"/>
      <c r="AP32" s="1000">
        <v>6934</v>
      </c>
      <c r="AQ32" s="1000"/>
      <c r="AR32" s="1000"/>
      <c r="AS32" s="1000"/>
      <c r="AT32" s="1000"/>
      <c r="AU32" s="1000">
        <v>1241</v>
      </c>
      <c r="AV32" s="1000"/>
      <c r="AW32" s="1000"/>
      <c r="AX32" s="1000"/>
      <c r="AY32" s="1000"/>
      <c r="AZ32" s="1071" t="s">
        <v>539</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4713</v>
      </c>
      <c r="R33" s="1073"/>
      <c r="S33" s="1073"/>
      <c r="T33" s="1073"/>
      <c r="U33" s="1073"/>
      <c r="V33" s="1073">
        <v>4119</v>
      </c>
      <c r="W33" s="1073"/>
      <c r="X33" s="1073"/>
      <c r="Y33" s="1073"/>
      <c r="Z33" s="1073"/>
      <c r="AA33" s="1073">
        <v>594</v>
      </c>
      <c r="AB33" s="1073"/>
      <c r="AC33" s="1073"/>
      <c r="AD33" s="1073"/>
      <c r="AE33" s="1074"/>
      <c r="AF33" s="1048">
        <v>774</v>
      </c>
      <c r="AG33" s="1049"/>
      <c r="AH33" s="1049"/>
      <c r="AI33" s="1049"/>
      <c r="AJ33" s="1050"/>
      <c r="AK33" s="1009">
        <v>1720</v>
      </c>
      <c r="AL33" s="1000"/>
      <c r="AM33" s="1000"/>
      <c r="AN33" s="1000"/>
      <c r="AO33" s="1000"/>
      <c r="AP33" s="1000">
        <v>38382</v>
      </c>
      <c r="AQ33" s="1000"/>
      <c r="AR33" s="1000"/>
      <c r="AS33" s="1000"/>
      <c r="AT33" s="1000"/>
      <c r="AU33" s="1000">
        <v>20880</v>
      </c>
      <c r="AV33" s="1000"/>
      <c r="AW33" s="1000"/>
      <c r="AX33" s="1000"/>
      <c r="AY33" s="1000"/>
      <c r="AZ33" s="1071" t="s">
        <v>537</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413</v>
      </c>
      <c r="R34" s="1073"/>
      <c r="S34" s="1073"/>
      <c r="T34" s="1073"/>
      <c r="U34" s="1073"/>
      <c r="V34" s="1073">
        <v>393</v>
      </c>
      <c r="W34" s="1073"/>
      <c r="X34" s="1073"/>
      <c r="Y34" s="1073"/>
      <c r="Z34" s="1073"/>
      <c r="AA34" s="1073">
        <v>20</v>
      </c>
      <c r="AB34" s="1073"/>
      <c r="AC34" s="1073"/>
      <c r="AD34" s="1073"/>
      <c r="AE34" s="1074"/>
      <c r="AF34" s="1048" t="s">
        <v>111</v>
      </c>
      <c r="AG34" s="1049"/>
      <c r="AH34" s="1049"/>
      <c r="AI34" s="1049"/>
      <c r="AJ34" s="1050"/>
      <c r="AK34" s="1009">
        <v>333</v>
      </c>
      <c r="AL34" s="1000"/>
      <c r="AM34" s="1000"/>
      <c r="AN34" s="1000"/>
      <c r="AO34" s="1000"/>
      <c r="AP34" s="1000">
        <v>1163</v>
      </c>
      <c r="AQ34" s="1000"/>
      <c r="AR34" s="1000"/>
      <c r="AS34" s="1000"/>
      <c r="AT34" s="1000"/>
      <c r="AU34" s="1000">
        <v>990</v>
      </c>
      <c r="AV34" s="1000"/>
      <c r="AW34" s="1000"/>
      <c r="AX34" s="1000"/>
      <c r="AY34" s="1000"/>
      <c r="AZ34" s="1071" t="s">
        <v>540</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8252</v>
      </c>
      <c r="AG63" s="988"/>
      <c r="AH63" s="988"/>
      <c r="AI63" s="988"/>
      <c r="AJ63" s="1059"/>
      <c r="AK63" s="1060"/>
      <c r="AL63" s="992"/>
      <c r="AM63" s="992"/>
      <c r="AN63" s="992"/>
      <c r="AO63" s="992"/>
      <c r="AP63" s="988">
        <v>57131</v>
      </c>
      <c r="AQ63" s="988"/>
      <c r="AR63" s="988"/>
      <c r="AS63" s="988"/>
      <c r="AT63" s="988"/>
      <c r="AU63" s="988">
        <v>32197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541</v>
      </c>
      <c r="C68" s="1015"/>
      <c r="D68" s="1015"/>
      <c r="E68" s="1015"/>
      <c r="F68" s="1015"/>
      <c r="G68" s="1015"/>
      <c r="H68" s="1015"/>
      <c r="I68" s="1015"/>
      <c r="J68" s="1015"/>
      <c r="K68" s="1015"/>
      <c r="L68" s="1015"/>
      <c r="M68" s="1015"/>
      <c r="N68" s="1015"/>
      <c r="O68" s="1015"/>
      <c r="P68" s="1016"/>
      <c r="Q68" s="1017">
        <v>520</v>
      </c>
      <c r="R68" s="1011"/>
      <c r="S68" s="1011"/>
      <c r="T68" s="1011"/>
      <c r="U68" s="1011"/>
      <c r="V68" s="1011">
        <v>491</v>
      </c>
      <c r="W68" s="1011"/>
      <c r="X68" s="1011"/>
      <c r="Y68" s="1011"/>
      <c r="Z68" s="1011"/>
      <c r="AA68" s="1011">
        <v>29</v>
      </c>
      <c r="AB68" s="1011"/>
      <c r="AC68" s="1011"/>
      <c r="AD68" s="1011"/>
      <c r="AE68" s="1011"/>
      <c r="AF68" s="1011">
        <v>29</v>
      </c>
      <c r="AG68" s="1011"/>
      <c r="AH68" s="1011"/>
      <c r="AI68" s="1011"/>
      <c r="AJ68" s="1011"/>
      <c r="AK68" s="1011">
        <v>58</v>
      </c>
      <c r="AL68" s="1011"/>
      <c r="AM68" s="1011"/>
      <c r="AN68" s="1011"/>
      <c r="AO68" s="1011"/>
      <c r="AP68" s="1011">
        <v>606</v>
      </c>
      <c r="AQ68" s="1011"/>
      <c r="AR68" s="1011"/>
      <c r="AS68" s="1011"/>
      <c r="AT68" s="1011"/>
      <c r="AU68" s="1011">
        <v>366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v>10</v>
      </c>
      <c r="R69" s="1000"/>
      <c r="S69" s="1000"/>
      <c r="T69" s="1000"/>
      <c r="U69" s="1000"/>
      <c r="V69" s="1000">
        <v>7</v>
      </c>
      <c r="W69" s="1000"/>
      <c r="X69" s="1000"/>
      <c r="Y69" s="1000"/>
      <c r="Z69" s="1000"/>
      <c r="AA69" s="1000">
        <v>3</v>
      </c>
      <c r="AB69" s="1000"/>
      <c r="AC69" s="1000"/>
      <c r="AD69" s="1000"/>
      <c r="AE69" s="1000"/>
      <c r="AF69" s="1000">
        <v>3</v>
      </c>
      <c r="AG69" s="1000"/>
      <c r="AH69" s="1000"/>
      <c r="AI69" s="1000"/>
      <c r="AJ69" s="1000"/>
      <c r="AK69" s="1000" t="s">
        <v>543</v>
      </c>
      <c r="AL69" s="1000"/>
      <c r="AM69" s="1000"/>
      <c r="AN69" s="1000"/>
      <c r="AO69" s="1000"/>
      <c r="AP69" s="1000" t="s">
        <v>543</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544</v>
      </c>
      <c r="C70" s="1004"/>
      <c r="D70" s="1004"/>
      <c r="E70" s="1004"/>
      <c r="F70" s="1004"/>
      <c r="G70" s="1004"/>
      <c r="H70" s="1004"/>
      <c r="I70" s="1004"/>
      <c r="J70" s="1004"/>
      <c r="K70" s="1004"/>
      <c r="L70" s="1004"/>
      <c r="M70" s="1004"/>
      <c r="N70" s="1004"/>
      <c r="O70" s="1004"/>
      <c r="P70" s="1005"/>
      <c r="Q70" s="1006">
        <v>6</v>
      </c>
      <c r="R70" s="1000"/>
      <c r="S70" s="1000"/>
      <c r="T70" s="1000"/>
      <c r="U70" s="1000"/>
      <c r="V70" s="1000">
        <v>4</v>
      </c>
      <c r="W70" s="1000"/>
      <c r="X70" s="1000"/>
      <c r="Y70" s="1000"/>
      <c r="Z70" s="1000"/>
      <c r="AA70" s="1000">
        <v>2</v>
      </c>
      <c r="AB70" s="1000"/>
      <c r="AC70" s="1000"/>
      <c r="AD70" s="1000"/>
      <c r="AE70" s="1000"/>
      <c r="AF70" s="1000">
        <v>2</v>
      </c>
      <c r="AG70" s="1000"/>
      <c r="AH70" s="1000"/>
      <c r="AI70" s="1000"/>
      <c r="AJ70" s="1000"/>
      <c r="AK70" s="1000" t="s">
        <v>543</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v>62992</v>
      </c>
      <c r="R71" s="1000"/>
      <c r="S71" s="1000"/>
      <c r="T71" s="1000"/>
      <c r="U71" s="1000"/>
      <c r="V71" s="1000">
        <v>59463</v>
      </c>
      <c r="W71" s="1000"/>
      <c r="X71" s="1000"/>
      <c r="Y71" s="1000"/>
      <c r="Z71" s="1000"/>
      <c r="AA71" s="1000">
        <v>3529</v>
      </c>
      <c r="AB71" s="1000"/>
      <c r="AC71" s="1000"/>
      <c r="AD71" s="1000"/>
      <c r="AE71" s="1000"/>
      <c r="AF71" s="1000">
        <v>3529</v>
      </c>
      <c r="AG71" s="1000"/>
      <c r="AH71" s="1000"/>
      <c r="AI71" s="1000"/>
      <c r="AJ71" s="1000"/>
      <c r="AK71" s="1000" t="s">
        <v>543</v>
      </c>
      <c r="AL71" s="1000"/>
      <c r="AM71" s="1000"/>
      <c r="AN71" s="1000"/>
      <c r="AO71" s="1000"/>
      <c r="AP71" s="1000" t="s">
        <v>543</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546</v>
      </c>
      <c r="C72" s="1004"/>
      <c r="D72" s="1004"/>
      <c r="E72" s="1004"/>
      <c r="F72" s="1004"/>
      <c r="G72" s="1004"/>
      <c r="H72" s="1004"/>
      <c r="I72" s="1004"/>
      <c r="J72" s="1004"/>
      <c r="K72" s="1004"/>
      <c r="L72" s="1004"/>
      <c r="M72" s="1004"/>
      <c r="N72" s="1004"/>
      <c r="O72" s="1004"/>
      <c r="P72" s="1005"/>
      <c r="Q72" s="1006">
        <v>28888</v>
      </c>
      <c r="R72" s="1000"/>
      <c r="S72" s="1000"/>
      <c r="T72" s="1000"/>
      <c r="U72" s="1000"/>
      <c r="V72" s="1000">
        <v>27514</v>
      </c>
      <c r="W72" s="1000"/>
      <c r="X72" s="1000"/>
      <c r="Y72" s="1000"/>
      <c r="Z72" s="1000"/>
      <c r="AA72" s="1000">
        <v>1374</v>
      </c>
      <c r="AB72" s="1000"/>
      <c r="AC72" s="1000"/>
      <c r="AD72" s="1000"/>
      <c r="AE72" s="1000"/>
      <c r="AF72" s="1000">
        <v>1374</v>
      </c>
      <c r="AG72" s="1000"/>
      <c r="AH72" s="1000"/>
      <c r="AI72" s="1000"/>
      <c r="AJ72" s="1000"/>
      <c r="AK72" s="1000">
        <v>22</v>
      </c>
      <c r="AL72" s="1000"/>
      <c r="AM72" s="1000"/>
      <c r="AN72" s="1000"/>
      <c r="AO72" s="1000"/>
      <c r="AP72" s="1000" t="s">
        <v>547</v>
      </c>
      <c r="AQ72" s="1000"/>
      <c r="AR72" s="1000"/>
      <c r="AS72" s="1000"/>
      <c r="AT72" s="1000"/>
      <c r="AU72" s="1000" t="s">
        <v>543</v>
      </c>
      <c r="AV72" s="1000"/>
      <c r="AW72" s="1000"/>
      <c r="AX72" s="1000"/>
      <c r="AY72" s="1000"/>
      <c r="AZ72" s="1001" t="s">
        <v>548</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546</v>
      </c>
      <c r="C73" s="1004"/>
      <c r="D73" s="1004"/>
      <c r="E73" s="1004"/>
      <c r="F73" s="1004"/>
      <c r="G73" s="1004"/>
      <c r="H73" s="1004"/>
      <c r="I73" s="1004"/>
      <c r="J73" s="1004"/>
      <c r="K73" s="1004"/>
      <c r="L73" s="1004"/>
      <c r="M73" s="1004"/>
      <c r="N73" s="1004"/>
      <c r="O73" s="1004"/>
      <c r="P73" s="1005"/>
      <c r="Q73" s="1006">
        <v>366</v>
      </c>
      <c r="R73" s="1000"/>
      <c r="S73" s="1000"/>
      <c r="T73" s="1000"/>
      <c r="U73" s="1000"/>
      <c r="V73" s="1000">
        <v>149</v>
      </c>
      <c r="W73" s="1000"/>
      <c r="X73" s="1000"/>
      <c r="Y73" s="1000"/>
      <c r="Z73" s="1000"/>
      <c r="AA73" s="1000">
        <v>218</v>
      </c>
      <c r="AB73" s="1000"/>
      <c r="AC73" s="1000"/>
      <c r="AD73" s="1000"/>
      <c r="AE73" s="1000"/>
      <c r="AF73" s="1000">
        <v>218</v>
      </c>
      <c r="AG73" s="1000"/>
      <c r="AH73" s="1000"/>
      <c r="AI73" s="1000"/>
      <c r="AJ73" s="1000"/>
      <c r="AK73" s="1000" t="s">
        <v>549</v>
      </c>
      <c r="AL73" s="1000"/>
      <c r="AM73" s="1000"/>
      <c r="AN73" s="1000"/>
      <c r="AO73" s="1000"/>
      <c r="AP73" s="1000" t="s">
        <v>550</v>
      </c>
      <c r="AQ73" s="1000"/>
      <c r="AR73" s="1000"/>
      <c r="AS73" s="1000"/>
      <c r="AT73" s="1000"/>
      <c r="AU73" s="1000" t="s">
        <v>543</v>
      </c>
      <c r="AV73" s="1000"/>
      <c r="AW73" s="1000"/>
      <c r="AX73" s="1000"/>
      <c r="AY73" s="1000"/>
      <c r="AZ73" s="1001" t="s">
        <v>551</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552</v>
      </c>
      <c r="C74" s="1004"/>
      <c r="D74" s="1004"/>
      <c r="E74" s="1004"/>
      <c r="F74" s="1004"/>
      <c r="G74" s="1004"/>
      <c r="H74" s="1004"/>
      <c r="I74" s="1004"/>
      <c r="J74" s="1004"/>
      <c r="K74" s="1004"/>
      <c r="L74" s="1004"/>
      <c r="M74" s="1004"/>
      <c r="N74" s="1004"/>
      <c r="O74" s="1004"/>
      <c r="P74" s="1005"/>
      <c r="Q74" s="1006">
        <v>437</v>
      </c>
      <c r="R74" s="1000"/>
      <c r="S74" s="1000"/>
      <c r="T74" s="1000"/>
      <c r="U74" s="1000"/>
      <c r="V74" s="1000">
        <v>412</v>
      </c>
      <c r="W74" s="1000"/>
      <c r="X74" s="1000"/>
      <c r="Y74" s="1000"/>
      <c r="Z74" s="1000"/>
      <c r="AA74" s="1000">
        <v>25</v>
      </c>
      <c r="AB74" s="1000"/>
      <c r="AC74" s="1000"/>
      <c r="AD74" s="1000"/>
      <c r="AE74" s="1000"/>
      <c r="AF74" s="1000">
        <v>25</v>
      </c>
      <c r="AG74" s="1000"/>
      <c r="AH74" s="1000"/>
      <c r="AI74" s="1000"/>
      <c r="AJ74" s="1000"/>
      <c r="AK74" s="1000">
        <v>90</v>
      </c>
      <c r="AL74" s="1000"/>
      <c r="AM74" s="1000"/>
      <c r="AN74" s="1000"/>
      <c r="AO74" s="1000"/>
      <c r="AP74" s="1000" t="s">
        <v>553</v>
      </c>
      <c r="AQ74" s="1000"/>
      <c r="AR74" s="1000"/>
      <c r="AS74" s="1000"/>
      <c r="AT74" s="1000"/>
      <c r="AU74" s="1000" t="s">
        <v>543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554</v>
      </c>
      <c r="C75" s="1004"/>
      <c r="D75" s="1004"/>
      <c r="E75" s="1004"/>
      <c r="F75" s="1004"/>
      <c r="G75" s="1004"/>
      <c r="H75" s="1004"/>
      <c r="I75" s="1004"/>
      <c r="J75" s="1004"/>
      <c r="K75" s="1004"/>
      <c r="L75" s="1004"/>
      <c r="M75" s="1004"/>
      <c r="N75" s="1004"/>
      <c r="O75" s="1004"/>
      <c r="P75" s="1005"/>
      <c r="Q75" s="1007">
        <v>1551</v>
      </c>
      <c r="R75" s="1008"/>
      <c r="S75" s="1008"/>
      <c r="T75" s="1008"/>
      <c r="U75" s="1009"/>
      <c r="V75" s="1010">
        <v>1512</v>
      </c>
      <c r="W75" s="1008"/>
      <c r="X75" s="1008"/>
      <c r="Y75" s="1008"/>
      <c r="Z75" s="1009"/>
      <c r="AA75" s="1010">
        <v>38</v>
      </c>
      <c r="AB75" s="1008"/>
      <c r="AC75" s="1008"/>
      <c r="AD75" s="1008"/>
      <c r="AE75" s="1009"/>
      <c r="AF75" s="1010">
        <v>38</v>
      </c>
      <c r="AG75" s="1008"/>
      <c r="AH75" s="1008"/>
      <c r="AI75" s="1008"/>
      <c r="AJ75" s="1009"/>
      <c r="AK75" s="1010" t="s">
        <v>543</v>
      </c>
      <c r="AL75" s="1008"/>
      <c r="AM75" s="1008"/>
      <c r="AN75" s="1008"/>
      <c r="AO75" s="1009"/>
      <c r="AP75" s="1010" t="s">
        <v>543</v>
      </c>
      <c r="AQ75" s="1008"/>
      <c r="AR75" s="1008"/>
      <c r="AS75" s="1008"/>
      <c r="AT75" s="1009"/>
      <c r="AU75" s="1010" t="s">
        <v>543</v>
      </c>
      <c r="AV75" s="1008"/>
      <c r="AW75" s="1008"/>
      <c r="AX75" s="1008"/>
      <c r="AY75" s="1009"/>
      <c r="AZ75" s="1001" t="s">
        <v>548</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554</v>
      </c>
      <c r="C76" s="1004"/>
      <c r="D76" s="1004"/>
      <c r="E76" s="1004"/>
      <c r="F76" s="1004"/>
      <c r="G76" s="1004"/>
      <c r="H76" s="1004"/>
      <c r="I76" s="1004"/>
      <c r="J76" s="1004"/>
      <c r="K76" s="1004"/>
      <c r="L76" s="1004"/>
      <c r="M76" s="1004"/>
      <c r="N76" s="1004"/>
      <c r="O76" s="1004"/>
      <c r="P76" s="1005"/>
      <c r="Q76" s="1007">
        <v>653677</v>
      </c>
      <c r="R76" s="1008"/>
      <c r="S76" s="1008"/>
      <c r="T76" s="1008"/>
      <c r="U76" s="1009"/>
      <c r="V76" s="1010">
        <v>638723</v>
      </c>
      <c r="W76" s="1008"/>
      <c r="X76" s="1008"/>
      <c r="Y76" s="1008"/>
      <c r="Z76" s="1009"/>
      <c r="AA76" s="1010">
        <v>14954</v>
      </c>
      <c r="AB76" s="1008"/>
      <c r="AC76" s="1008"/>
      <c r="AD76" s="1008"/>
      <c r="AE76" s="1009"/>
      <c r="AF76" s="1010">
        <v>14954</v>
      </c>
      <c r="AG76" s="1008"/>
      <c r="AH76" s="1008"/>
      <c r="AI76" s="1008"/>
      <c r="AJ76" s="1009"/>
      <c r="AK76" s="1010">
        <v>3939</v>
      </c>
      <c r="AL76" s="1008"/>
      <c r="AM76" s="1008"/>
      <c r="AN76" s="1008"/>
      <c r="AO76" s="1009"/>
      <c r="AP76" s="1010" t="s">
        <v>555</v>
      </c>
      <c r="AQ76" s="1008"/>
      <c r="AR76" s="1008"/>
      <c r="AS76" s="1008"/>
      <c r="AT76" s="1009"/>
      <c r="AU76" s="1010" t="s">
        <v>543</v>
      </c>
      <c r="AV76" s="1008"/>
      <c r="AW76" s="1008"/>
      <c r="AX76" s="1008"/>
      <c r="AY76" s="1009"/>
      <c r="AZ76" s="1001" t="s">
        <v>556</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20172</v>
      </c>
      <c r="AG88" s="988"/>
      <c r="AH88" s="988"/>
      <c r="AI88" s="988"/>
      <c r="AJ88" s="988"/>
      <c r="AK88" s="992"/>
      <c r="AL88" s="992"/>
      <c r="AM88" s="992"/>
      <c r="AN88" s="992"/>
      <c r="AO88" s="992"/>
      <c r="AP88" s="988">
        <v>606</v>
      </c>
      <c r="AQ88" s="988"/>
      <c r="AR88" s="988"/>
      <c r="AS88" s="988"/>
      <c r="AT88" s="988"/>
      <c r="AU88" s="988">
        <v>366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v>17</v>
      </c>
      <c r="CX102" s="980"/>
      <c r="CY102" s="980"/>
      <c r="CZ102" s="980"/>
      <c r="DA102" s="981"/>
      <c r="DB102" s="979">
        <v>0</v>
      </c>
      <c r="DC102" s="980"/>
      <c r="DD102" s="980"/>
      <c r="DE102" s="980"/>
      <c r="DF102" s="981"/>
      <c r="DG102" s="979">
        <v>8269</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6409253</v>
      </c>
      <c r="AB110" s="916"/>
      <c r="AC110" s="916"/>
      <c r="AD110" s="916"/>
      <c r="AE110" s="917"/>
      <c r="AF110" s="918">
        <v>6259757</v>
      </c>
      <c r="AG110" s="916"/>
      <c r="AH110" s="916"/>
      <c r="AI110" s="916"/>
      <c r="AJ110" s="917"/>
      <c r="AK110" s="918">
        <v>6462415</v>
      </c>
      <c r="AL110" s="916"/>
      <c r="AM110" s="916"/>
      <c r="AN110" s="916"/>
      <c r="AO110" s="917"/>
      <c r="AP110" s="919">
        <v>17.8</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68562246</v>
      </c>
      <c r="BR110" s="863"/>
      <c r="BS110" s="863"/>
      <c r="BT110" s="863"/>
      <c r="BU110" s="863"/>
      <c r="BV110" s="863">
        <v>70861585</v>
      </c>
      <c r="BW110" s="863"/>
      <c r="BX110" s="863"/>
      <c r="BY110" s="863"/>
      <c r="BZ110" s="863"/>
      <c r="CA110" s="863">
        <v>71039903</v>
      </c>
      <c r="CB110" s="863"/>
      <c r="CC110" s="863"/>
      <c r="CD110" s="863"/>
      <c r="CE110" s="863"/>
      <c r="CF110" s="887">
        <v>195.7</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9353767</v>
      </c>
      <c r="BR111" s="835"/>
      <c r="BS111" s="835"/>
      <c r="BT111" s="835"/>
      <c r="BU111" s="835"/>
      <c r="BV111" s="835">
        <v>8689440</v>
      </c>
      <c r="BW111" s="835"/>
      <c r="BX111" s="835"/>
      <c r="BY111" s="835"/>
      <c r="BZ111" s="835"/>
      <c r="CA111" s="835">
        <v>8269453</v>
      </c>
      <c r="CB111" s="835"/>
      <c r="CC111" s="835"/>
      <c r="CD111" s="835"/>
      <c r="CE111" s="835"/>
      <c r="CF111" s="896">
        <v>22.8</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22964808</v>
      </c>
      <c r="BR112" s="835"/>
      <c r="BS112" s="835"/>
      <c r="BT112" s="835"/>
      <c r="BU112" s="835"/>
      <c r="BV112" s="835">
        <v>32686790</v>
      </c>
      <c r="BW112" s="835"/>
      <c r="BX112" s="835"/>
      <c r="BY112" s="835"/>
      <c r="BZ112" s="835"/>
      <c r="CA112" s="835">
        <v>32197251</v>
      </c>
      <c r="CB112" s="835"/>
      <c r="CC112" s="835"/>
      <c r="CD112" s="835"/>
      <c r="CE112" s="835"/>
      <c r="CF112" s="896">
        <v>88.7</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2122249</v>
      </c>
      <c r="AB113" s="944"/>
      <c r="AC113" s="944"/>
      <c r="AD113" s="944"/>
      <c r="AE113" s="945"/>
      <c r="AF113" s="946">
        <v>2183108</v>
      </c>
      <c r="AG113" s="944"/>
      <c r="AH113" s="944"/>
      <c r="AI113" s="944"/>
      <c r="AJ113" s="945"/>
      <c r="AK113" s="946">
        <v>1671646</v>
      </c>
      <c r="AL113" s="944"/>
      <c r="AM113" s="944"/>
      <c r="AN113" s="944"/>
      <c r="AO113" s="945"/>
      <c r="AP113" s="947">
        <v>4.5999999999999996</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589202</v>
      </c>
      <c r="BR113" s="835"/>
      <c r="BS113" s="835"/>
      <c r="BT113" s="835"/>
      <c r="BU113" s="835"/>
      <c r="BV113" s="835">
        <v>477638</v>
      </c>
      <c r="BW113" s="835"/>
      <c r="BX113" s="835"/>
      <c r="BY113" s="835"/>
      <c r="BZ113" s="835"/>
      <c r="CA113" s="835">
        <v>366183</v>
      </c>
      <c r="CB113" s="835"/>
      <c r="CC113" s="835"/>
      <c r="CD113" s="835"/>
      <c r="CE113" s="835"/>
      <c r="CF113" s="896">
        <v>1</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120054</v>
      </c>
      <c r="AB114" s="798"/>
      <c r="AC114" s="798"/>
      <c r="AD114" s="798"/>
      <c r="AE114" s="799"/>
      <c r="AF114" s="800">
        <v>118048</v>
      </c>
      <c r="AG114" s="798"/>
      <c r="AH114" s="798"/>
      <c r="AI114" s="798"/>
      <c r="AJ114" s="799"/>
      <c r="AK114" s="800">
        <v>116387</v>
      </c>
      <c r="AL114" s="798"/>
      <c r="AM114" s="798"/>
      <c r="AN114" s="798"/>
      <c r="AO114" s="799"/>
      <c r="AP114" s="845">
        <v>0.3</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8342012</v>
      </c>
      <c r="BR114" s="835"/>
      <c r="BS114" s="835"/>
      <c r="BT114" s="835"/>
      <c r="BU114" s="835"/>
      <c r="BV114" s="835">
        <v>7516572</v>
      </c>
      <c r="BW114" s="835"/>
      <c r="BX114" s="835"/>
      <c r="BY114" s="835"/>
      <c r="BZ114" s="835"/>
      <c r="CA114" s="835">
        <v>7057630</v>
      </c>
      <c r="CB114" s="835"/>
      <c r="CC114" s="835"/>
      <c r="CD114" s="835"/>
      <c r="CE114" s="835"/>
      <c r="CF114" s="896">
        <v>19.399999999999999</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480030</v>
      </c>
      <c r="AB115" s="944"/>
      <c r="AC115" s="944"/>
      <c r="AD115" s="944"/>
      <c r="AE115" s="945"/>
      <c r="AF115" s="946">
        <v>682232</v>
      </c>
      <c r="AG115" s="944"/>
      <c r="AH115" s="944"/>
      <c r="AI115" s="944"/>
      <c r="AJ115" s="945"/>
      <c r="AK115" s="946">
        <v>432916</v>
      </c>
      <c r="AL115" s="944"/>
      <c r="AM115" s="944"/>
      <c r="AN115" s="944"/>
      <c r="AO115" s="945"/>
      <c r="AP115" s="947">
        <v>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5489</v>
      </c>
      <c r="BR115" s="835"/>
      <c r="BS115" s="835"/>
      <c r="BT115" s="835"/>
      <c r="BU115" s="835"/>
      <c r="BV115" s="835">
        <v>1561</v>
      </c>
      <c r="BW115" s="835"/>
      <c r="BX115" s="835"/>
      <c r="BY115" s="835"/>
      <c r="BZ115" s="835"/>
      <c r="CA115" s="835" t="s">
        <v>111</v>
      </c>
      <c r="CB115" s="835"/>
      <c r="CC115" s="835"/>
      <c r="CD115" s="835"/>
      <c r="CE115" s="835"/>
      <c r="CF115" s="896" t="s">
        <v>111</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9353767</v>
      </c>
      <c r="DH115" s="798"/>
      <c r="DI115" s="798"/>
      <c r="DJ115" s="798"/>
      <c r="DK115" s="799"/>
      <c r="DL115" s="800">
        <v>8689440</v>
      </c>
      <c r="DM115" s="798"/>
      <c r="DN115" s="798"/>
      <c r="DO115" s="798"/>
      <c r="DP115" s="799"/>
      <c r="DQ115" s="800">
        <v>8269453</v>
      </c>
      <c r="DR115" s="798"/>
      <c r="DS115" s="798"/>
      <c r="DT115" s="798"/>
      <c r="DU115" s="799"/>
      <c r="DV115" s="845">
        <v>22.8</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9131586</v>
      </c>
      <c r="AB117" s="930"/>
      <c r="AC117" s="930"/>
      <c r="AD117" s="930"/>
      <c r="AE117" s="931"/>
      <c r="AF117" s="932">
        <v>9243145</v>
      </c>
      <c r="AG117" s="930"/>
      <c r="AH117" s="930"/>
      <c r="AI117" s="930"/>
      <c r="AJ117" s="931"/>
      <c r="AK117" s="932">
        <v>8683364</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109817524</v>
      </c>
      <c r="BR119" s="866"/>
      <c r="BS119" s="866"/>
      <c r="BT119" s="866"/>
      <c r="BU119" s="866"/>
      <c r="BV119" s="866">
        <v>120233586</v>
      </c>
      <c r="BW119" s="866"/>
      <c r="BX119" s="866"/>
      <c r="BY119" s="866"/>
      <c r="BZ119" s="866"/>
      <c r="CA119" s="866">
        <v>118930420</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10609026</v>
      </c>
      <c r="BR120" s="863"/>
      <c r="BS120" s="863"/>
      <c r="BT120" s="863"/>
      <c r="BU120" s="863"/>
      <c r="BV120" s="863">
        <v>9882088</v>
      </c>
      <c r="BW120" s="863"/>
      <c r="BX120" s="863"/>
      <c r="BY120" s="863"/>
      <c r="BZ120" s="863"/>
      <c r="CA120" s="863">
        <v>9203065</v>
      </c>
      <c r="CB120" s="863"/>
      <c r="CC120" s="863"/>
      <c r="CD120" s="863"/>
      <c r="CE120" s="863"/>
      <c r="CF120" s="887">
        <v>25.3</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20105231</v>
      </c>
      <c r="DH120" s="863"/>
      <c r="DI120" s="863"/>
      <c r="DJ120" s="863"/>
      <c r="DK120" s="863"/>
      <c r="DL120" s="863">
        <v>21651319</v>
      </c>
      <c r="DM120" s="863"/>
      <c r="DN120" s="863"/>
      <c r="DO120" s="863"/>
      <c r="DP120" s="863"/>
      <c r="DQ120" s="863">
        <v>20879890</v>
      </c>
      <c r="DR120" s="863"/>
      <c r="DS120" s="863"/>
      <c r="DT120" s="863"/>
      <c r="DU120" s="863"/>
      <c r="DV120" s="864">
        <v>57.5</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10960691</v>
      </c>
      <c r="BR121" s="835"/>
      <c r="BS121" s="835"/>
      <c r="BT121" s="835"/>
      <c r="BU121" s="835"/>
      <c r="BV121" s="835">
        <v>12151578</v>
      </c>
      <c r="BW121" s="835"/>
      <c r="BX121" s="835"/>
      <c r="BY121" s="835"/>
      <c r="BZ121" s="835"/>
      <c r="CA121" s="835">
        <v>11453872</v>
      </c>
      <c r="CB121" s="835"/>
      <c r="CC121" s="835"/>
      <c r="CD121" s="835"/>
      <c r="CE121" s="835"/>
      <c r="CF121" s="896">
        <v>31.5</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815761</v>
      </c>
      <c r="DH121" s="835"/>
      <c r="DI121" s="835"/>
      <c r="DJ121" s="835"/>
      <c r="DK121" s="835"/>
      <c r="DL121" s="835">
        <v>8677166</v>
      </c>
      <c r="DM121" s="835"/>
      <c r="DN121" s="835"/>
      <c r="DO121" s="835"/>
      <c r="DP121" s="835"/>
      <c r="DQ121" s="835">
        <v>9085929</v>
      </c>
      <c r="DR121" s="835"/>
      <c r="DS121" s="835"/>
      <c r="DT121" s="835"/>
      <c r="DU121" s="835"/>
      <c r="DV121" s="812">
        <v>25</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76448683</v>
      </c>
      <c r="BR122" s="866"/>
      <c r="BS122" s="866"/>
      <c r="BT122" s="866"/>
      <c r="BU122" s="866"/>
      <c r="BV122" s="866">
        <v>80754192</v>
      </c>
      <c r="BW122" s="866"/>
      <c r="BX122" s="866"/>
      <c r="BY122" s="866"/>
      <c r="BZ122" s="866"/>
      <c r="CA122" s="866">
        <v>81264394</v>
      </c>
      <c r="CB122" s="866"/>
      <c r="CC122" s="866"/>
      <c r="CD122" s="866"/>
      <c r="CE122" s="866"/>
      <c r="CF122" s="867">
        <v>223.8</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1036747</v>
      </c>
      <c r="DH122" s="835"/>
      <c r="DI122" s="835"/>
      <c r="DJ122" s="835"/>
      <c r="DK122" s="835"/>
      <c r="DL122" s="835">
        <v>1323084</v>
      </c>
      <c r="DM122" s="835"/>
      <c r="DN122" s="835"/>
      <c r="DO122" s="835"/>
      <c r="DP122" s="835"/>
      <c r="DQ122" s="835">
        <v>1241228</v>
      </c>
      <c r="DR122" s="835"/>
      <c r="DS122" s="835"/>
      <c r="DT122" s="835"/>
      <c r="DU122" s="835"/>
      <c r="DV122" s="812">
        <v>3.4</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98018400</v>
      </c>
      <c r="BR123" s="854"/>
      <c r="BS123" s="854"/>
      <c r="BT123" s="854"/>
      <c r="BU123" s="854"/>
      <c r="BV123" s="854">
        <v>102787858</v>
      </c>
      <c r="BW123" s="854"/>
      <c r="BX123" s="854"/>
      <c r="BY123" s="854"/>
      <c r="BZ123" s="854"/>
      <c r="CA123" s="854">
        <v>101921331</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v>1007069</v>
      </c>
      <c r="DH123" s="798"/>
      <c r="DI123" s="798"/>
      <c r="DJ123" s="798"/>
      <c r="DK123" s="799"/>
      <c r="DL123" s="800">
        <v>1035221</v>
      </c>
      <c r="DM123" s="798"/>
      <c r="DN123" s="798"/>
      <c r="DO123" s="798"/>
      <c r="DP123" s="799"/>
      <c r="DQ123" s="800">
        <v>990204</v>
      </c>
      <c r="DR123" s="798"/>
      <c r="DS123" s="798"/>
      <c r="DT123" s="798"/>
      <c r="DU123" s="799"/>
      <c r="DV123" s="845">
        <v>2.7</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33.4</v>
      </c>
      <c r="BR124" s="852"/>
      <c r="BS124" s="852"/>
      <c r="BT124" s="852"/>
      <c r="BU124" s="852"/>
      <c r="BV124" s="852">
        <v>47.6</v>
      </c>
      <c r="BW124" s="852"/>
      <c r="BX124" s="852"/>
      <c r="BY124" s="852"/>
      <c r="BZ124" s="852"/>
      <c r="CA124" s="852">
        <v>46.8</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460044</v>
      </c>
      <c r="AB126" s="798"/>
      <c r="AC126" s="798"/>
      <c r="AD126" s="798"/>
      <c r="AE126" s="799"/>
      <c r="AF126" s="800">
        <v>664326</v>
      </c>
      <c r="AG126" s="798"/>
      <c r="AH126" s="798"/>
      <c r="AI126" s="798"/>
      <c r="AJ126" s="799"/>
      <c r="AK126" s="800">
        <v>419988</v>
      </c>
      <c r="AL126" s="798"/>
      <c r="AM126" s="798"/>
      <c r="AN126" s="798"/>
      <c r="AO126" s="799"/>
      <c r="AP126" s="845">
        <v>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19986</v>
      </c>
      <c r="AB127" s="798"/>
      <c r="AC127" s="798"/>
      <c r="AD127" s="798"/>
      <c r="AE127" s="799"/>
      <c r="AF127" s="800">
        <v>17906</v>
      </c>
      <c r="AG127" s="798"/>
      <c r="AH127" s="798"/>
      <c r="AI127" s="798"/>
      <c r="AJ127" s="799"/>
      <c r="AK127" s="800">
        <v>12928</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1120741</v>
      </c>
      <c r="AB128" s="819"/>
      <c r="AC128" s="819"/>
      <c r="AD128" s="819"/>
      <c r="AE128" s="820"/>
      <c r="AF128" s="821">
        <v>1110126</v>
      </c>
      <c r="AG128" s="819"/>
      <c r="AH128" s="819"/>
      <c r="AI128" s="819"/>
      <c r="AJ128" s="820"/>
      <c r="AK128" s="821">
        <v>992678</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111</v>
      </c>
      <c r="BG128" s="805"/>
      <c r="BH128" s="805"/>
      <c r="BI128" s="805"/>
      <c r="BJ128" s="805"/>
      <c r="BK128" s="805"/>
      <c r="BL128" s="828"/>
      <c r="BM128" s="804">
        <v>11.4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v>5489</v>
      </c>
      <c r="DH128" s="809"/>
      <c r="DI128" s="809"/>
      <c r="DJ128" s="809"/>
      <c r="DK128" s="809"/>
      <c r="DL128" s="809">
        <v>1561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41223779</v>
      </c>
      <c r="AB129" s="798"/>
      <c r="AC129" s="798"/>
      <c r="AD129" s="798"/>
      <c r="AE129" s="799"/>
      <c r="AF129" s="800">
        <v>42371013</v>
      </c>
      <c r="AG129" s="798"/>
      <c r="AH129" s="798"/>
      <c r="AI129" s="798"/>
      <c r="AJ129" s="799"/>
      <c r="AK129" s="800">
        <v>42326627</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16.399999999999999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5898066</v>
      </c>
      <c r="AB130" s="798"/>
      <c r="AC130" s="798"/>
      <c r="AD130" s="798"/>
      <c r="AE130" s="799"/>
      <c r="AF130" s="800">
        <v>5795581</v>
      </c>
      <c r="AG130" s="798"/>
      <c r="AH130" s="798"/>
      <c r="AI130" s="798"/>
      <c r="AJ130" s="799"/>
      <c r="AK130" s="800">
        <v>6022263</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5.6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35325713</v>
      </c>
      <c r="AB131" s="781"/>
      <c r="AC131" s="781"/>
      <c r="AD131" s="781"/>
      <c r="AE131" s="782"/>
      <c r="AF131" s="783">
        <v>36575432</v>
      </c>
      <c r="AG131" s="781"/>
      <c r="AH131" s="781"/>
      <c r="AI131" s="781"/>
      <c r="AJ131" s="782"/>
      <c r="AK131" s="783">
        <v>36304364</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46.8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5.9808522740000001</v>
      </c>
      <c r="AB132" s="761"/>
      <c r="AC132" s="761"/>
      <c r="AD132" s="761"/>
      <c r="AE132" s="762"/>
      <c r="AF132" s="763">
        <v>6.3907318670000004</v>
      </c>
      <c r="AG132" s="761"/>
      <c r="AH132" s="761"/>
      <c r="AI132" s="761"/>
      <c r="AJ132" s="762"/>
      <c r="AK132" s="763">
        <v>4.5956541199999998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7.6</v>
      </c>
      <c r="AB133" s="740"/>
      <c r="AC133" s="740"/>
      <c r="AD133" s="740"/>
      <c r="AE133" s="741"/>
      <c r="AF133" s="739">
        <v>6.7</v>
      </c>
      <c r="AG133" s="740"/>
      <c r="AH133" s="740"/>
      <c r="AI133" s="740"/>
      <c r="AJ133" s="741"/>
      <c r="AK133" s="739">
        <v>5.6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K94" sqref="K9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K40" sqref="K40"/>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2" t="s">
        <v>471</v>
      </c>
      <c r="L7" s="256"/>
      <c r="M7" s="257" t="s">
        <v>472</v>
      </c>
      <c r="N7" s="258"/>
    </row>
    <row r="8" spans="1:16">
      <c r="A8" s="250"/>
      <c r="B8" s="246"/>
      <c r="C8" s="246"/>
      <c r="D8" s="246"/>
      <c r="E8" s="246"/>
      <c r="F8" s="246"/>
      <c r="G8" s="259"/>
      <c r="H8" s="260"/>
      <c r="I8" s="260"/>
      <c r="J8" s="261"/>
      <c r="K8" s="1153"/>
      <c r="L8" s="262" t="s">
        <v>473</v>
      </c>
      <c r="M8" s="263" t="s">
        <v>474</v>
      </c>
      <c r="N8" s="264" t="s">
        <v>475</v>
      </c>
    </row>
    <row r="9" spans="1:16">
      <c r="A9" s="250"/>
      <c r="B9" s="246"/>
      <c r="C9" s="246"/>
      <c r="D9" s="246"/>
      <c r="E9" s="246"/>
      <c r="F9" s="246"/>
      <c r="G9" s="1166" t="s">
        <v>476</v>
      </c>
      <c r="H9" s="1167"/>
      <c r="I9" s="1167"/>
      <c r="J9" s="1168"/>
      <c r="K9" s="265">
        <v>11156276</v>
      </c>
      <c r="L9" s="266">
        <v>47179</v>
      </c>
      <c r="M9" s="267">
        <v>55816</v>
      </c>
      <c r="N9" s="268">
        <v>-15.5</v>
      </c>
    </row>
    <row r="10" spans="1:16">
      <c r="A10" s="250"/>
      <c r="B10" s="246"/>
      <c r="C10" s="246"/>
      <c r="D10" s="246"/>
      <c r="E10" s="246"/>
      <c r="F10" s="246"/>
      <c r="G10" s="1166" t="s">
        <v>477</v>
      </c>
      <c r="H10" s="1167"/>
      <c r="I10" s="1167"/>
      <c r="J10" s="1168"/>
      <c r="K10" s="269">
        <v>196102</v>
      </c>
      <c r="L10" s="270">
        <v>829</v>
      </c>
      <c r="M10" s="271">
        <v>3693</v>
      </c>
      <c r="N10" s="272">
        <v>-77.599999999999994</v>
      </c>
    </row>
    <row r="11" spans="1:16" ht="13.5" customHeight="1">
      <c r="A11" s="250"/>
      <c r="B11" s="246"/>
      <c r="C11" s="246"/>
      <c r="D11" s="246"/>
      <c r="E11" s="246"/>
      <c r="F11" s="246"/>
      <c r="G11" s="1166" t="s">
        <v>478</v>
      </c>
      <c r="H11" s="1167"/>
      <c r="I11" s="1167"/>
      <c r="J11" s="1168"/>
      <c r="K11" s="269">
        <v>45585</v>
      </c>
      <c r="L11" s="270">
        <v>193</v>
      </c>
      <c r="M11" s="271">
        <v>2201</v>
      </c>
      <c r="N11" s="272">
        <v>-91.2</v>
      </c>
    </row>
    <row r="12" spans="1:16" ht="13.5" customHeight="1">
      <c r="A12" s="250"/>
      <c r="B12" s="246"/>
      <c r="C12" s="246"/>
      <c r="D12" s="246"/>
      <c r="E12" s="246"/>
      <c r="F12" s="246"/>
      <c r="G12" s="1166" t="s">
        <v>479</v>
      </c>
      <c r="H12" s="1167"/>
      <c r="I12" s="1167"/>
      <c r="J12" s="1168"/>
      <c r="K12" s="269">
        <v>678970</v>
      </c>
      <c r="L12" s="270">
        <v>2871</v>
      </c>
      <c r="M12" s="271">
        <v>1372</v>
      </c>
      <c r="N12" s="272">
        <v>109.3</v>
      </c>
    </row>
    <row r="13" spans="1:16" ht="13.5" customHeight="1">
      <c r="A13" s="250"/>
      <c r="B13" s="246"/>
      <c r="C13" s="246"/>
      <c r="D13" s="246"/>
      <c r="E13" s="246"/>
      <c r="F13" s="246"/>
      <c r="G13" s="1166" t="s">
        <v>480</v>
      </c>
      <c r="H13" s="1167"/>
      <c r="I13" s="1167"/>
      <c r="J13" s="1168"/>
      <c r="K13" s="269">
        <v>39434</v>
      </c>
      <c r="L13" s="270">
        <v>167</v>
      </c>
      <c r="M13" s="271">
        <v>67</v>
      </c>
      <c r="N13" s="272">
        <v>149.30000000000001</v>
      </c>
    </row>
    <row r="14" spans="1:16" ht="13.5" customHeight="1">
      <c r="A14" s="250"/>
      <c r="B14" s="246"/>
      <c r="C14" s="246"/>
      <c r="D14" s="246"/>
      <c r="E14" s="246"/>
      <c r="F14" s="246"/>
      <c r="G14" s="1166" t="s">
        <v>481</v>
      </c>
      <c r="H14" s="1167"/>
      <c r="I14" s="1167"/>
      <c r="J14" s="1168"/>
      <c r="K14" s="269">
        <v>568903</v>
      </c>
      <c r="L14" s="270">
        <v>2406</v>
      </c>
      <c r="M14" s="271">
        <v>1915</v>
      </c>
      <c r="N14" s="272">
        <v>25.6</v>
      </c>
    </row>
    <row r="15" spans="1:16" ht="13.5" customHeight="1">
      <c r="A15" s="250"/>
      <c r="B15" s="246"/>
      <c r="C15" s="246"/>
      <c r="D15" s="246"/>
      <c r="E15" s="246"/>
      <c r="F15" s="246"/>
      <c r="G15" s="1166" t="s">
        <v>482</v>
      </c>
      <c r="H15" s="1167"/>
      <c r="I15" s="1167"/>
      <c r="J15" s="1168"/>
      <c r="K15" s="269">
        <v>170071</v>
      </c>
      <c r="L15" s="270">
        <v>719</v>
      </c>
      <c r="M15" s="271">
        <v>1099</v>
      </c>
      <c r="N15" s="272">
        <v>-34.6</v>
      </c>
    </row>
    <row r="16" spans="1:16">
      <c r="A16" s="250"/>
      <c r="B16" s="246"/>
      <c r="C16" s="246"/>
      <c r="D16" s="246"/>
      <c r="E16" s="246"/>
      <c r="F16" s="246"/>
      <c r="G16" s="1169" t="s">
        <v>483</v>
      </c>
      <c r="H16" s="1170"/>
      <c r="I16" s="1170"/>
      <c r="J16" s="1171"/>
      <c r="K16" s="270">
        <v>-978181</v>
      </c>
      <c r="L16" s="270">
        <v>-4137</v>
      </c>
      <c r="M16" s="271">
        <v>-4462</v>
      </c>
      <c r="N16" s="272">
        <v>-7.3</v>
      </c>
    </row>
    <row r="17" spans="1:16">
      <c r="A17" s="250"/>
      <c r="B17" s="246"/>
      <c r="C17" s="246"/>
      <c r="D17" s="246"/>
      <c r="E17" s="246"/>
      <c r="F17" s="246"/>
      <c r="G17" s="1169" t="s">
        <v>170</v>
      </c>
      <c r="H17" s="1170"/>
      <c r="I17" s="1170"/>
      <c r="J17" s="1171"/>
      <c r="K17" s="270">
        <v>11877160</v>
      </c>
      <c r="L17" s="270">
        <v>50228</v>
      </c>
      <c r="M17" s="271">
        <v>61701</v>
      </c>
      <c r="N17" s="272">
        <v>-18.600000000000001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5.39</v>
      </c>
      <c r="L21" s="283">
        <v>6.17</v>
      </c>
      <c r="M21" s="284">
        <v>-0.78</v>
      </c>
      <c r="N21" s="251"/>
      <c r="O21" s="285"/>
      <c r="P21" s="281"/>
    </row>
    <row r="22" spans="1:16" s="286" customFormat="1">
      <c r="A22" s="281"/>
      <c r="B22" s="251"/>
      <c r="C22" s="251"/>
      <c r="D22" s="251"/>
      <c r="E22" s="251"/>
      <c r="F22" s="251"/>
      <c r="G22" s="1163" t="s">
        <v>489</v>
      </c>
      <c r="H22" s="1164"/>
      <c r="I22" s="1164"/>
      <c r="J22" s="1165"/>
      <c r="K22" s="287">
        <v>99.6</v>
      </c>
      <c r="L22" s="288">
        <v>100.1</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471</v>
      </c>
      <c r="L30" s="256"/>
      <c r="M30" s="257" t="s">
        <v>472</v>
      </c>
      <c r="N30" s="258"/>
    </row>
    <row r="31" spans="1:16">
      <c r="A31" s="250"/>
      <c r="B31" s="246"/>
      <c r="C31" s="246"/>
      <c r="D31" s="246"/>
      <c r="E31" s="246"/>
      <c r="F31" s="246"/>
      <c r="G31" s="259"/>
      <c r="H31" s="260"/>
      <c r="I31" s="260"/>
      <c r="J31" s="261"/>
      <c r="K31" s="1153"/>
      <c r="L31" s="262" t="s">
        <v>473</v>
      </c>
      <c r="M31" s="263" t="s">
        <v>474</v>
      </c>
      <c r="N31" s="264" t="s">
        <v>475</v>
      </c>
    </row>
    <row r="32" spans="1:16" ht="27" customHeight="1">
      <c r="A32" s="250"/>
      <c r="B32" s="246"/>
      <c r="C32" s="246"/>
      <c r="D32" s="246"/>
      <c r="E32" s="246"/>
      <c r="F32" s="246"/>
      <c r="G32" s="1154" t="s">
        <v>493</v>
      </c>
      <c r="H32" s="1155"/>
      <c r="I32" s="1155"/>
      <c r="J32" s="1156"/>
      <c r="K32" s="296">
        <v>6462415</v>
      </c>
      <c r="L32" s="296">
        <v>27329</v>
      </c>
      <c r="M32" s="297">
        <v>31774</v>
      </c>
      <c r="N32" s="298">
        <v>-14</v>
      </c>
    </row>
    <row r="33" spans="1:16" ht="13.5" customHeight="1">
      <c r="A33" s="250"/>
      <c r="B33" s="246"/>
      <c r="C33" s="246"/>
      <c r="D33" s="246"/>
      <c r="E33" s="246"/>
      <c r="F33" s="246"/>
      <c r="G33" s="1154" t="s">
        <v>494</v>
      </c>
      <c r="H33" s="1155"/>
      <c r="I33" s="1155"/>
      <c r="J33" s="1156"/>
      <c r="K33" s="296" t="s">
        <v>495</v>
      </c>
      <c r="L33" s="296" t="s">
        <v>495</v>
      </c>
      <c r="M33" s="297">
        <v>8</v>
      </c>
      <c r="N33" s="298" t="s">
        <v>495</v>
      </c>
    </row>
    <row r="34" spans="1:16" ht="27" customHeight="1">
      <c r="A34" s="250"/>
      <c r="B34" s="246"/>
      <c r="C34" s="246"/>
      <c r="D34" s="246"/>
      <c r="E34" s="246"/>
      <c r="F34" s="246"/>
      <c r="G34" s="1154" t="s">
        <v>496</v>
      </c>
      <c r="H34" s="1155"/>
      <c r="I34" s="1155"/>
      <c r="J34" s="1156"/>
      <c r="K34" s="296" t="s">
        <v>495</v>
      </c>
      <c r="L34" s="296" t="s">
        <v>495</v>
      </c>
      <c r="M34" s="297">
        <v>51</v>
      </c>
      <c r="N34" s="298" t="s">
        <v>495</v>
      </c>
    </row>
    <row r="35" spans="1:16" ht="27" customHeight="1">
      <c r="A35" s="250"/>
      <c r="B35" s="246"/>
      <c r="C35" s="246"/>
      <c r="D35" s="246"/>
      <c r="E35" s="246"/>
      <c r="F35" s="246"/>
      <c r="G35" s="1154" t="s">
        <v>497</v>
      </c>
      <c r="H35" s="1155"/>
      <c r="I35" s="1155"/>
      <c r="J35" s="1156"/>
      <c r="K35" s="296">
        <v>1671646</v>
      </c>
      <c r="L35" s="296">
        <v>7069</v>
      </c>
      <c r="M35" s="297">
        <v>10918</v>
      </c>
      <c r="N35" s="298">
        <v>-35.299999999999997</v>
      </c>
    </row>
    <row r="36" spans="1:16" ht="27" customHeight="1">
      <c r="A36" s="250"/>
      <c r="B36" s="246"/>
      <c r="C36" s="246"/>
      <c r="D36" s="246"/>
      <c r="E36" s="246"/>
      <c r="F36" s="246"/>
      <c r="G36" s="1154" t="s">
        <v>498</v>
      </c>
      <c r="H36" s="1155"/>
      <c r="I36" s="1155"/>
      <c r="J36" s="1156"/>
      <c r="K36" s="296">
        <v>116387</v>
      </c>
      <c r="L36" s="296">
        <v>492</v>
      </c>
      <c r="M36" s="297">
        <v>463</v>
      </c>
      <c r="N36" s="298">
        <v>6.3</v>
      </c>
    </row>
    <row r="37" spans="1:16" ht="13.5" customHeight="1">
      <c r="A37" s="250"/>
      <c r="B37" s="246"/>
      <c r="C37" s="246"/>
      <c r="D37" s="246"/>
      <c r="E37" s="246"/>
      <c r="F37" s="246"/>
      <c r="G37" s="1154" t="s">
        <v>499</v>
      </c>
      <c r="H37" s="1155"/>
      <c r="I37" s="1155"/>
      <c r="J37" s="1156"/>
      <c r="K37" s="296">
        <v>432916</v>
      </c>
      <c r="L37" s="296">
        <v>1831</v>
      </c>
      <c r="M37" s="297">
        <v>976</v>
      </c>
      <c r="N37" s="298">
        <v>87.6</v>
      </c>
    </row>
    <row r="38" spans="1:16" ht="27" customHeight="1">
      <c r="A38" s="250"/>
      <c r="B38" s="246"/>
      <c r="C38" s="246"/>
      <c r="D38" s="246"/>
      <c r="E38" s="246"/>
      <c r="F38" s="246"/>
      <c r="G38" s="1157" t="s">
        <v>500</v>
      </c>
      <c r="H38" s="1158"/>
      <c r="I38" s="1158"/>
      <c r="J38" s="1159"/>
      <c r="K38" s="299" t="s">
        <v>495</v>
      </c>
      <c r="L38" s="299" t="s">
        <v>495</v>
      </c>
      <c r="M38" s="300">
        <v>2</v>
      </c>
      <c r="N38" s="301" t="s">
        <v>495</v>
      </c>
      <c r="O38" s="295"/>
    </row>
    <row r="39" spans="1:16">
      <c r="A39" s="250"/>
      <c r="B39" s="246"/>
      <c r="C39" s="246"/>
      <c r="D39" s="246"/>
      <c r="E39" s="246"/>
      <c r="F39" s="246"/>
      <c r="G39" s="1157" t="s">
        <v>501</v>
      </c>
      <c r="H39" s="1158"/>
      <c r="I39" s="1158"/>
      <c r="J39" s="1159"/>
      <c r="K39" s="302">
        <v>-992678</v>
      </c>
      <c r="L39" s="302">
        <v>-4198</v>
      </c>
      <c r="M39" s="303">
        <v>-8001</v>
      </c>
      <c r="N39" s="304">
        <v>-47.5</v>
      </c>
      <c r="O39" s="295"/>
    </row>
    <row r="40" spans="1:16" ht="27" customHeight="1">
      <c r="A40" s="250"/>
      <c r="B40" s="246"/>
      <c r="C40" s="246"/>
      <c r="D40" s="246"/>
      <c r="E40" s="246"/>
      <c r="F40" s="246"/>
      <c r="G40" s="1154" t="s">
        <v>502</v>
      </c>
      <c r="H40" s="1155"/>
      <c r="I40" s="1155"/>
      <c r="J40" s="1156"/>
      <c r="K40" s="302">
        <v>-6022263</v>
      </c>
      <c r="L40" s="302">
        <v>-25468</v>
      </c>
      <c r="M40" s="303">
        <v>-27445</v>
      </c>
      <c r="N40" s="304">
        <v>-7.2</v>
      </c>
      <c r="O40" s="295"/>
    </row>
    <row r="41" spans="1:16">
      <c r="A41" s="250"/>
      <c r="B41" s="246"/>
      <c r="C41" s="246"/>
      <c r="D41" s="246"/>
      <c r="E41" s="246"/>
      <c r="F41" s="246"/>
      <c r="G41" s="1160" t="s">
        <v>281</v>
      </c>
      <c r="H41" s="1161"/>
      <c r="I41" s="1161"/>
      <c r="J41" s="1162"/>
      <c r="K41" s="296">
        <v>1668423</v>
      </c>
      <c r="L41" s="302">
        <v>7056</v>
      </c>
      <c r="M41" s="303">
        <v>8747</v>
      </c>
      <c r="N41" s="304">
        <v>-19.3</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c r="A50" s="250"/>
      <c r="B50" s="246"/>
      <c r="C50" s="246"/>
      <c r="D50" s="246"/>
      <c r="E50" s="246"/>
      <c r="F50" s="246"/>
      <c r="G50" s="314"/>
      <c r="H50" s="315"/>
      <c r="I50" s="1148"/>
      <c r="J50" s="316" t="s">
        <v>507</v>
      </c>
      <c r="K50" s="317" t="s">
        <v>508</v>
      </c>
      <c r="L50" s="318" t="s">
        <v>509</v>
      </c>
      <c r="M50" s="319" t="s">
        <v>510</v>
      </c>
      <c r="N50" s="320" t="s">
        <v>511</v>
      </c>
    </row>
    <row r="51" spans="1:14">
      <c r="A51" s="250"/>
      <c r="B51" s="246"/>
      <c r="C51" s="246"/>
      <c r="D51" s="246"/>
      <c r="E51" s="246"/>
      <c r="F51" s="246"/>
      <c r="G51" s="312" t="s">
        <v>512</v>
      </c>
      <c r="H51" s="313"/>
      <c r="I51" s="321">
        <v>8055871</v>
      </c>
      <c r="J51" s="322">
        <v>33671</v>
      </c>
      <c r="K51" s="323">
        <v>23.6</v>
      </c>
      <c r="L51" s="324">
        <v>39052</v>
      </c>
      <c r="M51" s="325">
        <v>6.2</v>
      </c>
      <c r="N51" s="326">
        <v>17.399999999999999</v>
      </c>
    </row>
    <row r="52" spans="1:14">
      <c r="A52" s="250"/>
      <c r="B52" s="246"/>
      <c r="C52" s="246"/>
      <c r="D52" s="246"/>
      <c r="E52" s="246"/>
      <c r="F52" s="246"/>
      <c r="G52" s="327"/>
      <c r="H52" s="328" t="s">
        <v>513</v>
      </c>
      <c r="I52" s="329">
        <v>3852265</v>
      </c>
      <c r="J52" s="330">
        <v>16101</v>
      </c>
      <c r="K52" s="331">
        <v>130.80000000000001</v>
      </c>
      <c r="L52" s="332">
        <v>21186</v>
      </c>
      <c r="M52" s="333">
        <v>1</v>
      </c>
      <c r="N52" s="334">
        <v>129.80000000000001</v>
      </c>
    </row>
    <row r="53" spans="1:14">
      <c r="A53" s="250"/>
      <c r="B53" s="246"/>
      <c r="C53" s="246"/>
      <c r="D53" s="246"/>
      <c r="E53" s="246"/>
      <c r="F53" s="246"/>
      <c r="G53" s="312" t="s">
        <v>514</v>
      </c>
      <c r="H53" s="313"/>
      <c r="I53" s="321">
        <v>7504547</v>
      </c>
      <c r="J53" s="322">
        <v>31405</v>
      </c>
      <c r="K53" s="323">
        <v>-6.7</v>
      </c>
      <c r="L53" s="324">
        <v>41235</v>
      </c>
      <c r="M53" s="325">
        <v>5.6</v>
      </c>
      <c r="N53" s="326">
        <v>-12.3</v>
      </c>
    </row>
    <row r="54" spans="1:14">
      <c r="A54" s="250"/>
      <c r="B54" s="246"/>
      <c r="C54" s="246"/>
      <c r="D54" s="246"/>
      <c r="E54" s="246"/>
      <c r="F54" s="246"/>
      <c r="G54" s="327"/>
      <c r="H54" s="328" t="s">
        <v>513</v>
      </c>
      <c r="I54" s="329">
        <v>4136307</v>
      </c>
      <c r="J54" s="330">
        <v>17309</v>
      </c>
      <c r="K54" s="331">
        <v>7.5</v>
      </c>
      <c r="L54" s="332">
        <v>22086</v>
      </c>
      <c r="M54" s="333">
        <v>4.2</v>
      </c>
      <c r="N54" s="334">
        <v>3.3</v>
      </c>
    </row>
    <row r="55" spans="1:14">
      <c r="A55" s="250"/>
      <c r="B55" s="246"/>
      <c r="C55" s="246"/>
      <c r="D55" s="246"/>
      <c r="E55" s="246"/>
      <c r="F55" s="246"/>
      <c r="G55" s="312" t="s">
        <v>515</v>
      </c>
      <c r="H55" s="313"/>
      <c r="I55" s="321">
        <v>6830491</v>
      </c>
      <c r="J55" s="322">
        <v>28733</v>
      </c>
      <c r="K55" s="323">
        <v>-8.5</v>
      </c>
      <c r="L55" s="324">
        <v>41862</v>
      </c>
      <c r="M55" s="325">
        <v>1.5</v>
      </c>
      <c r="N55" s="326">
        <v>-10</v>
      </c>
    </row>
    <row r="56" spans="1:14">
      <c r="A56" s="250"/>
      <c r="B56" s="246"/>
      <c r="C56" s="246"/>
      <c r="D56" s="246"/>
      <c r="E56" s="246"/>
      <c r="F56" s="246"/>
      <c r="G56" s="327"/>
      <c r="H56" s="328" t="s">
        <v>513</v>
      </c>
      <c r="I56" s="329">
        <v>5162305</v>
      </c>
      <c r="J56" s="330">
        <v>21716</v>
      </c>
      <c r="K56" s="331">
        <v>25.5</v>
      </c>
      <c r="L56" s="332">
        <v>23710</v>
      </c>
      <c r="M56" s="333">
        <v>7.4</v>
      </c>
      <c r="N56" s="334">
        <v>18.100000000000001</v>
      </c>
    </row>
    <row r="57" spans="1:14">
      <c r="A57" s="250"/>
      <c r="B57" s="246"/>
      <c r="C57" s="246"/>
      <c r="D57" s="246"/>
      <c r="E57" s="246"/>
      <c r="F57" s="246"/>
      <c r="G57" s="312" t="s">
        <v>516</v>
      </c>
      <c r="H57" s="313"/>
      <c r="I57" s="321">
        <v>5658187</v>
      </c>
      <c r="J57" s="322">
        <v>23877</v>
      </c>
      <c r="K57" s="323">
        <v>-16.899999999999999</v>
      </c>
      <c r="L57" s="324">
        <v>43554</v>
      </c>
      <c r="M57" s="325">
        <v>4</v>
      </c>
      <c r="N57" s="326">
        <v>-20.9</v>
      </c>
    </row>
    <row r="58" spans="1:14">
      <c r="A58" s="250"/>
      <c r="B58" s="246"/>
      <c r="C58" s="246"/>
      <c r="D58" s="246"/>
      <c r="E58" s="246"/>
      <c r="F58" s="246"/>
      <c r="G58" s="327"/>
      <c r="H58" s="328" t="s">
        <v>513</v>
      </c>
      <c r="I58" s="329">
        <v>3622218</v>
      </c>
      <c r="J58" s="330">
        <v>15285</v>
      </c>
      <c r="K58" s="331">
        <v>-29.6</v>
      </c>
      <c r="L58" s="332">
        <v>24811</v>
      </c>
      <c r="M58" s="333">
        <v>4.5999999999999996</v>
      </c>
      <c r="N58" s="334">
        <v>-34.200000000000003</v>
      </c>
    </row>
    <row r="59" spans="1:14">
      <c r="A59" s="250"/>
      <c r="B59" s="246"/>
      <c r="C59" s="246"/>
      <c r="D59" s="246"/>
      <c r="E59" s="246"/>
      <c r="F59" s="246"/>
      <c r="G59" s="312" t="s">
        <v>517</v>
      </c>
      <c r="H59" s="313"/>
      <c r="I59" s="321">
        <v>6011835</v>
      </c>
      <c r="J59" s="322">
        <v>25424</v>
      </c>
      <c r="K59" s="323">
        <v>6.5</v>
      </c>
      <c r="L59" s="324">
        <v>42581</v>
      </c>
      <c r="M59" s="325">
        <v>-2.2000000000000002</v>
      </c>
      <c r="N59" s="326">
        <v>8.6999999999999993</v>
      </c>
    </row>
    <row r="60" spans="1:14">
      <c r="A60" s="250"/>
      <c r="B60" s="246"/>
      <c r="C60" s="246"/>
      <c r="D60" s="246"/>
      <c r="E60" s="246"/>
      <c r="F60" s="246"/>
      <c r="G60" s="327"/>
      <c r="H60" s="328" t="s">
        <v>513</v>
      </c>
      <c r="I60" s="335">
        <v>3205804</v>
      </c>
      <c r="J60" s="330">
        <v>13557</v>
      </c>
      <c r="K60" s="331">
        <v>-11.3</v>
      </c>
      <c r="L60" s="332">
        <v>24354</v>
      </c>
      <c r="M60" s="333">
        <v>-1.8</v>
      </c>
      <c r="N60" s="334">
        <v>-9.5</v>
      </c>
    </row>
    <row r="61" spans="1:14">
      <c r="A61" s="250"/>
      <c r="B61" s="246"/>
      <c r="C61" s="246"/>
      <c r="D61" s="246"/>
      <c r="E61" s="246"/>
      <c r="F61" s="246"/>
      <c r="G61" s="312" t="s">
        <v>518</v>
      </c>
      <c r="H61" s="336"/>
      <c r="I61" s="337">
        <v>6812186</v>
      </c>
      <c r="J61" s="338">
        <v>28622</v>
      </c>
      <c r="K61" s="339">
        <v>-0.4</v>
      </c>
      <c r="L61" s="340">
        <v>41657</v>
      </c>
      <c r="M61" s="341">
        <v>3</v>
      </c>
      <c r="N61" s="326">
        <v>-3.4</v>
      </c>
    </row>
    <row r="62" spans="1:14">
      <c r="A62" s="250"/>
      <c r="B62" s="246"/>
      <c r="C62" s="246"/>
      <c r="D62" s="246"/>
      <c r="E62" s="246"/>
      <c r="F62" s="246"/>
      <c r="G62" s="327"/>
      <c r="H62" s="328" t="s">
        <v>513</v>
      </c>
      <c r="I62" s="329">
        <v>3995780</v>
      </c>
      <c r="J62" s="330">
        <v>16794</v>
      </c>
      <c r="K62" s="331">
        <v>24.6</v>
      </c>
      <c r="L62" s="332">
        <v>23229</v>
      </c>
      <c r="M62" s="333">
        <v>3.1</v>
      </c>
      <c r="N62" s="334">
        <v>21.5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10.32</v>
      </c>
      <c r="G47" s="12">
        <v>12.01</v>
      </c>
      <c r="H47" s="12">
        <v>12.98</v>
      </c>
      <c r="I47" s="12">
        <v>10.44</v>
      </c>
      <c r="J47" s="13">
        <v>9.48</v>
      </c>
    </row>
    <row r="48" spans="2:10" ht="57.75" customHeight="1">
      <c r="B48" s="14"/>
      <c r="C48" s="1174" t="s">
        <v>4</v>
      </c>
      <c r="D48" s="1174"/>
      <c r="E48" s="1175"/>
      <c r="F48" s="15">
        <v>6.5</v>
      </c>
      <c r="G48" s="16">
        <v>6.16</v>
      </c>
      <c r="H48" s="16">
        <v>5.38</v>
      </c>
      <c r="I48" s="16">
        <v>6.43</v>
      </c>
      <c r="J48" s="17">
        <v>4.57</v>
      </c>
    </row>
    <row r="49" spans="2:10" ht="57.75" customHeight="1" thickBot="1">
      <c r="B49" s="18"/>
      <c r="C49" s="1176" t="s">
        <v>5</v>
      </c>
      <c r="D49" s="1176"/>
      <c r="E49" s="1177"/>
      <c r="F49" s="19">
        <v>5.34</v>
      </c>
      <c r="G49" s="20">
        <v>1.58</v>
      </c>
      <c r="H49" s="20">
        <v>0.42</v>
      </c>
      <c r="I49" s="20" t="s">
        <v>525</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2018-04-20T05:49:22Z</cp:lastPrinted>
  <dcterms:created xsi:type="dcterms:W3CDTF">2018-01-24T04:14:14Z</dcterms:created>
  <dcterms:modified xsi:type="dcterms:W3CDTF">2018-11-21T23:42:45Z</dcterms:modified>
</cp:coreProperties>
</file>