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C34" i="9"/>
  <c r="U34" i="9" s="1"/>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<sst xmlns="http://schemas.openxmlformats.org/spreadsheetml/2006/main" count="1091" uniqueCount="562">
  <si>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</si>
  <si>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</si>
  <si>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</si>
  <si>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</si>
  <si>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</si>
  <si>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</si>
  <si>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</si>
  <si>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</si>
  <si>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</si>
  <si>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</si>
  <si>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</si>
  <si>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</si>
  <si>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</si>
  <si>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</si>
  <si>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</si>
  <si>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</si>
  <si>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</si>
  <si>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</si>
  <si>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</si>
  <si>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</si>
  <si>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</si>
  <si>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</si>
  <si>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</si>
  <si>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</si>
  <si>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</si>
  <si>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</si>
  <si>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</si>
  <si>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</si>
  <si>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</si>
  <si>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</si>
  <si>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</si>
  <si>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</si>
  <si>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</si>
  <si>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</si>
  <si>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</si>
  <si>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</si>
  <si>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</si>
  <si>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</si>
  <si>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</si>
  <si>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</si>
  <si>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</si>
  <si>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</si>
  <si>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</si>
  <si>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</si>
  <si>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</si>
  <si>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</si>
  <si>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</si>
  <si>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</si>
  <si>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</si>
  <si>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</si>
  <si>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</si>
  <si>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</si>
  <si>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</si>
  <si>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</si>
  <si>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</si>
  <si>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</si>
  <si>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</si>
  <si>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</si>
  <si>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</si>
  <si>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</si>
  <si>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</si>
  <si>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</si>
  <si>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</si>
  <si>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</si>
  <si>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</si>
  <si>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</si>
  <si>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</si>
  <si>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</si>
  <si>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</si>
  <si>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</si>
  <si>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</si>
  <si>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</si>
  <si>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</si>
  <si>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</si>
  <si>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</si>
  <si>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</si>
  <si>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</si>
  <si>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</si>
  <si>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</si>
  <si>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</si>
  <si>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</si>
  <si>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</si>
  <si>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</si>
  <si>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行田市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</si>
  <si>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</si>
  <si>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</si>
  <si>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</si>
  <si>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</si>
  <si>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</si>
  <si>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</si>
  <si>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</si>
  <si>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</si>
  <si>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</si>
  <si>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</si>
  <si>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</si>
  <si>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</si>
  <si>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</si>
  <si>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</si>
  <si>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</si>
  <si>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</si>
  <si>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</si>
  <si>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</si>
  <si>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</si>
  <si>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</si>
  <si>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</si>
  <si>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</si>
  <si>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</si>
  <si>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</si>
  <si>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</si>
  <si>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</si>
  <si>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</si>
  <si>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</si>
  <si>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</si>
  <si>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</si>
  <si>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</si>
  <si>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</si>
  <si>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</si>
  <si>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</si>
  <si>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</si>
  <si>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</si>
  <si>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</si>
  <si>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</si>
  <si>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</si>
  <si>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</si>
  <si>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</si>
  <si>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</si>
  <si>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</si>
  <si>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</si>
  <si>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</si>
  <si>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</si>
  <si>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</si>
  <si>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</si>
  <si>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</si>
  <si>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</si>
  <si>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</si>
  <si>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</si>
  <si>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</si>
  <si>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</si>
  <si>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</si>
  <si>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</si>
  <si>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</si>
  <si>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</si>
  <si>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</si>
  <si>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</si>
  <si>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</si>
  <si>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</si>
  <si>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</si>
  <si>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</si>
  <si>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</si>
  <si>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</si>
  <si>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</si>
  <si>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</si>
  <si>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</si>
  <si>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</si>
  <si>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</si>
  <si>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</si>
  <si>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</si>
  <si>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</si>
  <si>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</si>
  <si>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</si>
  <si>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</si>
  <si>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</si>
  <si>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</si>
  <si>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</si>
  <si>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</si>
  <si>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</si>
  <si>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</si>
  <si>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</si>
  <si>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</si>
  <si>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</si>
  <si>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</si>
  <si>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</si>
  <si>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</si>
  <si>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</si>
  <si>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</si>
  <si>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</si>
  <si>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</si>
  <si>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</si>
  <si>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</si>
  <si>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</si>
  <si>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</si>
  <si>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</si>
  <si>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</si>
  <si>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</si>
  <si>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</si>
  <si>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</si>
  <si>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</si>
  <si>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</si>
  <si>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</si>
  <si>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</si>
  <si>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</si>
  <si>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</si>
  <si>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</si>
  <si>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</si>
  <si>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</si>
  <si>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</si>
  <si>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</si>
  <si>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埼玉県行田市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</si>
  <si>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</si>
  <si>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</si>
  <si>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</si>
  <si>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</si>
  <si>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</si>
  <si>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</si>
  <si>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</si>
  <si>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</si>
  <si>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</si>
  <si>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</si>
  <si>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</si>
  <si>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</si>
  <si>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</si>
  <si>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</si>
  <si>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</si>
  <si>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</si>
  <si>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</si>
  <si>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</si>
  <si>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</si>
  <si>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</si>
  <si>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</si>
  <si>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</si>
  <si>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</si>
  <si>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</si>
  <si>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</si>
  <si>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</si>
  <si>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</si>
  <si>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</si>
  <si>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</si>
  <si>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</si>
  <si>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</si>
  <si>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</si>
  <si>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</si>
  <si>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</si>
  <si>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</si>
  <si>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</si>
  <si>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</si>
  <si>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</si>
  <si>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</si>
  <si>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</si>
  <si>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</si>
  <si>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</si>
  <si>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</si>
  <si>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</si>
  <si>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</si>
  <si>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</si>
  <si>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</si>
  <si>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</si>
  <si>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</si>
  <si>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</si>
  <si>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</si>
  <si>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</si>
  <si>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</si>
  <si>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</si>
  <si>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</si>
  <si>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</si>
  <si>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</si>
  <si>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</si>
  <si>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</si>
  <si>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</si>
  <si>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</si>
  <si>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</si>
  <si>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</si>
  <si>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</si>
  <si>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</si>
  <si>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</si>
  <si>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</si>
  <si>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</si>
  <si>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</si>
  <si>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</si>
  <si>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</si>
  <si>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</si>
  <si>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</si>
  <si>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</si>
  <si>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</si>
  <si>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</si>
  <si>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</si>
  <si>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</si>
  <si>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</si>
  <si>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</si>
  <si>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</si>
  <si>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</si>
  <si>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</si>
  <si>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</si>
  <si>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</si>
  <si>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</si>
  <si>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</si>
  <si>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</si>
  <si>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</si>
  <si>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</si>
  <si>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</si>
  <si>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</si>
  <si>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</si>
  <si>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</si>
  <si>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</si>
  <si>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</si>
  <si>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</si>
  <si>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</si>
  <si>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</si>
  <si>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</si>
  <si>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</si>
  <si>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</si>
  <si>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</si>
  <si>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</si>
  <si>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</si>
  <si>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</si>
  <si>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</si>
  <si>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</si>
  <si>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</si>
  <si>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</si>
  <si>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</si>
  <si>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</si>
  <si>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</si>
  <si>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</si>
  <si>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</si>
  <si>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</si>
  <si>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</si>
  <si>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</si>
  <si>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</si>
  <si>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</si>
  <si>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</si>
  <si>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</si>
  <si>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</si>
  <si>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</si>
  <si>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</si>
  <si>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</si>
  <si>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</si>
  <si>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</si>
  <si>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</si>
  <si>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</si>
  <si>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</si>
  <si>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</si>
  <si>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</si>
  <si>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</si>
  <si>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</si>
  <si>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</si>
  <si>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</si>
  <si>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</si>
  <si>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</si>
  <si>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</si>
  <si>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</si>
  <si>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</si>
  <si>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</si>
  <si>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</si>
  <si>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</si>
  <si>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</si>
  <si>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</si>
  <si>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</si>
  <si>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埼玉県行田市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</si>
  <si>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</si>
  <si>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</si>
  <si>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</si>
  <si>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</si>
  <si>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</si>
  <si>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</si>
  <si>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</si>
  <si>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</si>
  <si>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</si>
  <si>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</si>
  <si>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</si>
  <si>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</si>
  <si>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</si>
  <si>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</si>
  <si>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</si>
  <si>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</si>
  <si>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</si>
  <si>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</si>
  <si>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</si>
  <si>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</si>
  <si>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</si>
  <si>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</si>
  <si>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</si>
  <si>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</si>
  <si>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</si>
  <si>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</si>
  <si>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</si>
  <si>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</si>
  <si>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</si>
  <si>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</si>
  <si>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</si>
  <si>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</si>
  <si>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</si>
  <si>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</si>
  <si>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交通災害共済事業費特別会計</t>
    <phoneticPr fontId="5"/>
  </si>
  <si>
    <t>介護保険事業費特別会計</t>
    <phoneticPr fontId="5"/>
  </si>
  <si>
    <t>後期高齢者医療事業費特別会計</t>
    <phoneticPr fontId="5"/>
  </si>
  <si>
    <t>水道事業会計</t>
    <phoneticPr fontId="5"/>
  </si>
  <si>
    <t>法適用企業</t>
    <phoneticPr fontId="5"/>
  </si>
  <si>
    <t>下水道事業費特別会計</t>
    <phoneticPr fontId="5"/>
  </si>
  <si>
    <t>法非適用企業</t>
    <phoneticPr fontId="5"/>
  </si>
  <si>
    <t>南河原地区簡易水道事業費特別会計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</si>
  <si>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</si>
  <si>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</si>
  <si>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</si>
  <si>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</si>
  <si>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</si>
  <si>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</si>
  <si>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</si>
  <si>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</si>
  <si>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</si>
  <si>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</si>
  <si>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</si>
  <si>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</si>
  <si>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</si>
  <si>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</si>
  <si>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</si>
  <si>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</si>
  <si>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</si>
  <si>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</si>
  <si>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</si>
  <si>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</si>
  <si>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</si>
  <si>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</si>
  <si>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</si>
  <si>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</si>
  <si>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</si>
  <si>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</si>
  <si>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</si>
  <si>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</si>
  <si>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</si>
  <si>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</si>
  <si>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</si>
  <si>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</si>
  <si>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</si>
  <si>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</si>
  <si>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</si>
  <si>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</si>
  <si>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</si>
  <si>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</si>
  <si>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</si>
  <si>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</si>
  <si>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</si>
  <si>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</si>
  <si>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</si>
  <si>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</si>
  <si>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</si>
  <si>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</si>
  <si>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</si>
  <si>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</si>
  <si>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</si>
  <si>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</si>
  <si>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</si>
  <si>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</si>
  <si>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</si>
  <si>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</si>
  <si>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</si>
  <si>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</si>
  <si>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</si>
  <si>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</si>
  <si>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</si>
  <si>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</si>
  <si>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</si>
  <si>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</si>
  <si>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</si>
  <si>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</si>
  <si>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</si>
  <si>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</si>
  <si>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</si>
  <si>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</si>
  <si>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</si>
  <si>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</si>
  <si>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</si>
  <si>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</si>
  <si>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</si>
  <si>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</si>
  <si>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</si>
  <si>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</si>
  <si>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</si>
  <si>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</si>
  <si>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</si>
  <si>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</si>
  <si>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</si>
  <si>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</si>
  <si>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</si>
  <si>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</si>
  <si>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</si>
  <si>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</si>
  <si>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</si>
  <si>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</si>
  <si>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</si>
  <si>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</si>
  <si>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</si>
  <si>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</si>
  <si>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</si>
  <si>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</si>
  <si>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</si>
  <si>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</si>
  <si>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</si>
  <si>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</si>
  <si>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</si>
  <si>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</si>
  <si>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</si>
  <si>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</si>
  <si>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</si>
  <si>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</si>
  <si>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</si>
  <si>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</si>
  <si>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</si>
  <si>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</si>
  <si>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</si>
  <si>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</si>
  <si>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</si>
  <si>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</si>
  <si>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</si>
  <si>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</si>
  <si>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</si>
  <si>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</si>
  <si>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</si>
  <si>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</si>
  <si>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</si>
  <si>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</si>
  <si>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</si>
  <si>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</si>
  <si>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</si>
  <si>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</si>
  <si>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</si>
  <si>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</si>
  <si>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</si>
  <si>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</si>
  <si>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</si>
  <si>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</si>
  <si>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</si>
  <si>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</si>
  <si>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</si>
  <si>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</si>
  <si>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</si>
  <si>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1.23</t>
  </si>
  <si>
    <t>▲ 1.90</t>
  </si>
  <si>
    <t>水道事業会計</t>
  </si>
  <si>
    <t>一般会計</t>
  </si>
  <si>
    <t>国民健康保険事業費特別会計</t>
  </si>
  <si>
    <t>下水道事業費特別会計</t>
  </si>
  <si>
    <t>介護保険事業費特別会計</t>
  </si>
  <si>
    <t>後期高齢者医療事業費特別会計</t>
  </si>
  <si>
    <t>交通災害共済事業費特別会計</t>
  </si>
  <si>
    <t>南河原地区簡易水道事業費特別会計</t>
  </si>
  <si>
    <t>その他会計（赤字）</t>
  </si>
  <si>
    <t>その他会計（黒字）</t>
  </si>
  <si>
    <t>鴻巣行田北本環境資源組合</t>
    <rPh sb="0" eb="2">
      <t>コウノス</t>
    </rPh>
    <rPh sb="2" eb="4">
      <t>ギョウダ</t>
    </rPh>
    <rPh sb="4" eb="6">
      <t>キタモト</t>
    </rPh>
    <rPh sb="6" eb="12">
      <t>カンキョウシゲンクミアイ</t>
    </rPh>
    <phoneticPr fontId="2"/>
  </si>
  <si>
    <t>妻沼南河原環境施設組合</t>
    <rPh sb="0" eb="2">
      <t>メヌマ</t>
    </rPh>
    <rPh sb="2" eb="3">
      <t>ミナミ</t>
    </rPh>
    <rPh sb="3" eb="5">
      <t>カワハラ</t>
    </rPh>
    <rPh sb="5" eb="7">
      <t>カンキョウ</t>
    </rPh>
    <rPh sb="7" eb="9">
      <t>シセツ</t>
    </rPh>
    <rPh sb="9" eb="11">
      <t>クミアイ</t>
    </rPh>
    <phoneticPr fontId="2"/>
  </si>
  <si>
    <t>埼玉県後期高齢者医療広域連合</t>
    <rPh sb="0" eb="3">
      <t>サイタマケン</t>
    </rPh>
    <rPh sb="3" eb="8">
      <t>コウキコウレイシャ</t>
    </rPh>
    <rPh sb="8" eb="10">
      <t>イリョウ</t>
    </rPh>
    <rPh sb="10" eb="14">
      <t>コウイキレンゴウ</t>
    </rPh>
    <phoneticPr fontId="2"/>
  </si>
  <si>
    <t>一般会計</t>
    <rPh sb="0" eb="2">
      <t>イッパン</t>
    </rPh>
    <rPh sb="2" eb="4">
      <t>カイケイ</t>
    </rPh>
    <phoneticPr fontId="2"/>
  </si>
  <si>
    <t>特別会計</t>
    <rPh sb="0" eb="2">
      <t>トクベツ</t>
    </rPh>
    <rPh sb="2" eb="4">
      <t>カイケイ</t>
    </rPh>
    <phoneticPr fontId="2"/>
  </si>
  <si>
    <t>彩の国さいたま人づくり広域連合</t>
    <rPh sb="0" eb="1">
      <t>サイ</t>
    </rPh>
    <rPh sb="2" eb="3">
      <t>クニ</t>
    </rPh>
    <rPh sb="7" eb="8">
      <t>ヒト</t>
    </rPh>
    <rPh sb="11" eb="13">
      <t>コウイキ</t>
    </rPh>
    <rPh sb="13" eb="15">
      <t>レンゴウ</t>
    </rPh>
    <phoneticPr fontId="2"/>
  </si>
  <si>
    <t>荒川北縁水防事務組合</t>
    <rPh sb="0" eb="2">
      <t>アラカワ</t>
    </rPh>
    <rPh sb="2" eb="3">
      <t>キタ</t>
    </rPh>
    <rPh sb="3" eb="4">
      <t>ブチ</t>
    </rPh>
    <rPh sb="4" eb="6">
      <t>スイボウ</t>
    </rPh>
    <rPh sb="6" eb="8">
      <t>ジム</t>
    </rPh>
    <rPh sb="8" eb="10">
      <t>クミアイ</t>
    </rPh>
    <phoneticPr fontId="2"/>
  </si>
  <si>
    <t>-</t>
    <phoneticPr fontId="2"/>
  </si>
  <si>
    <t>-</t>
    <phoneticPr fontId="2"/>
  </si>
  <si>
    <t>-</t>
    <phoneticPr fontId="2"/>
  </si>
  <si>
    <t>行田市産業・文化・スポーツいきいき財団</t>
    <rPh sb="0" eb="3">
      <t>ギョウダシ</t>
    </rPh>
    <rPh sb="3" eb="5">
      <t>サンギョウ</t>
    </rPh>
    <rPh sb="6" eb="8">
      <t>ブンカ</t>
    </rPh>
    <rPh sb="17" eb="19">
      <t>ザイダン</t>
    </rPh>
    <phoneticPr fontId="2"/>
  </si>
  <si>
    <t>行田市中小企業退職金共済会</t>
    <rPh sb="0" eb="3">
      <t>ギョウダシ</t>
    </rPh>
    <rPh sb="3" eb="5">
      <t>チュウショウ</t>
    </rPh>
    <rPh sb="5" eb="7">
      <t>キギョウ</t>
    </rPh>
    <rPh sb="7" eb="9">
      <t>タイショク</t>
    </rPh>
    <rPh sb="9" eb="10">
      <t>キン</t>
    </rPh>
    <rPh sb="10" eb="12">
      <t>キョウサイ</t>
    </rPh>
    <rPh sb="12" eb="13">
      <t>カイ</t>
    </rPh>
    <phoneticPr fontId="2"/>
  </si>
  <si>
    <t>行田市土地開発公社</t>
    <rPh sb="0" eb="3">
      <t>ギョウダシ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</si>
  <si>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</si>
  <si>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</si>
  <si>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</si>
  <si>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</si>
  <si>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</si>
  <si>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</si>
  <si>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</si>
  <si>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</si>
  <si>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</si>
  <si>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</si>
  <si>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の当市の数値は、過去5年間の推移においていずれも類似団体平均値を下回っている。平成28年度決算については、将来負担比率が25.4％と、類似団体内平均値(33.1%)を7.7%下回っており、実質公債費比率については4.3%と、類似団体平均値(7.5%)を3.2%下回る状況となっている。
　ストック指標である将来負担比率は大幅に低下する一方で、フロー指標である実質公債費比率の低下は鈍化傾向にあるが、両比率とも毎年度着実に改善している。今後とも、事業と借入れのバランスを図り、新規市債の発行額を抑制し、安易に市債に頼ることにない財政運営に努めていく。</t>
    <rPh sb="1" eb="3">
      <t>ショウライ</t>
    </rPh>
    <rPh sb="3" eb="5">
      <t>フタン</t>
    </rPh>
    <rPh sb="5" eb="7">
      <t>ヒリツ</t>
    </rPh>
    <rPh sb="7" eb="8">
      <t>オヨ</t>
    </rPh>
    <rPh sb="9" eb="11">
      <t>ジッシツ</t>
    </rPh>
    <rPh sb="11" eb="14">
      <t>コウサイヒ</t>
    </rPh>
    <rPh sb="14" eb="16">
      <t>ヒリツ</t>
    </rPh>
    <rPh sb="17" eb="19">
      <t>トウシ</t>
    </rPh>
    <rPh sb="20" eb="22">
      <t>スウチ</t>
    </rPh>
    <rPh sb="24" eb="26">
      <t>カコ</t>
    </rPh>
    <rPh sb="27" eb="29">
      <t>ネンカン</t>
    </rPh>
    <rPh sb="30" eb="32">
      <t>スイイ</t>
    </rPh>
    <rPh sb="40" eb="42">
      <t>ルイジ</t>
    </rPh>
    <rPh sb="42" eb="44">
      <t>ダンタイ</t>
    </rPh>
    <rPh sb="44" eb="46">
      <t>ヘイキン</t>
    </rPh>
    <rPh sb="46" eb="47">
      <t>アタイ</t>
    </rPh>
    <rPh sb="48" eb="50">
      <t>シタマワ</t>
    </rPh>
    <rPh sb="55" eb="57">
      <t>ヘイセイ</t>
    </rPh>
    <rPh sb="59" eb="61">
      <t>ネンド</t>
    </rPh>
    <rPh sb="61" eb="63">
      <t>ケッサン</t>
    </rPh>
    <rPh sb="69" eb="71">
      <t>ショウライ</t>
    </rPh>
    <rPh sb="71" eb="73">
      <t>フタン</t>
    </rPh>
    <rPh sb="73" eb="75">
      <t>ヒリツ</t>
    </rPh>
    <rPh sb="83" eb="85">
      <t>ルイジ</t>
    </rPh>
    <rPh sb="85" eb="87">
      <t>ダンタイ</t>
    </rPh>
    <rPh sb="87" eb="88">
      <t>ウチ</t>
    </rPh>
    <rPh sb="88" eb="91">
      <t>ヘイキンチ</t>
    </rPh>
    <rPh sb="103" eb="105">
      <t>シタマワ</t>
    </rPh>
    <rPh sb="110" eb="112">
      <t>ジッシツ</t>
    </rPh>
    <rPh sb="112" eb="115">
      <t>コウサイヒ</t>
    </rPh>
    <rPh sb="115" eb="117">
      <t>ヒリツ</t>
    </rPh>
    <rPh sb="128" eb="130">
      <t>ルイジ</t>
    </rPh>
    <rPh sb="130" eb="132">
      <t>ダンタイ</t>
    </rPh>
    <rPh sb="132" eb="134">
      <t>ヘイキン</t>
    </rPh>
    <rPh sb="134" eb="135">
      <t>アタイ</t>
    </rPh>
    <rPh sb="146" eb="148">
      <t>シタマワ</t>
    </rPh>
    <rPh sb="149" eb="151">
      <t>ジョウキョウ</t>
    </rPh>
    <rPh sb="183" eb="185">
      <t>イッポウ</t>
    </rPh>
    <rPh sb="190" eb="192">
      <t>シヒョウ</t>
    </rPh>
    <rPh sb="195" eb="197">
      <t>ジッシツ</t>
    </rPh>
    <rPh sb="208" eb="210">
      <t>ケイコウ</t>
    </rPh>
    <rPh sb="215" eb="216">
      <t>リョウ</t>
    </rPh>
    <rPh sb="216" eb="218">
      <t>ヒリツ</t>
    </rPh>
    <rPh sb="220" eb="223">
      <t>マイネンド</t>
    </rPh>
    <rPh sb="223" eb="225">
      <t>チャクジツ</t>
    </rPh>
    <rPh sb="226" eb="228">
      <t>カイゼン</t>
    </rPh>
    <rPh sb="233" eb="235">
      <t>コンゴ</t>
    </rPh>
    <rPh sb="238" eb="240">
      <t>ジギョウ</t>
    </rPh>
    <rPh sb="241" eb="243">
      <t>カリイレ</t>
    </rPh>
    <rPh sb="250" eb="251">
      <t>ハカ</t>
    </rPh>
    <rPh sb="253" eb="255">
      <t>シンキ</t>
    </rPh>
    <rPh sb="255" eb="257">
      <t>シサイ</t>
    </rPh>
    <rPh sb="258" eb="261">
      <t>ハッコウガク</t>
    </rPh>
    <rPh sb="262" eb="264">
      <t>ヨクセイ</t>
    </rPh>
    <rPh sb="266" eb="268">
      <t>アンイ</t>
    </rPh>
    <rPh sb="269" eb="271">
      <t>シサイ</t>
    </rPh>
    <rPh sb="272" eb="273">
      <t>タヨ</t>
    </rPh>
    <rPh sb="279" eb="281">
      <t>ザイセイ</t>
    </rPh>
    <rPh sb="281" eb="283">
      <t>ウンエイ</t>
    </rPh>
    <rPh sb="284" eb="285">
      <t>ツト</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</si>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</sst>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xmlns:c16r2="http://schemas.microsoft.com/office/drawing/2015/06/chart">
            <c:ext xmlns:c16="http://schemas.microsoft.com/office/drawing/2014/chart" uri="{C3380CC4-5D6E-409C-BE32-E72D297353CC}">
              <c16:uniqueId val="{00000000-404F-4CF7-85CB-CE462E3B04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25847</c:v>
                </c:pt>
                <c:pt idx="1">
                  <c:v>43096</c:v>
                </c:pt>
                <c:pt idx="2">
                  <c:v>55492</c:v>
                </c:pt>
                <c:pt idx="3">
                  <c:v>33620</c:v>
                </c:pt>
                <c:pt idx="4">
                  <c:v>31566</c:v>
                </c:pt>
              </c:numCache>
            </c:numRef>
          </c:val>
          <c:smooth val="0"/>
          <c:extLst xmlns:c16r2="http://schemas.microsoft.com/office/drawing/2015/06/chart">
            <c:ext xmlns:c16="http://schemas.microsoft.com/office/drawing/2014/chart" uri="{C3380CC4-5D6E-409C-BE32-E72D297353CC}">
              <c16:uniqueId val="{00000001-404F-4CF7-85CB-CE462E3B0469}"/>
            </c:ext>
          </c:extLst>
        </c:ser>
        <c:dLbls>
          <c:showLegendKey val="0"/>
          <c:showVal val="0"/>
          <c:showCatName val="0"/>
          <c:showSerName val="0"/>
          <c:showPercent val="0"/>
          <c:showBubbleSize val="0"/>
        </c:dLbls>
        <c:marker val="1"/>
        <c:smooth val="0"/>
        <c:axId val="131823104"/>
        <c:axId val="131825024"/>
      </c:lineChart>
      <c:catAx>
        <c:axId val="131823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825024"/>
        <c:crosses val="autoZero"/>
        <c:auto val="1"/>
        <c:lblAlgn val="ctr"/>
        <c:lblOffset val="100"/>
        <c:tickLblSkip val="1"/>
        <c:tickMarkSkip val="1"/>
        <c:noMultiLvlLbl val="0"/>
      </c:catAx>
      <c:valAx>
        <c:axId val="1318250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823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9.0500000000000007</c:v>
                </c:pt>
                <c:pt idx="1">
                  <c:v>8.58</c:v>
                </c:pt>
                <c:pt idx="2">
                  <c:v>6.12</c:v>
                </c:pt>
                <c:pt idx="3">
                  <c:v>8.57</c:v>
                </c:pt>
                <c:pt idx="4">
                  <c:v>6.72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8.61</c:v>
                </c:pt>
                <c:pt idx="1">
                  <c:v>9.27</c:v>
                </c:pt>
                <c:pt idx="2">
                  <c:v>10.46</c:v>
                </c:pt>
                <c:pt idx="3">
                  <c:v>10.81</c:v>
                </c:pt>
                <c:pt idx="4">
                  <c:v>10.89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2210816"/>
        <c:axId val="152212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1.28</c:v>
                </c:pt>
                <c:pt idx="1">
                  <c:v>0.09</c:v>
                </c:pt>
                <c:pt idx="2">
                  <c:v>-1.23</c:v>
                </c:pt>
                <c:pt idx="3">
                  <c:v>3.2</c:v>
                </c:pt>
                <c:pt idx="4">
                  <c:v>-1.9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2210816"/>
        <c:axId val="152212992"/>
      </c:lineChart>
      <c:catAx>
        <c:axId val="15221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212992"/>
        <c:crosses val="autoZero"/>
        <c:auto val="1"/>
        <c:lblAlgn val="ctr"/>
        <c:lblOffset val="100"/>
        <c:tickLblSkip val="1"/>
        <c:tickMarkSkip val="1"/>
        <c:noMultiLvlLbl val="0"/>
      </c:catAx>
      <c:valAx>
        <c:axId val="15221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21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南河原地区簡易水道事業費特別会計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0.04</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交通災害共済事業費特別会計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0.1</c:v>
                </c:pt>
                <c:pt idx="4">
                  <c:v>#N/A</c:v>
                </c:pt>
                <c:pt idx="5">
                  <c:v>0.06</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0.19</c:v>
                </c:pt>
                <c:pt idx="4">
                  <c:v>#N/A</c:v>
                </c:pt>
                <c:pt idx="5">
                  <c:v>0.19</c:v>
                </c:pt>
                <c:pt idx="6">
                  <c:v>#N/A</c:v>
                </c:pt>
                <c:pt idx="7">
                  <c:v>0.15</c:v>
                </c:pt>
                <c:pt idx="8">
                  <c:v>#N/A</c:v>
                </c:pt>
                <c:pt idx="9">
                  <c:v>0.19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0.55000000000000004</c:v>
                </c:pt>
                <c:pt idx="2">
                  <c:v>#N/A</c:v>
                </c:pt>
                <c:pt idx="3">
                  <c:v>0.24</c:v>
                </c:pt>
                <c:pt idx="4">
                  <c:v>#N/A</c:v>
                </c:pt>
                <c:pt idx="5">
                  <c:v>0.67</c:v>
                </c:pt>
                <c:pt idx="6">
                  <c:v>#N/A</c:v>
                </c:pt>
                <c:pt idx="7">
                  <c:v>0.82</c:v>
                </c:pt>
                <c:pt idx="8">
                  <c:v>#N/A</c:v>
                </c:pt>
                <c:pt idx="9">
                  <c:v>1.01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0.14000000000000001</c:v>
                </c:pt>
                <c:pt idx="2">
                  <c:v>#N/A</c:v>
                </c:pt>
                <c:pt idx="3">
                  <c:v>0.25</c:v>
                </c:pt>
                <c:pt idx="4">
                  <c:v>#N/A</c:v>
                </c:pt>
                <c:pt idx="5">
                  <c:v>0.52</c:v>
                </c:pt>
                <c:pt idx="6">
                  <c:v>#N/A</c:v>
                </c:pt>
                <c:pt idx="7">
                  <c:v>0.7</c:v>
                </c:pt>
                <c:pt idx="8">
                  <c:v>#N/A</c:v>
                </c:pt>
                <c:pt idx="9">
                  <c:v>1.1200000000000001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1.97</c:v>
                </c:pt>
                <c:pt idx="2">
                  <c:v>#N/A</c:v>
                </c:pt>
                <c:pt idx="3">
                  <c:v>1.95</c:v>
                </c:pt>
                <c:pt idx="4">
                  <c:v>#N/A</c:v>
                </c:pt>
                <c:pt idx="5">
                  <c:v>1.54</c:v>
                </c:pt>
                <c:pt idx="6">
                  <c:v>#N/A</c:v>
                </c:pt>
                <c:pt idx="7">
                  <c:v>0.47</c:v>
                </c:pt>
                <c:pt idx="8">
                  <c:v>#N/A</c:v>
                </c:pt>
                <c:pt idx="9">
                  <c:v>2.02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9.0500000000000007</c:v>
                </c:pt>
                <c:pt idx="2">
                  <c:v>#N/A</c:v>
                </c:pt>
                <c:pt idx="3">
                  <c:v>8.58</c:v>
                </c:pt>
                <c:pt idx="4">
                  <c:v>#N/A</c:v>
                </c:pt>
                <c:pt idx="5">
                  <c:v>6.12</c:v>
                </c:pt>
                <c:pt idx="6">
                  <c:v>#N/A</c:v>
                </c:pt>
                <c:pt idx="7">
                  <c:v>8.57</c:v>
                </c:pt>
                <c:pt idx="8">
                  <c:v>#N/A</c:v>
                </c:pt>
                <c:pt idx="9">
                  <c:v>6.72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9.82</c:v>
                </c:pt>
                <c:pt idx="2">
                  <c:v>#N/A</c:v>
                </c:pt>
                <c:pt idx="3">
                  <c:v>11.16</c:v>
                </c:pt>
                <c:pt idx="4">
                  <c:v>#N/A</c:v>
                </c:pt>
                <c:pt idx="5">
                  <c:v>10.62</c:v>
                </c:pt>
                <c:pt idx="6">
                  <c:v>#N/A</c:v>
                </c:pt>
                <c:pt idx="7">
                  <c:v>11.17</c:v>
                </c:pt>
                <c:pt idx="8">
                  <c:v>#N/A</c:v>
                </c:pt>
                <c:pt idx="9">
                  <c:v>12.18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2389120"/>
        <c:axId val="152390656"/>
      </c:barChart>
      <c:catAx>
        <c:axId val="15238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390656"/>
        <c:crosses val="autoZero"/>
        <c:auto val="1"/>
        <c:lblAlgn val="ctr"/>
        <c:lblOffset val="100"/>
        <c:tickLblSkip val="1"/>
        <c:tickMarkSkip val="1"/>
        <c:noMultiLvlLbl val="0"/>
      </c:catAx>
      <c:valAx>
        <c:axId val="15239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38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2771</c:v>
                </c:pt>
                <c:pt idx="5">
                  <c:v>2750</c:v>
                </c:pt>
                <c:pt idx="8">
                  <c:v>2925</c:v>
                </c:pt>
                <c:pt idx="11">
                  <c:v>2875</c:v>
                </c:pt>
                <c:pt idx="14">
                  <c:v>3020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c:v>
                </c:pt>
                <c:pt idx="3">
                  <c:v>19</c:v>
                </c:pt>
                <c:pt idx="6">
                  <c:v>16</c:v>
                </c:pt>
                <c:pt idx="9">
                  <c:v>13</c:v>
                </c:pt>
                <c:pt idx="12">
                  <c:v>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c:v>
                </c:pt>
                <c:pt idx="3">
                  <c:v>9</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1012</c:v>
                </c:pt>
                <c:pt idx="3">
                  <c:v>1042</c:v>
                </c:pt>
                <c:pt idx="6">
                  <c:v>981</c:v>
                </c:pt>
                <c:pt idx="9">
                  <c:v>858</c:v>
                </c:pt>
                <c:pt idx="12">
                  <c:v>957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2447</c:v>
                </c:pt>
                <c:pt idx="3">
                  <c:v>2409</c:v>
                </c:pt>
                <c:pt idx="6">
                  <c:v>2527</c:v>
                </c:pt>
                <c:pt idx="9">
                  <c:v>2617</c:v>
                </c:pt>
                <c:pt idx="12">
                  <c:v>2754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2548096"/>
        <c:axId val="152550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725</c:v>
                </c:pt>
                <c:pt idx="2">
                  <c:v>#N/A</c:v>
                </c:pt>
                <c:pt idx="3">
                  <c:v>#N/A</c:v>
                </c:pt>
                <c:pt idx="4">
                  <c:v>729</c:v>
                </c:pt>
                <c:pt idx="5">
                  <c:v>#N/A</c:v>
                </c:pt>
                <c:pt idx="6">
                  <c:v>#N/A</c:v>
                </c:pt>
                <c:pt idx="7">
                  <c:v>599</c:v>
                </c:pt>
                <c:pt idx="8">
                  <c:v>#N/A</c:v>
                </c:pt>
                <c:pt idx="9">
                  <c:v>#N/A</c:v>
                </c:pt>
                <c:pt idx="10">
                  <c:v>613</c:v>
                </c:pt>
                <c:pt idx="11">
                  <c:v>#N/A</c:v>
                </c:pt>
                <c:pt idx="12">
                  <c:v>#N/A</c:v>
                </c:pt>
                <c:pt idx="13">
                  <c:v>699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2548096"/>
        <c:axId val="152550016"/>
      </c:lineChart>
      <c:catAx>
        <c:axId val="15254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550016"/>
        <c:crosses val="autoZero"/>
        <c:auto val="1"/>
        <c:lblAlgn val="ctr"/>
        <c:lblOffset val="100"/>
        <c:tickLblSkip val="1"/>
        <c:tickMarkSkip val="1"/>
        <c:noMultiLvlLbl val="0"/>
      </c:catAx>
      <c:valAx>
        <c:axId val="15255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54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25426</c:v>
                </c:pt>
                <c:pt idx="5">
                  <c:v>26283</c:v>
                </c:pt>
                <c:pt idx="8">
                  <c:v>27644</c:v>
                </c:pt>
                <c:pt idx="11">
                  <c:v>28062</c:v>
                </c:pt>
                <c:pt idx="14">
                  <c:v>28001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5816</c:v>
                </c:pt>
                <c:pt idx="5">
                  <c:v>5388</c:v>
                </c:pt>
                <c:pt idx="8">
                  <c:v>4937</c:v>
                </c:pt>
                <c:pt idx="11">
                  <c:v>4748</c:v>
                </c:pt>
                <c:pt idx="14">
                  <c:v>4961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3741</c:v>
                </c:pt>
                <c:pt idx="5">
                  <c:v>3964</c:v>
                </c:pt>
                <c:pt idx="8">
                  <c:v>4179</c:v>
                </c:pt>
                <c:pt idx="11">
                  <c:v>4326</c:v>
                </c:pt>
                <c:pt idx="14">
                  <c:v>4518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4469</c:v>
                </c:pt>
                <c:pt idx="3">
                  <c:v>4294</c:v>
                </c:pt>
                <c:pt idx="6">
                  <c:v>4130</c:v>
                </c:pt>
                <c:pt idx="9">
                  <c:v>3737</c:v>
                </c:pt>
                <c:pt idx="12">
                  <c:v>3587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11231</c:v>
                </c:pt>
                <c:pt idx="3">
                  <c:v>11242</c:v>
                </c:pt>
                <c:pt idx="6">
                  <c:v>10789</c:v>
                </c:pt>
                <c:pt idx="9">
                  <c:v>10740</c:v>
                </c:pt>
                <c:pt idx="12">
                  <c:v>10301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70</c:v>
                </c:pt>
                <c:pt idx="3">
                  <c:v>52</c:v>
                </c:pt>
                <c:pt idx="6">
                  <c:v>36</c:v>
                </c:pt>
                <c:pt idx="9">
                  <c:v>24</c:v>
                </c:pt>
                <c:pt idx="12">
                  <c:v>12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24805</c:v>
                </c:pt>
                <c:pt idx="3">
                  <c:v>25568</c:v>
                </c:pt>
                <c:pt idx="6">
                  <c:v>27323</c:v>
                </c:pt>
                <c:pt idx="9">
                  <c:v>27660</c:v>
                </c:pt>
                <c:pt idx="12">
                  <c:v>27290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2776704"/>
        <c:axId val="152778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5600</c:v>
                </c:pt>
                <c:pt idx="2">
                  <c:v>#N/A</c:v>
                </c:pt>
                <c:pt idx="3">
                  <c:v>#N/A</c:v>
                </c:pt>
                <c:pt idx="4">
                  <c:v>5520</c:v>
                </c:pt>
                <c:pt idx="5">
                  <c:v>#N/A</c:v>
                </c:pt>
                <c:pt idx="6">
                  <c:v>#N/A</c:v>
                </c:pt>
                <c:pt idx="7">
                  <c:v>5518</c:v>
                </c:pt>
                <c:pt idx="8">
                  <c:v>#N/A</c:v>
                </c:pt>
                <c:pt idx="9">
                  <c:v>#N/A</c:v>
                </c:pt>
                <c:pt idx="10">
                  <c:v>5025</c:v>
                </c:pt>
                <c:pt idx="11">
                  <c:v>#N/A</c:v>
                </c:pt>
                <c:pt idx="12">
                  <c:v>#N/A</c:v>
                </c:pt>
                <c:pt idx="13">
                  <c:v>3711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2776704"/>
        <c:axId val="152778624"/>
      </c:lineChart>
      <c:catAx>
        <c:axId val="15277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778624"/>
        <c:crosses val="autoZero"/>
        <c:auto val="1"/>
        <c:lblAlgn val="ctr"/>
        <c:lblOffset val="100"/>
        <c:tickLblSkip val="1"/>
        <c:tickMarkSkip val="1"/>
        <c:noMultiLvlLbl val="0"/>
      </c:catAx>
      <c:valAx>
        <c:axId val="15277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77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{A70AC26C-73C3-4BB7-9AE9-07850BE62C54}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85A0-4D45-933A-59B5D48AA42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{704A5D80-49AA-411E-94B4-98FC681DA6A7}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85A0-4D45-933A-59B5D48AA42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{6A322B0C-40FE-47BC-BF42-EE638D885AF2}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85A0-4D45-933A-59B5D48AA42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{DB991CBD-A340-4860-9696-4060B86AF6D5}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85A0-4D45-933A-59B5D48AA42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{2658BDE1-FC96-4185-9D9F-789959C3B784}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85A0-4D45-933A-59B5D48AA4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85A0-4D45-933A-59B5D48AA42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{94E5E7BD-2EDD-4A28-9FC3-C465AD296770}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85A0-4D45-933A-59B5D48AA42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{B3A1FED9-5E36-48D4-859E-FB2741AF626C}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85A0-4D45-933A-59B5D48AA42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{2EE333AB-9832-4D74-8B34-2C88F106F2B8}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85A0-4D45-933A-59B5D48AA42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{6B650DA1-091C-4CFA-A0ED-74114561369F}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85A0-4D45-933A-59B5D48AA42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{CA24E6F7-6387-48A0-BC10-7CCEA80B9C13}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85A0-4D45-933A-59B5D48AA4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85A0-4D45-933A-59B5D48AA427}"/>
            </c:ext>
          </c:extLst>
        </c:ser>
        <c:dLbls>
          <c:showLegendKey val="0"/>
          <c:showVal val="0"/>
          <c:showCatName val="0"/>
          <c:showSerName val="0"/>
          <c:showPercent val="0"/>
          <c:showBubbleSize val="0"/>
        </c:dLbls>
        <c:axId val="153190784"/>
        <c:axId val="153192704"/>
      </c:scatterChart>
      <c:valAx>
        <c:axId val="153190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192704"/>
        <c:crosses val="autoZero"/>
        <c:crossBetween val="midCat"/>
      </c:valAx>
      <c:valAx>
        <c:axId val="1531927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190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{16AA7176-63ED-4C8E-A496-2DFE900D1D87}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BDD-4FA8-9836-4482B8555AA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{06949A74-D3DE-4783-8B63-C61511C97D1F}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BDD-4FA8-9836-4482B8555AA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{0E372D58-65F5-4E36-A580-3A5A1AD24781}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BDD-4FA8-9836-4482B8555AA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{6CC2600E-438F-4CB5-9D3B-57236715A8B9}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BDD-4FA8-9836-4482B8555AA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{8F864F1B-76CC-40C7-833C-57749AD91B65}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BDD-4FA8-9836-4482B8555A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c:v>
                </c:pt>
                <c:pt idx="1">
                  <c:v>5.5</c:v>
                </c:pt>
                <c:pt idx="2">
                  <c:v>4.7</c:v>
                </c:pt>
                <c:pt idx="3">
                  <c:v>4.4000000000000004</c:v>
                </c:pt>
                <c:pt idx="4">
                  <c:v>4.3</c:v>
                </c:pt>
              </c:numCache>
            </c:numRef>
          </c:xVal>
          <c:yVal>
            <c:numRef>
              <c:f>公会計指標分析・財政指標組合せ分析表!$K$73:$O$73</c:f>
              <c:numCache>
                <c:formatCode>#,##0.0;"▲ "#,##0.0</c:formatCode>
                <c:ptCount val="5"/>
                <c:pt idx="0">
                  <c:v>38.200000000000003</c:v>
                </c:pt>
                <c:pt idx="1">
                  <c:v>38.1</c:v>
                </c:pt>
                <c:pt idx="2">
                  <c:v>38.4</c:v>
                </c:pt>
                <c:pt idx="3">
                  <c:v>34</c:v>
                </c:pt>
                <c:pt idx="4">
                  <c:v>25.4</c:v>
                </c:pt>
              </c:numCache>
            </c:numRef>
          </c:yVal>
          <c:smooth val="0"/>
          <c:extLst xmlns:c16r2="http://schemas.microsoft.com/office/drawing/2015/06/chart">
            <c:ext xmlns:c16="http://schemas.microsoft.com/office/drawing/2014/chart" uri="{C3380CC4-5D6E-409C-BE32-E72D297353CC}">
              <c16:uniqueId val="{00000005-CBDD-4FA8-9836-4482B8555AA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{143F1611-0283-494A-9807-641B92AE8B01}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BDD-4FA8-9836-4482B8555AA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{6ED1BE76-7F50-48A2-99FB-D97CCEDEEEE3}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BDD-4FA8-9836-4482B8555AA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{AE15A892-0D3B-4837-9325-CFBFE77758DE}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BDD-4FA8-9836-4482B8555AA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{31877001-6E50-47B3-B592-A33AA334F4B5}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BDD-4FA8-9836-4482B8555AA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{358E2C9D-9F41-4B54-9B2B-9E4E7733F5CC}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BDD-4FA8-9836-4482B8555A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CBDD-4FA8-9836-4482B8555AA0}"/>
            </c:ext>
          </c:extLst>
        </c:ser>
        <c:dLbls>
          <c:showLegendKey val="0"/>
          <c:showVal val="0"/>
          <c:showCatName val="0"/>
          <c:showSerName val="0"/>
          <c:showPercent val="0"/>
          <c:showBubbleSize val="0"/>
        </c:dLbls>
        <c:axId val="153854336"/>
        <c:axId val="153856256"/>
      </c:scatterChart>
      <c:valAx>
        <c:axId val="153854336"/>
        <c:scaling>
          <c:orientation val="minMax"/>
          <c:max val="10.8"/>
          <c:min val="3.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856256"/>
        <c:crosses val="autoZero"/>
        <c:crossBetween val="midCat"/>
      </c:valAx>
      <c:valAx>
        <c:axId val="153856256"/>
        <c:scaling>
          <c:orientation val="minMax"/>
          <c:max val="64"/>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8543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元利償還金の額は、平成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年度と比較し臨時財政対策債や消防債の増などにより</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増加した。また、公営企業債の元利償還金に対する繰入金も増加し、総体で</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の増となった。ただし、増加した地方債が主に臨時財政対策債のため、算入公債費等も</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今後も投資的事業等を精査し、新規借入れを抑制するなどして起債に大きく頼ることのない財政運営に努めていく。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臨時財政対策債に加え小中学校トイレ改修事業など大型事業が集中したものの、過年度借入の償還終了に伴い、地方債の現在高が減少した。また、下水道事業債の減などにより公営企業繰入見込額が減少したことなどから、将来負担額全体として前年度比</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充当可能財源等においては、都市計画税などの増加による充当可能特定歳入の増やごみ処理基金積立金などの増加による充当可能基金の増などから、全体として前年度比</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の増加となった。その結果、将来負担比率の分子の比率が低下した。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今後も特例地方債を除く地方債の削減を続け、更なる健全化に努めていく。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埼玉県行田市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82,836
81,525
67.49
28,060,471
26,765,041
1,145,232
17,036,710
27,290,188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25.4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82,836
81,525
67.49
28,060,471
26,765,041
1,145,232
17,036,710
27,290,188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82,836
81,525
67.49
28,060,471
26,765,041
1,145,232
17,036,710
27,290,188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埼玉県行田市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82,836
81,525
67.49
28,060,471
26,765,041
1,145,232
17,036,710
27,290,188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25.4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民税や固定資産税（土地）等は減少したものの、地方消費税交付金や固定資産税（家屋）等は増加したため、全体として基準財政収入額は増加となった。また基準財政需要額は、地域振興費や合併特例債償還費が増加したものの、その他の教育費や消防費が大幅に減少したため、全体としては減少している。指数については昨年度比で</a:t>
          </a:r>
          <a:r>
            <a:rPr kumimoji="1" lang="en-US" altLang="ja-JP" sz="1300">
              <a:latin typeface="ＭＳ Ｐゴシック"/>
            </a:rPr>
            <a:t>0.01</a:t>
          </a:r>
          <a:r>
            <a:rPr kumimoji="1" lang="ja-JP" altLang="en-US" sz="1300">
              <a:latin typeface="ＭＳ Ｐゴシック"/>
            </a:rPr>
            <a:t>ポイント減少しているため、税の徴収強化等により歳入の確保に努めていく。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111578</xdr:rowOff>
    </xdr:from>
    <xdr:to>
      <xdr:col>7</xdr:col>
      <xdr:colOff>152400</xdr:colOff>
      <xdr:row>42</xdr:row>
      <xdr:rowOff>128815</xdr:rowOff>
    </xdr:to>
    <xdr:cxnSp macro="">
      <xdr:nvCxnSpPr>
        <xdr:cNvPr id="70" name="直線コネクタ 69"/>
        <xdr:cNvCxnSpPr/>
      </xdr:nvCxnSpPr>
      <xdr:spPr>
        <a:xfrm>
          <a:off x="4114800" y="73124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111578</xdr:rowOff>
    </xdr:from>
    <xdr:to>
      <xdr:col>6</xdr:col>
      <xdr:colOff>0</xdr:colOff>
      <xdr:row>42</xdr:row>
      <xdr:rowOff>111578</xdr:rowOff>
    </xdr:to>
    <xdr:cxnSp macro="">
      <xdr:nvCxnSpPr>
        <xdr:cNvPr id="73" name="直線コネクタ 72"/>
        <xdr:cNvCxnSpPr/>
      </xdr:nvCxnSpPr>
      <xdr:spPr>
        <a:xfrm>
          <a:off x="3225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111578</xdr:rowOff>
    </xdr:from>
    <xdr:to>
      <xdr:col>4</xdr:col>
      <xdr:colOff>482600</xdr:colOff>
      <xdr:row>42</xdr:row>
      <xdr:rowOff>111578</xdr:rowOff>
    </xdr:to>
    <xdr:cxnSp macro="">
      <xdr:nvCxnSpPr>
        <xdr:cNvPr id="76" name="直線コネクタ 75"/>
        <xdr:cNvCxnSpPr/>
      </xdr:nvCxnSpPr>
      <xdr:spPr>
        <a:xfrm>
          <a:off x="2336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111578</xdr:rowOff>
    </xdr:to>
    <xdr:cxnSp macro="">
      <xdr:nvCxnSpPr>
        <xdr:cNvPr id="79" name="直線コネクタ 78"/>
        <xdr:cNvCxnSpPr/>
      </xdr:nvCxnSpPr>
      <xdr:spPr>
        <a:xfrm>
          <a:off x="1447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9" name="円/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90"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1" name="円/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2" name="テキスト ボックス 91"/>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60778</xdr:rowOff>
    </xdr:from>
    <xdr:to>
      <xdr:col>4</xdr:col>
      <xdr:colOff>533400</xdr:colOff>
      <xdr:row>42</xdr:row>
      <xdr:rowOff>162378</xdr:rowOff>
    </xdr:to>
    <xdr:sp macro="" textlink="">
      <xdr:nvSpPr>
        <xdr:cNvPr id="93" name="円/楕円 92"/>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1105</xdr:rowOff>
    </xdr:from>
    <xdr:ext cx="762000" cy="259045"/>
    <xdr:sp macro="" textlink="">
      <xdr:nvSpPr>
        <xdr:cNvPr id="94" name="テキスト ボックス 93"/>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60778</xdr:rowOff>
    </xdr:from>
    <xdr:to>
      <xdr:col>3</xdr:col>
      <xdr:colOff>330200</xdr:colOff>
      <xdr:row>42</xdr:row>
      <xdr:rowOff>162378</xdr:rowOff>
    </xdr:to>
    <xdr:sp macro="" textlink="">
      <xdr:nvSpPr>
        <xdr:cNvPr id="95" name="円/楕円 94"/>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96" name="テキスト ボックス 95"/>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7" name="円/楕円 96"/>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1105</xdr:rowOff>
    </xdr:from>
    <xdr:ext cx="762000" cy="259045"/>
    <xdr:sp macro="" textlink="">
      <xdr:nvSpPr>
        <xdr:cNvPr id="98" name="テキスト ボックス 97"/>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人件費や物件費等の減少で経常経費充当一般財源は前年度比</a:t>
          </a:r>
          <a:r>
            <a:rPr kumimoji="1" lang="en-US" altLang="ja-JP" sz="1300">
              <a:latin typeface="ＭＳ Ｐゴシック"/>
            </a:rPr>
            <a:t>0.7%</a:t>
          </a:r>
          <a:r>
            <a:rPr kumimoji="1" lang="ja-JP" altLang="en-US" sz="1300">
              <a:latin typeface="ＭＳ Ｐゴシック"/>
            </a:rPr>
            <a:t>の減となったが、主に地方消費税交付金や臨時財政対策債が大幅に減少したことにより、経常一般財源収入が</a:t>
          </a:r>
          <a:r>
            <a:rPr kumimoji="1" lang="en-US" altLang="ja-JP" sz="1300">
              <a:latin typeface="ＭＳ Ｐゴシック"/>
            </a:rPr>
            <a:t>2.6%</a:t>
          </a:r>
          <a:r>
            <a:rPr kumimoji="1" lang="ja-JP" altLang="en-US" sz="1300">
              <a:latin typeface="ＭＳ Ｐゴシック"/>
            </a:rPr>
            <a:t>の減となり、経常収支比率は対前年度比で</a:t>
          </a:r>
          <a:r>
            <a:rPr kumimoji="1" lang="en-US" altLang="ja-JP" sz="1300">
              <a:latin typeface="ＭＳ Ｐゴシック"/>
            </a:rPr>
            <a:t>1.8%</a:t>
          </a:r>
          <a:r>
            <a:rPr kumimoji="1" lang="ja-JP" altLang="en-US" sz="1300">
              <a:latin typeface="ＭＳ Ｐゴシック"/>
            </a:rPr>
            <a:t>悪化した。</a:t>
          </a:r>
          <a:endParaRPr kumimoji="1" lang="en-US" altLang="ja-JP" sz="1300">
            <a:latin typeface="ＭＳ Ｐゴシック"/>
          </a:endParaRPr>
        </a:p>
        <a:p>
          <a:r>
            <a:rPr kumimoji="1" lang="ja-JP" altLang="en-US" sz="1300">
              <a:latin typeface="ＭＳ Ｐゴシック"/>
            </a:rPr>
            <a:t>そのため、公債費や人件費などの経常経費の計画的な削減を継続すると同時に、企業誘致や人口減少対策による税収増加を図っていき、経常収支比率の改善に努めていく。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86148</xdr:rowOff>
    </xdr:from>
    <xdr:to>
      <xdr:col>7</xdr:col>
      <xdr:colOff>152400</xdr:colOff>
      <xdr:row>63</xdr:row>
      <xdr:rowOff>158538</xdr:rowOff>
    </xdr:to>
    <xdr:cxnSp macro="">
      <xdr:nvCxnSpPr>
        <xdr:cNvPr id="133" name="直線コネクタ 132"/>
        <xdr:cNvCxnSpPr/>
      </xdr:nvCxnSpPr>
      <xdr:spPr>
        <a:xfrm>
          <a:off x="4114800" y="1088749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86148</xdr:rowOff>
    </xdr:from>
    <xdr:to>
      <xdr:col>6</xdr:col>
      <xdr:colOff>0</xdr:colOff>
      <xdr:row>63</xdr:row>
      <xdr:rowOff>90170</xdr:rowOff>
    </xdr:to>
    <xdr:cxnSp macro="">
      <xdr:nvCxnSpPr>
        <xdr:cNvPr id="136" name="直線コネクタ 135"/>
        <xdr:cNvCxnSpPr/>
      </xdr:nvCxnSpPr>
      <xdr:spPr>
        <a:xfrm flipV="1">
          <a:off x="3225800" y="1088749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63</xdr:row>
      <xdr:rowOff>90170</xdr:rowOff>
    </xdr:to>
    <xdr:cxnSp macro="">
      <xdr:nvCxnSpPr>
        <xdr:cNvPr id="139" name="直線コネクタ 138"/>
        <xdr:cNvCxnSpPr/>
      </xdr:nvCxnSpPr>
      <xdr:spPr>
        <a:xfrm>
          <a:off x="2336800" y="1089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41" name="テキスト ボックス 140"/>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78105</xdr:rowOff>
    </xdr:from>
    <xdr:to>
      <xdr:col>3</xdr:col>
      <xdr:colOff>279400</xdr:colOff>
      <xdr:row>63</xdr:row>
      <xdr:rowOff>90170</xdr:rowOff>
    </xdr:to>
    <xdr:cxnSp macro="">
      <xdr:nvCxnSpPr>
        <xdr:cNvPr id="142" name="直線コネクタ 141"/>
        <xdr:cNvCxnSpPr/>
      </xdr:nvCxnSpPr>
      <xdr:spPr>
        <a:xfrm>
          <a:off x="1447800" y="108794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107738</xdr:rowOff>
    </xdr:from>
    <xdr:to>
      <xdr:col>7</xdr:col>
      <xdr:colOff>203200</xdr:colOff>
      <xdr:row>64</xdr:row>
      <xdr:rowOff>37888</xdr:rowOff>
    </xdr:to>
    <xdr:sp macro="" textlink="">
      <xdr:nvSpPr>
        <xdr:cNvPr id="152" name="円/楕円 151"/>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79815</xdr:rowOff>
    </xdr:from>
    <xdr:ext cx="762000" cy="259045"/>
    <xdr:sp macro="" textlink="">
      <xdr:nvSpPr>
        <xdr:cNvPr id="153" name="財政構造の弾力性該当値テキスト"/>
        <xdr:cNvSpPr txBox="1"/>
      </xdr:nvSpPr>
      <xdr:spPr>
        <a:xfrm>
          <a:off x="5041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35348</xdr:rowOff>
    </xdr:from>
    <xdr:to>
      <xdr:col>6</xdr:col>
      <xdr:colOff>50800</xdr:colOff>
      <xdr:row>63</xdr:row>
      <xdr:rowOff>136948</xdr:rowOff>
    </xdr:to>
    <xdr:sp macro="" textlink="">
      <xdr:nvSpPr>
        <xdr:cNvPr id="154" name="円/楕円 153"/>
        <xdr:cNvSpPr/>
      </xdr:nvSpPr>
      <xdr:spPr>
        <a:xfrm>
          <a:off x="4064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121725</xdr:rowOff>
    </xdr:from>
    <xdr:ext cx="736600" cy="259045"/>
    <xdr:sp macro="" textlink="">
      <xdr:nvSpPr>
        <xdr:cNvPr id="155" name="テキスト ボックス 154"/>
        <xdr:cNvSpPr txBox="1"/>
      </xdr:nvSpPr>
      <xdr:spPr>
        <a:xfrm>
          <a:off x="3733800" y="1092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6" name="円/楕円 155"/>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7" name="テキスト ボックス 156"/>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8" name="円/楕円 157"/>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59" name="テキスト ボックス 15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27305</xdr:rowOff>
    </xdr:from>
    <xdr:to>
      <xdr:col>2</xdr:col>
      <xdr:colOff>127000</xdr:colOff>
      <xdr:row>63</xdr:row>
      <xdr:rowOff>128905</xdr:rowOff>
    </xdr:to>
    <xdr:sp macro="" textlink="">
      <xdr:nvSpPr>
        <xdr:cNvPr id="160" name="円/楕円 159"/>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113682</xdr:rowOff>
    </xdr:from>
    <xdr:ext cx="762000" cy="259045"/>
    <xdr:sp macro="" textlink="">
      <xdr:nvSpPr>
        <xdr:cNvPr id="161" name="テキスト ボックス 160"/>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[104,972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主に定年退職者数の減少によって人件費全体では</a:t>
          </a:r>
          <a:r>
            <a:rPr kumimoji="1" lang="en-US" altLang="ja-JP" sz="1300">
              <a:latin typeface="ＭＳ Ｐゴシック"/>
            </a:rPr>
            <a:t>2.7%</a:t>
          </a:r>
          <a:r>
            <a:rPr kumimoji="1" lang="ja-JP" altLang="en-US" sz="1300">
              <a:latin typeface="ＭＳ Ｐゴシック"/>
            </a:rPr>
            <a:t>の減、物件費では基幹系システム更新委託料の減や、電気料等の需用費の減等により、全体として</a:t>
          </a:r>
          <a:r>
            <a:rPr kumimoji="1" lang="en-US" altLang="ja-JP" sz="1300">
              <a:latin typeface="ＭＳ Ｐゴシック"/>
            </a:rPr>
            <a:t>1.3%</a:t>
          </a:r>
          <a:r>
            <a:rPr kumimoji="1" lang="ja-JP" altLang="en-US" sz="1300">
              <a:latin typeface="ＭＳ Ｐゴシック"/>
            </a:rPr>
            <a:t>減少しており、これまでの人件費・物件費削減の取り組みが一定の成果となって表れていると思われる。</a:t>
          </a:r>
          <a:endParaRPr kumimoji="1" lang="en-US" altLang="ja-JP" sz="1300">
            <a:latin typeface="ＭＳ Ｐゴシック"/>
          </a:endParaRPr>
        </a:p>
        <a:p>
          <a:r>
            <a:rPr kumimoji="1" lang="ja-JP" altLang="en-US" sz="1300">
              <a:latin typeface="ＭＳ Ｐゴシック"/>
            </a:rPr>
            <a:t>今後についても継続して見直しを進めていく。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36691</xdr:rowOff>
    </xdr:from>
    <xdr:to>
      <xdr:col>7</xdr:col>
      <xdr:colOff>152400</xdr:colOff>
      <xdr:row>81</xdr:row>
      <xdr:rowOff>37974</xdr:rowOff>
    </xdr:to>
    <xdr:cxnSp macro="">
      <xdr:nvCxnSpPr>
        <xdr:cNvPr id="197" name="直線コネクタ 196"/>
        <xdr:cNvCxnSpPr/>
      </xdr:nvCxnSpPr>
      <xdr:spPr>
        <a:xfrm flipV="1">
          <a:off x="4114800" y="13924141"/>
          <a:ext cx="8382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21468</xdr:rowOff>
    </xdr:from>
    <xdr:ext cx="762000" cy="259045"/>
    <xdr:sp macro="" textlink="">
      <xdr:nvSpPr>
        <xdr:cNvPr id="198" name="人件費・物件費等の状況平均値テキスト"/>
        <xdr:cNvSpPr txBox="1"/>
      </xdr:nvSpPr>
      <xdr:spPr>
        <a:xfrm>
          <a:off x="5041900" y="139089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32119</xdr:rowOff>
    </xdr:from>
    <xdr:to>
      <xdr:col>6</xdr:col>
      <xdr:colOff>0</xdr:colOff>
      <xdr:row>81</xdr:row>
      <xdr:rowOff>37974</xdr:rowOff>
    </xdr:to>
    <xdr:cxnSp macro="">
      <xdr:nvCxnSpPr>
        <xdr:cNvPr id="200" name="直線コネクタ 199"/>
        <xdr:cNvCxnSpPr/>
      </xdr:nvCxnSpPr>
      <xdr:spPr>
        <a:xfrm>
          <a:off x="3225800" y="13919569"/>
          <a:ext cx="8890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23333</xdr:rowOff>
    </xdr:from>
    <xdr:to>
      <xdr:col>4</xdr:col>
      <xdr:colOff>482600</xdr:colOff>
      <xdr:row>81</xdr:row>
      <xdr:rowOff>32119</xdr:rowOff>
    </xdr:to>
    <xdr:cxnSp macro="">
      <xdr:nvCxnSpPr>
        <xdr:cNvPr id="203" name="直線コネクタ 202"/>
        <xdr:cNvCxnSpPr/>
      </xdr:nvCxnSpPr>
      <xdr:spPr>
        <a:xfrm>
          <a:off x="2336800" y="13910783"/>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23333</xdr:rowOff>
    </xdr:from>
    <xdr:to>
      <xdr:col>3</xdr:col>
      <xdr:colOff>279400</xdr:colOff>
      <xdr:row>81</xdr:row>
      <xdr:rowOff>27319</xdr:rowOff>
    </xdr:to>
    <xdr:cxnSp macro="">
      <xdr:nvCxnSpPr>
        <xdr:cNvPr id="206" name="直線コネクタ 205"/>
        <xdr:cNvCxnSpPr/>
      </xdr:nvCxnSpPr>
      <xdr:spPr>
        <a:xfrm flipV="1">
          <a:off x="1447800" y="13910783"/>
          <a:ext cx="8890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157341</xdr:rowOff>
    </xdr:from>
    <xdr:to>
      <xdr:col>7</xdr:col>
      <xdr:colOff>203200</xdr:colOff>
      <xdr:row>81</xdr:row>
      <xdr:rowOff>87491</xdr:rowOff>
    </xdr:to>
    <xdr:sp macro="" textlink="">
      <xdr:nvSpPr>
        <xdr:cNvPr id="216" name="円/楕円 215"/>
        <xdr:cNvSpPr/>
      </xdr:nvSpPr>
      <xdr:spPr>
        <a:xfrm>
          <a:off x="4902200" y="138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78618</xdr:rowOff>
    </xdr:from>
    <xdr:ext cx="762000" cy="259045"/>
    <xdr:sp macro="" textlink="">
      <xdr:nvSpPr>
        <xdr:cNvPr id="217" name="人件費・物件費等の状況該当値テキスト"/>
        <xdr:cNvSpPr txBox="1"/>
      </xdr:nvSpPr>
      <xdr:spPr>
        <a:xfrm>
          <a:off x="5041900" y="1379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104,972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158624</xdr:rowOff>
    </xdr:from>
    <xdr:to>
      <xdr:col>6</xdr:col>
      <xdr:colOff>50800</xdr:colOff>
      <xdr:row>81</xdr:row>
      <xdr:rowOff>88774</xdr:rowOff>
    </xdr:to>
    <xdr:sp macro="" textlink="">
      <xdr:nvSpPr>
        <xdr:cNvPr id="218" name="円/楕円 217"/>
        <xdr:cNvSpPr/>
      </xdr:nvSpPr>
      <xdr:spPr>
        <a:xfrm>
          <a:off x="4064000" y="138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98951</xdr:rowOff>
    </xdr:from>
    <xdr:ext cx="736600" cy="259045"/>
    <xdr:sp macro="" textlink="">
      <xdr:nvSpPr>
        <xdr:cNvPr id="219" name="テキスト ボックス 218"/>
        <xdr:cNvSpPr txBox="1"/>
      </xdr:nvSpPr>
      <xdr:spPr>
        <a:xfrm>
          <a:off x="3733800" y="1364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105,717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152769</xdr:rowOff>
    </xdr:from>
    <xdr:to>
      <xdr:col>4</xdr:col>
      <xdr:colOff>533400</xdr:colOff>
      <xdr:row>81</xdr:row>
      <xdr:rowOff>82919</xdr:rowOff>
    </xdr:to>
    <xdr:sp macro="" textlink="">
      <xdr:nvSpPr>
        <xdr:cNvPr id="220" name="円/楕円 219"/>
        <xdr:cNvSpPr/>
      </xdr:nvSpPr>
      <xdr:spPr>
        <a:xfrm>
          <a:off x="3175000" y="138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93096</xdr:rowOff>
    </xdr:from>
    <xdr:ext cx="762000" cy="259045"/>
    <xdr:sp macro="" textlink="">
      <xdr:nvSpPr>
        <xdr:cNvPr id="221" name="テキスト ボックス 220"/>
        <xdr:cNvSpPr txBox="1"/>
      </xdr:nvSpPr>
      <xdr:spPr>
        <a:xfrm>
          <a:off x="2844800" y="1363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102,319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143983</xdr:rowOff>
    </xdr:from>
    <xdr:to>
      <xdr:col>3</xdr:col>
      <xdr:colOff>330200</xdr:colOff>
      <xdr:row>81</xdr:row>
      <xdr:rowOff>74133</xdr:rowOff>
    </xdr:to>
    <xdr:sp macro="" textlink="">
      <xdr:nvSpPr>
        <xdr:cNvPr id="222" name="円/楕円 221"/>
        <xdr:cNvSpPr/>
      </xdr:nvSpPr>
      <xdr:spPr>
        <a:xfrm>
          <a:off x="2286000" y="138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84310</xdr:rowOff>
    </xdr:from>
    <xdr:ext cx="762000" cy="259045"/>
    <xdr:sp macro="" textlink="">
      <xdr:nvSpPr>
        <xdr:cNvPr id="223" name="テキスト ボックス 222"/>
        <xdr:cNvSpPr txBox="1"/>
      </xdr:nvSpPr>
      <xdr:spPr>
        <a:xfrm>
          <a:off x="1955800" y="1362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97,222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147969</xdr:rowOff>
    </xdr:from>
    <xdr:to>
      <xdr:col>2</xdr:col>
      <xdr:colOff>127000</xdr:colOff>
      <xdr:row>81</xdr:row>
      <xdr:rowOff>78119</xdr:rowOff>
    </xdr:to>
    <xdr:sp macro="" textlink="">
      <xdr:nvSpPr>
        <xdr:cNvPr id="224" name="円/楕円 223"/>
        <xdr:cNvSpPr/>
      </xdr:nvSpPr>
      <xdr:spPr>
        <a:xfrm>
          <a:off x="1397000" y="138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88296</xdr:rowOff>
    </xdr:from>
    <xdr:ext cx="762000" cy="259045"/>
    <xdr:sp macro="" textlink="">
      <xdr:nvSpPr>
        <xdr:cNvPr id="225" name="テキスト ボックス 224"/>
        <xdr:cNvSpPr txBox="1"/>
      </xdr:nvSpPr>
      <xdr:spPr>
        <a:xfrm>
          <a:off x="1066800" y="1363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a:t>
          </a:r>
          <a:r>
            <a:rPr kumimoji="1" lang="en-US" altLang="ja-JP" sz="1300">
              <a:latin typeface="ＭＳ Ｐゴシック"/>
            </a:rPr>
            <a:t>0.1%</a:t>
          </a:r>
          <a:r>
            <a:rPr kumimoji="1" lang="ja-JP" altLang="en-US" sz="1300">
              <a:latin typeface="ＭＳ Ｐゴシック"/>
            </a:rPr>
            <a:t>上回っているが、国を</a:t>
          </a:r>
          <a:r>
            <a:rPr kumimoji="1" lang="en-US" altLang="ja-JP" sz="1300">
              <a:latin typeface="ＭＳ Ｐゴシック"/>
            </a:rPr>
            <a:t>100%</a:t>
          </a:r>
          <a:r>
            <a:rPr kumimoji="1" lang="ja-JP" altLang="en-US" sz="1300">
              <a:latin typeface="ＭＳ Ｐゴシック"/>
            </a:rPr>
            <a:t>とした基準は下回っているため、今後も引き続き適正な給与水準の維持に努めていく。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84</xdr:row>
      <xdr:rowOff>42334</xdr:rowOff>
    </xdr:to>
    <xdr:cxnSp macro="">
      <xdr:nvCxnSpPr>
        <xdr:cNvPr id="261" name="直線コネクタ 260"/>
        <xdr:cNvCxnSpPr/>
      </xdr:nvCxnSpPr>
      <xdr:spPr>
        <a:xfrm flipV="1">
          <a:off x="16179800" y="1437519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42334</xdr:rowOff>
    </xdr:to>
    <xdr:cxnSp macro="">
      <xdr:nvCxnSpPr>
        <xdr:cNvPr id="264" name="直線コネクタ 263"/>
        <xdr:cNvCxnSpPr/>
      </xdr:nvCxnSpPr>
      <xdr:spPr>
        <a:xfrm>
          <a:off x="15290800" y="144211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84</xdr:row>
      <xdr:rowOff>88295</xdr:rowOff>
    </xdr:to>
    <xdr:cxnSp macro="">
      <xdr:nvCxnSpPr>
        <xdr:cNvPr id="267" name="直線コネクタ 266"/>
        <xdr:cNvCxnSpPr/>
      </xdr:nvCxnSpPr>
      <xdr:spPr>
        <a:xfrm flipV="1">
          <a:off x="14401800" y="144211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9" name="テキスト ボックス 26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88295</xdr:rowOff>
    </xdr:from>
    <xdr:to>
      <xdr:col>21</xdr:col>
      <xdr:colOff>0</xdr:colOff>
      <xdr:row>89</xdr:row>
      <xdr:rowOff>104321</xdr:rowOff>
    </xdr:to>
    <xdr:cxnSp macro="">
      <xdr:nvCxnSpPr>
        <xdr:cNvPr id="270" name="直線コネクタ 269"/>
        <xdr:cNvCxnSpPr/>
      </xdr:nvCxnSpPr>
      <xdr:spPr>
        <a:xfrm flipV="1">
          <a:off x="13512800" y="14490095"/>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72" name="テキスト ボックス 271"/>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4" name="テキスト ボックス 273"/>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80" name="円/楕円 279"/>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66118</xdr:rowOff>
    </xdr:from>
    <xdr:ext cx="762000" cy="259045"/>
    <xdr:sp macro="" textlink="">
      <xdr:nvSpPr>
        <xdr:cNvPr id="281" name="給与水準   （国との比較）該当値テキスト"/>
        <xdr:cNvSpPr txBox="1"/>
      </xdr:nvSpPr>
      <xdr:spPr>
        <a:xfrm>
          <a:off x="17106900" y="142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82" name="円/楕円 281"/>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83" name="テキスト ボックス 282"/>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84" name="円/楕円 283"/>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85" name="テキスト ボックス 284"/>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37495</xdr:rowOff>
    </xdr:from>
    <xdr:to>
      <xdr:col>21</xdr:col>
      <xdr:colOff>50800</xdr:colOff>
      <xdr:row>84</xdr:row>
      <xdr:rowOff>139095</xdr:rowOff>
    </xdr:to>
    <xdr:sp macro="" textlink="">
      <xdr:nvSpPr>
        <xdr:cNvPr id="286" name="円/楕円 285"/>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123872</xdr:rowOff>
    </xdr:from>
    <xdr:ext cx="762000" cy="259045"/>
    <xdr:sp macro="" textlink="">
      <xdr:nvSpPr>
        <xdr:cNvPr id="287" name="テキスト ボックス 286"/>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8" name="円/楕円 287"/>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89" name="テキスト ボックス 288"/>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増加要因となる少人数学級編制の実施による市費負担教職員の採用を継続する中、継続的に適切な定員管理を進めてきたため、全国平均、類似団体平均を下回り続けている。</a:t>
          </a:r>
          <a:endParaRPr kumimoji="1" lang="en-US" altLang="ja-JP" sz="1300">
            <a:latin typeface="ＭＳ Ｐゴシック"/>
          </a:endParaRPr>
        </a:p>
        <a:p>
          <a:r>
            <a:rPr kumimoji="1" lang="ja-JP" altLang="en-US" sz="1300">
              <a:latin typeface="ＭＳ Ｐゴシック"/>
            </a:rPr>
            <a:t>今後も、より適切な定員管理に努めていく。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144039</xdr:rowOff>
    </xdr:from>
    <xdr:to>
      <xdr:col>24</xdr:col>
      <xdr:colOff>558800</xdr:colOff>
      <xdr:row>60</xdr:row>
      <xdr:rowOff>148061</xdr:rowOff>
    </xdr:to>
    <xdr:cxnSp macro="">
      <xdr:nvCxnSpPr>
        <xdr:cNvPr id="324" name="直線コネクタ 323"/>
        <xdr:cNvCxnSpPr/>
      </xdr:nvCxnSpPr>
      <xdr:spPr>
        <a:xfrm>
          <a:off x="16179800" y="1043103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133985</xdr:rowOff>
    </xdr:from>
    <xdr:to>
      <xdr:col>23</xdr:col>
      <xdr:colOff>406400</xdr:colOff>
      <xdr:row>60</xdr:row>
      <xdr:rowOff>144039</xdr:rowOff>
    </xdr:to>
    <xdr:cxnSp macro="">
      <xdr:nvCxnSpPr>
        <xdr:cNvPr id="327" name="直線コネクタ 326"/>
        <xdr:cNvCxnSpPr/>
      </xdr:nvCxnSpPr>
      <xdr:spPr>
        <a:xfrm>
          <a:off x="15290800" y="1042098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115888</xdr:rowOff>
    </xdr:from>
    <xdr:to>
      <xdr:col>22</xdr:col>
      <xdr:colOff>203200</xdr:colOff>
      <xdr:row>60</xdr:row>
      <xdr:rowOff>133985</xdr:rowOff>
    </xdr:to>
    <xdr:cxnSp macro="">
      <xdr:nvCxnSpPr>
        <xdr:cNvPr id="330" name="直線コネクタ 329"/>
        <xdr:cNvCxnSpPr/>
      </xdr:nvCxnSpPr>
      <xdr:spPr>
        <a:xfrm>
          <a:off x="14401800" y="104028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115888</xdr:rowOff>
    </xdr:from>
    <xdr:to>
      <xdr:col>21</xdr:col>
      <xdr:colOff>0</xdr:colOff>
      <xdr:row>60</xdr:row>
      <xdr:rowOff>115888</xdr:rowOff>
    </xdr:to>
    <xdr:cxnSp macro="">
      <xdr:nvCxnSpPr>
        <xdr:cNvPr id="333" name="直線コネクタ 332"/>
        <xdr:cNvCxnSpPr/>
      </xdr:nvCxnSpPr>
      <xdr:spPr>
        <a:xfrm>
          <a:off x="13512800" y="10402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97261</xdr:rowOff>
    </xdr:from>
    <xdr:to>
      <xdr:col>24</xdr:col>
      <xdr:colOff>609600</xdr:colOff>
      <xdr:row>61</xdr:row>
      <xdr:rowOff>27411</xdr:rowOff>
    </xdr:to>
    <xdr:sp macro="" textlink="">
      <xdr:nvSpPr>
        <xdr:cNvPr id="343" name="円/楕円 342"/>
        <xdr:cNvSpPr/>
      </xdr:nvSpPr>
      <xdr:spPr>
        <a:xfrm>
          <a:off x="169672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113788</xdr:rowOff>
    </xdr:from>
    <xdr:ext cx="762000" cy="259045"/>
    <xdr:sp macro="" textlink="">
      <xdr:nvSpPr>
        <xdr:cNvPr id="344" name="定員管理の状況該当値テキスト"/>
        <xdr:cNvSpPr txBox="1"/>
      </xdr:nvSpPr>
      <xdr:spPr>
        <a:xfrm>
          <a:off x="17106900" y="102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93239</xdr:rowOff>
    </xdr:from>
    <xdr:to>
      <xdr:col>23</xdr:col>
      <xdr:colOff>457200</xdr:colOff>
      <xdr:row>61</xdr:row>
      <xdr:rowOff>23389</xdr:rowOff>
    </xdr:to>
    <xdr:sp macro="" textlink="">
      <xdr:nvSpPr>
        <xdr:cNvPr id="345" name="円/楕円 344"/>
        <xdr:cNvSpPr/>
      </xdr:nvSpPr>
      <xdr:spPr>
        <a:xfrm>
          <a:off x="16129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33566</xdr:rowOff>
    </xdr:from>
    <xdr:ext cx="736600" cy="259045"/>
    <xdr:sp macro="" textlink="">
      <xdr:nvSpPr>
        <xdr:cNvPr id="346" name="テキスト ボックス 345"/>
        <xdr:cNvSpPr txBox="1"/>
      </xdr:nvSpPr>
      <xdr:spPr>
        <a:xfrm>
          <a:off x="15798800" y="1014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83185</xdr:rowOff>
    </xdr:from>
    <xdr:to>
      <xdr:col>22</xdr:col>
      <xdr:colOff>254000</xdr:colOff>
      <xdr:row>61</xdr:row>
      <xdr:rowOff>13335</xdr:rowOff>
    </xdr:to>
    <xdr:sp macro="" textlink="">
      <xdr:nvSpPr>
        <xdr:cNvPr id="347" name="円/楕円 346"/>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23512</xdr:rowOff>
    </xdr:from>
    <xdr:ext cx="762000" cy="259045"/>
    <xdr:sp macro="" textlink="">
      <xdr:nvSpPr>
        <xdr:cNvPr id="348" name="テキスト ボックス 347"/>
        <xdr:cNvSpPr txBox="1"/>
      </xdr:nvSpPr>
      <xdr:spPr>
        <a:xfrm>
          <a:off x="14909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65088</xdr:rowOff>
    </xdr:from>
    <xdr:to>
      <xdr:col>21</xdr:col>
      <xdr:colOff>50800</xdr:colOff>
      <xdr:row>60</xdr:row>
      <xdr:rowOff>166688</xdr:rowOff>
    </xdr:to>
    <xdr:sp macro="" textlink="">
      <xdr:nvSpPr>
        <xdr:cNvPr id="349" name="円/楕円 348"/>
        <xdr:cNvSpPr/>
      </xdr:nvSpPr>
      <xdr:spPr>
        <a:xfrm>
          <a:off x="14351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5415</xdr:rowOff>
    </xdr:from>
    <xdr:ext cx="762000" cy="259045"/>
    <xdr:sp macro="" textlink="">
      <xdr:nvSpPr>
        <xdr:cNvPr id="350" name="テキスト ボックス 349"/>
        <xdr:cNvSpPr txBox="1"/>
      </xdr:nvSpPr>
      <xdr:spPr>
        <a:xfrm>
          <a:off x="14020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65088</xdr:rowOff>
    </xdr:from>
    <xdr:to>
      <xdr:col>19</xdr:col>
      <xdr:colOff>533400</xdr:colOff>
      <xdr:row>60</xdr:row>
      <xdr:rowOff>166688</xdr:rowOff>
    </xdr:to>
    <xdr:sp macro="" textlink="">
      <xdr:nvSpPr>
        <xdr:cNvPr id="351" name="円/楕円 350"/>
        <xdr:cNvSpPr/>
      </xdr:nvSpPr>
      <xdr:spPr>
        <a:xfrm>
          <a:off x="13462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5415</xdr:rowOff>
    </xdr:from>
    <xdr:ext cx="762000" cy="259045"/>
    <xdr:sp macro="" textlink="">
      <xdr:nvSpPr>
        <xdr:cNvPr id="352" name="テキスト ボックス 351"/>
        <xdr:cNvSpPr txBox="1"/>
      </xdr:nvSpPr>
      <xdr:spPr>
        <a:xfrm>
          <a:off x="13131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年度に借入れした小中学校トイレ改修事業・はしご付消防自動車整備事業などの大型事業による償還額の増加に加え、措置期間が終了した臨時財政対策債の償還額も増加したことで分子が前年度比</a:t>
          </a:r>
          <a:r>
            <a:rPr kumimoji="1" lang="en-US" altLang="ja-JP" sz="1300">
              <a:latin typeface="ＭＳ Ｐゴシック"/>
            </a:rPr>
            <a:t>13.8%</a:t>
          </a:r>
          <a:r>
            <a:rPr kumimoji="1" lang="ja-JP" altLang="en-US" sz="1300">
              <a:latin typeface="ＭＳ Ｐゴシック"/>
            </a:rPr>
            <a:t>の増となった。分母については、臨時財政対策債発行可能額が減少したことで前年度比</a:t>
          </a:r>
          <a:r>
            <a:rPr kumimoji="1" lang="en-US" altLang="ja-JP" sz="1300">
              <a:latin typeface="ＭＳ Ｐゴシック"/>
            </a:rPr>
            <a:t>1.4%</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以上のことから単年度比率としては増加しているが、</a:t>
          </a:r>
          <a:r>
            <a:rPr kumimoji="1" lang="en-US" altLang="ja-JP" sz="1300">
              <a:latin typeface="ＭＳ Ｐゴシック"/>
            </a:rPr>
            <a:t>3</a:t>
          </a:r>
          <a:r>
            <a:rPr kumimoji="1" lang="ja-JP" altLang="en-US" sz="1300">
              <a:latin typeface="ＭＳ Ｐゴシック"/>
            </a:rPr>
            <a:t>カ年平均の比率で比較すると、今回除かれる平成</a:t>
          </a:r>
          <a:r>
            <a:rPr kumimoji="1" lang="en-US" altLang="ja-JP" sz="1300">
              <a:latin typeface="ＭＳ Ｐゴシック"/>
            </a:rPr>
            <a:t>25</a:t>
          </a:r>
          <a:r>
            <a:rPr kumimoji="1" lang="ja-JP" altLang="en-US" sz="1300">
              <a:latin typeface="ＭＳ Ｐゴシック"/>
            </a:rPr>
            <a:t>年度の単年度比率に対し、平成</a:t>
          </a:r>
          <a:r>
            <a:rPr kumimoji="1" lang="en-US" altLang="ja-JP" sz="1300">
              <a:latin typeface="ＭＳ Ｐゴシック"/>
            </a:rPr>
            <a:t>28</a:t>
          </a:r>
          <a:r>
            <a:rPr kumimoji="1" lang="ja-JP" altLang="en-US" sz="1300">
              <a:latin typeface="ＭＳ Ｐゴシック"/>
            </a:rPr>
            <a:t>年度に加わる単年度比率が減少したため全体として</a:t>
          </a:r>
          <a:r>
            <a:rPr kumimoji="1" lang="en-US" altLang="ja-JP" sz="1300">
              <a:latin typeface="ＭＳ Ｐゴシック"/>
            </a:rPr>
            <a:t>0.1%</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今後も新規借入れの抑制により、適正な水準維持に努める。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77833</xdr:rowOff>
    </xdr:from>
    <xdr:to>
      <xdr:col>24</xdr:col>
      <xdr:colOff>558800</xdr:colOff>
      <xdr:row>39</xdr:row>
      <xdr:rowOff>84727</xdr:rowOff>
    </xdr:to>
    <xdr:cxnSp macro="">
      <xdr:nvCxnSpPr>
        <xdr:cNvPr id="387" name="直線コネクタ 386"/>
        <xdr:cNvCxnSpPr/>
      </xdr:nvCxnSpPr>
      <xdr:spPr>
        <a:xfrm flipV="1">
          <a:off x="16179800" y="676438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84727</xdr:rowOff>
    </xdr:from>
    <xdr:to>
      <xdr:col>23</xdr:col>
      <xdr:colOff>406400</xdr:colOff>
      <xdr:row>39</xdr:row>
      <xdr:rowOff>105410</xdr:rowOff>
    </xdr:to>
    <xdr:cxnSp macro="">
      <xdr:nvCxnSpPr>
        <xdr:cNvPr id="390" name="直線コネクタ 389"/>
        <xdr:cNvCxnSpPr/>
      </xdr:nvCxnSpPr>
      <xdr:spPr>
        <a:xfrm flipV="1">
          <a:off x="15290800" y="67712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39</xdr:row>
      <xdr:rowOff>160565</xdr:rowOff>
    </xdr:to>
    <xdr:cxnSp macro="">
      <xdr:nvCxnSpPr>
        <xdr:cNvPr id="393" name="直線コネクタ 392"/>
        <xdr:cNvCxnSpPr/>
      </xdr:nvCxnSpPr>
      <xdr:spPr>
        <a:xfrm flipV="1">
          <a:off x="14401800" y="6791960"/>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160565</xdr:rowOff>
    </xdr:from>
    <xdr:to>
      <xdr:col>21</xdr:col>
      <xdr:colOff>0</xdr:colOff>
      <xdr:row>40</xdr:row>
      <xdr:rowOff>23585</xdr:rowOff>
    </xdr:to>
    <xdr:cxnSp macro="">
      <xdr:nvCxnSpPr>
        <xdr:cNvPr id="396" name="直線コネクタ 395"/>
        <xdr:cNvCxnSpPr/>
      </xdr:nvCxnSpPr>
      <xdr:spPr>
        <a:xfrm flipV="1">
          <a:off x="13512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27033</xdr:rowOff>
    </xdr:from>
    <xdr:to>
      <xdr:col>24</xdr:col>
      <xdr:colOff>609600</xdr:colOff>
      <xdr:row>39</xdr:row>
      <xdr:rowOff>128633</xdr:rowOff>
    </xdr:to>
    <xdr:sp macro="" textlink="">
      <xdr:nvSpPr>
        <xdr:cNvPr id="406" name="円/楕円 405"/>
        <xdr:cNvSpPr/>
      </xdr:nvSpPr>
      <xdr:spPr>
        <a:xfrm>
          <a:off x="169672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43560</xdr:rowOff>
    </xdr:from>
    <xdr:ext cx="762000" cy="259045"/>
    <xdr:sp macro="" textlink="">
      <xdr:nvSpPr>
        <xdr:cNvPr id="407" name="公債費負担の状況該当値テキスト"/>
        <xdr:cNvSpPr txBox="1"/>
      </xdr:nvSpPr>
      <xdr:spPr>
        <a:xfrm>
          <a:off x="17106900" y="65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33927</xdr:rowOff>
    </xdr:from>
    <xdr:to>
      <xdr:col>23</xdr:col>
      <xdr:colOff>457200</xdr:colOff>
      <xdr:row>39</xdr:row>
      <xdr:rowOff>135527</xdr:rowOff>
    </xdr:to>
    <xdr:sp macro="" textlink="">
      <xdr:nvSpPr>
        <xdr:cNvPr id="408" name="円/楕円 407"/>
        <xdr:cNvSpPr/>
      </xdr:nvSpPr>
      <xdr:spPr>
        <a:xfrm>
          <a:off x="16129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145704</xdr:rowOff>
    </xdr:from>
    <xdr:ext cx="736600" cy="259045"/>
    <xdr:sp macro="" textlink="">
      <xdr:nvSpPr>
        <xdr:cNvPr id="409" name="テキスト ボックス 408"/>
        <xdr:cNvSpPr txBox="1"/>
      </xdr:nvSpPr>
      <xdr:spPr>
        <a:xfrm>
          <a:off x="15798800" y="648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10" name="円/楕円 409"/>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11" name="テキスト ボックス 410"/>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109765</xdr:rowOff>
    </xdr:from>
    <xdr:to>
      <xdr:col>21</xdr:col>
      <xdr:colOff>50800</xdr:colOff>
      <xdr:row>40</xdr:row>
      <xdr:rowOff>39915</xdr:rowOff>
    </xdr:to>
    <xdr:sp macro="" textlink="">
      <xdr:nvSpPr>
        <xdr:cNvPr id="412" name="円/楕円 411"/>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50092</xdr:rowOff>
    </xdr:from>
    <xdr:ext cx="762000" cy="259045"/>
    <xdr:sp macro="" textlink="">
      <xdr:nvSpPr>
        <xdr:cNvPr id="413" name="テキスト ボックス 412"/>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144235</xdr:rowOff>
    </xdr:from>
    <xdr:to>
      <xdr:col>19</xdr:col>
      <xdr:colOff>533400</xdr:colOff>
      <xdr:row>40</xdr:row>
      <xdr:rowOff>74385</xdr:rowOff>
    </xdr:to>
    <xdr:sp macro="" textlink="">
      <xdr:nvSpPr>
        <xdr:cNvPr id="414" name="円/楕円 413"/>
        <xdr:cNvSpPr/>
      </xdr:nvSpPr>
      <xdr:spPr>
        <a:xfrm>
          <a:off x="13462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84562</xdr:rowOff>
    </xdr:from>
    <xdr:ext cx="762000" cy="259045"/>
    <xdr:sp macro="" textlink="">
      <xdr:nvSpPr>
        <xdr:cNvPr id="415" name="テキスト ボックス 414"/>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市債残高を削減する取り組みを進めてきたことなどにより、将来負担比率は改善傾向を示している。平成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27</a:t>
          </a:r>
          <a:r>
            <a:rPr kumimoji="1" lang="ja-JP" altLang="en-US" sz="1300">
              <a:latin typeface="ＭＳ Ｐゴシック"/>
            </a:rPr>
            <a:t>年度に大型事業が集中したものの、全体的には過年度借入の償還終了に伴い、将来負担額のうち主に地方債の現在高が減少した。また、ごみ処理施設整備基金への積立等により充当可能財源等が増加となり、将来負担比率は前年度比で</a:t>
          </a:r>
          <a:r>
            <a:rPr kumimoji="1" lang="en-US" altLang="ja-JP" sz="1300">
              <a:latin typeface="ＭＳ Ｐゴシック"/>
            </a:rPr>
            <a:t>8.6%</a:t>
          </a:r>
          <a:r>
            <a:rPr kumimoji="1" lang="ja-JP" altLang="en-US" sz="1300">
              <a:latin typeface="ＭＳ Ｐゴシック"/>
            </a:rPr>
            <a:t>改善した。</a:t>
          </a:r>
          <a:endParaRPr kumimoji="1" lang="en-US" altLang="ja-JP" sz="1300">
            <a:latin typeface="ＭＳ Ｐゴシック"/>
          </a:endParaRPr>
        </a:p>
        <a:p>
          <a:r>
            <a:rPr kumimoji="1" lang="ja-JP" altLang="en-US" sz="1300">
              <a:latin typeface="ＭＳ Ｐゴシック"/>
            </a:rPr>
            <a:t>今後も新規事業の精査による借入れの抑制などにより、引き続き債務の軽減を図り、健全な財政運営に努める。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3217</xdr:rowOff>
    </xdr:from>
    <xdr:to>
      <xdr:col>24</xdr:col>
      <xdr:colOff>558800</xdr:colOff>
      <xdr:row>15</xdr:row>
      <xdr:rowOff>72390</xdr:rowOff>
    </xdr:to>
    <xdr:cxnSp macro="">
      <xdr:nvCxnSpPr>
        <xdr:cNvPr id="449" name="直線コネクタ 448"/>
        <xdr:cNvCxnSpPr/>
      </xdr:nvCxnSpPr>
      <xdr:spPr>
        <a:xfrm flipV="1">
          <a:off x="16179800" y="2574967"/>
          <a:ext cx="8382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72390</xdr:rowOff>
    </xdr:from>
    <xdr:to>
      <xdr:col>23</xdr:col>
      <xdr:colOff>406400</xdr:colOff>
      <xdr:row>15</xdr:row>
      <xdr:rowOff>107781</xdr:rowOff>
    </xdr:to>
    <xdr:cxnSp macro="">
      <xdr:nvCxnSpPr>
        <xdr:cNvPr id="452" name="直線コネクタ 451"/>
        <xdr:cNvCxnSpPr/>
      </xdr:nvCxnSpPr>
      <xdr:spPr>
        <a:xfrm flipV="1">
          <a:off x="15290800" y="2644140"/>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4" name="テキスト ボックス 453"/>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105368</xdr:rowOff>
    </xdr:from>
    <xdr:to>
      <xdr:col>22</xdr:col>
      <xdr:colOff>203200</xdr:colOff>
      <xdr:row>15</xdr:row>
      <xdr:rowOff>107781</xdr:rowOff>
    </xdr:to>
    <xdr:cxnSp macro="">
      <xdr:nvCxnSpPr>
        <xdr:cNvPr id="455" name="直線コネクタ 454"/>
        <xdr:cNvCxnSpPr/>
      </xdr:nvCxnSpPr>
      <xdr:spPr>
        <a:xfrm>
          <a:off x="14401800" y="267711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7" name="テキスト ボックス 456"/>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105368</xdr:rowOff>
    </xdr:from>
    <xdr:to>
      <xdr:col>21</xdr:col>
      <xdr:colOff>0</xdr:colOff>
      <xdr:row>15</xdr:row>
      <xdr:rowOff>106172</xdr:rowOff>
    </xdr:to>
    <xdr:cxnSp macro="">
      <xdr:nvCxnSpPr>
        <xdr:cNvPr id="458" name="直線コネクタ 457"/>
        <xdr:cNvCxnSpPr/>
      </xdr:nvCxnSpPr>
      <xdr:spPr>
        <a:xfrm flipV="1">
          <a:off x="13512800" y="2677118"/>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60" name="テキスト ボックス 459"/>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123867</xdr:rowOff>
    </xdr:from>
    <xdr:to>
      <xdr:col>24</xdr:col>
      <xdr:colOff>609600</xdr:colOff>
      <xdr:row>15</xdr:row>
      <xdr:rowOff>54017</xdr:rowOff>
    </xdr:to>
    <xdr:sp macro="" textlink="">
      <xdr:nvSpPr>
        <xdr:cNvPr id="468" name="円/楕円 467"/>
        <xdr:cNvSpPr/>
      </xdr:nvSpPr>
      <xdr:spPr>
        <a:xfrm>
          <a:off x="16967200" y="2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140394</xdr:rowOff>
    </xdr:from>
    <xdr:ext cx="762000" cy="259045"/>
    <xdr:sp macro="" textlink="">
      <xdr:nvSpPr>
        <xdr:cNvPr id="469" name="将来負担の状況該当値テキスト"/>
        <xdr:cNvSpPr txBox="1"/>
      </xdr:nvSpPr>
      <xdr:spPr>
        <a:xfrm>
          <a:off x="17106900" y="23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21590</xdr:rowOff>
    </xdr:from>
    <xdr:to>
      <xdr:col>23</xdr:col>
      <xdr:colOff>457200</xdr:colOff>
      <xdr:row>15</xdr:row>
      <xdr:rowOff>123190</xdr:rowOff>
    </xdr:to>
    <xdr:sp macro="" textlink="">
      <xdr:nvSpPr>
        <xdr:cNvPr id="470" name="円/楕円 469"/>
        <xdr:cNvSpPr/>
      </xdr:nvSpPr>
      <xdr:spPr>
        <a:xfrm>
          <a:off x="16129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133367</xdr:rowOff>
    </xdr:from>
    <xdr:ext cx="736600" cy="259045"/>
    <xdr:sp macro="" textlink="">
      <xdr:nvSpPr>
        <xdr:cNvPr id="471" name="テキスト ボックス 470"/>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56981</xdr:rowOff>
    </xdr:from>
    <xdr:to>
      <xdr:col>22</xdr:col>
      <xdr:colOff>254000</xdr:colOff>
      <xdr:row>15</xdr:row>
      <xdr:rowOff>158581</xdr:rowOff>
    </xdr:to>
    <xdr:sp macro="" textlink="">
      <xdr:nvSpPr>
        <xdr:cNvPr id="472" name="円/楕円 471"/>
        <xdr:cNvSpPr/>
      </xdr:nvSpPr>
      <xdr:spPr>
        <a:xfrm>
          <a:off x="15240000" y="26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168758</xdr:rowOff>
    </xdr:from>
    <xdr:ext cx="762000" cy="259045"/>
    <xdr:sp macro="" textlink="">
      <xdr:nvSpPr>
        <xdr:cNvPr id="473" name="テキスト ボックス 472"/>
        <xdr:cNvSpPr txBox="1"/>
      </xdr:nvSpPr>
      <xdr:spPr>
        <a:xfrm>
          <a:off x="14909800" y="239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54568</xdr:rowOff>
    </xdr:from>
    <xdr:to>
      <xdr:col>21</xdr:col>
      <xdr:colOff>50800</xdr:colOff>
      <xdr:row>15</xdr:row>
      <xdr:rowOff>156168</xdr:rowOff>
    </xdr:to>
    <xdr:sp macro="" textlink="">
      <xdr:nvSpPr>
        <xdr:cNvPr id="474" name="円/楕円 473"/>
        <xdr:cNvSpPr/>
      </xdr:nvSpPr>
      <xdr:spPr>
        <a:xfrm>
          <a:off x="14351000" y="26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166345</xdr:rowOff>
    </xdr:from>
    <xdr:ext cx="762000" cy="259045"/>
    <xdr:sp macro="" textlink="">
      <xdr:nvSpPr>
        <xdr:cNvPr id="475" name="テキスト ボックス 474"/>
        <xdr:cNvSpPr txBox="1"/>
      </xdr:nvSpPr>
      <xdr:spPr>
        <a:xfrm>
          <a:off x="14020800" y="239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55372</xdr:rowOff>
    </xdr:from>
    <xdr:to>
      <xdr:col>19</xdr:col>
      <xdr:colOff>533400</xdr:colOff>
      <xdr:row>15</xdr:row>
      <xdr:rowOff>156972</xdr:rowOff>
    </xdr:to>
    <xdr:sp macro="" textlink="">
      <xdr:nvSpPr>
        <xdr:cNvPr id="476" name="円/楕円 475"/>
        <xdr:cNvSpPr/>
      </xdr:nvSpPr>
      <xdr:spPr>
        <a:xfrm>
          <a:off x="13462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167149</xdr:rowOff>
    </xdr:from>
    <xdr:ext cx="762000" cy="259045"/>
    <xdr:sp macro="" textlink="">
      <xdr:nvSpPr>
        <xdr:cNvPr id="477" name="テキスト ボックス 476"/>
        <xdr:cNvSpPr txBox="1"/>
      </xdr:nvSpPr>
      <xdr:spPr>
        <a:xfrm>
          <a:off x="13131800" y="239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埼玉県行田市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82,836
81,525
67.49
28,060,471
26,765,041
1,145,232
17,036,710
27,290,188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25.4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年度は、定年退職者の減少による退職手当の減などにより分子が</a:t>
          </a:r>
          <a:r>
            <a:rPr kumimoji="1" lang="en-US" altLang="ja-JP" sz="1300">
              <a:latin typeface="ＭＳ Ｐゴシック"/>
            </a:rPr>
            <a:t>1.2%</a:t>
          </a:r>
          <a:r>
            <a:rPr kumimoji="1" lang="ja-JP" altLang="en-US" sz="1300">
              <a:latin typeface="ＭＳ Ｐゴシック"/>
            </a:rPr>
            <a:t>減少したが、地方消費税交付金や臨時財政対策債の減などにより分母が</a:t>
          </a:r>
          <a:r>
            <a:rPr kumimoji="1" lang="en-US" altLang="ja-JP" sz="1300">
              <a:latin typeface="ＭＳ Ｐゴシック"/>
            </a:rPr>
            <a:t>2.6%</a:t>
          </a:r>
          <a:r>
            <a:rPr kumimoji="1" lang="ja-JP" altLang="en-US" sz="1300">
              <a:latin typeface="ＭＳ Ｐゴシック"/>
            </a:rPr>
            <a:t>の減と分子以上に減少したため、</a:t>
          </a:r>
          <a:r>
            <a:rPr kumimoji="1" lang="en-US" altLang="ja-JP" sz="1300">
              <a:latin typeface="ＭＳ Ｐゴシック"/>
            </a:rPr>
            <a:t>0.4%</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今後も適切な定員管理に努めていくとともに、人件費増加要因となっている事業の見直し等を検討していく。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54610</xdr:rowOff>
    </xdr:from>
    <xdr:to>
      <xdr:col>7</xdr:col>
      <xdr:colOff>15875</xdr:colOff>
      <xdr:row>37</xdr:row>
      <xdr:rowOff>85090</xdr:rowOff>
    </xdr:to>
    <xdr:cxnSp macro="">
      <xdr:nvCxnSpPr>
        <xdr:cNvPr id="66" name="直線コネクタ 65"/>
        <xdr:cNvCxnSpPr/>
      </xdr:nvCxnSpPr>
      <xdr:spPr>
        <a:xfrm>
          <a:off x="3987800" y="6398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54610</xdr:rowOff>
    </xdr:to>
    <xdr:cxnSp macro="">
      <xdr:nvCxnSpPr>
        <xdr:cNvPr id="69" name="直線コネクタ 68"/>
        <xdr:cNvCxnSpPr/>
      </xdr:nvCxnSpPr>
      <xdr:spPr>
        <a:xfrm>
          <a:off x="3098800" y="634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39370</xdr:rowOff>
    </xdr:to>
    <xdr:cxnSp macro="">
      <xdr:nvCxnSpPr>
        <xdr:cNvPr id="72" name="直線コネクタ 71"/>
        <xdr:cNvCxnSpPr/>
      </xdr:nvCxnSpPr>
      <xdr:spPr>
        <a:xfrm flipV="1">
          <a:off x="2209800" y="6344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39370</xdr:rowOff>
    </xdr:from>
    <xdr:to>
      <xdr:col>3</xdr:col>
      <xdr:colOff>142875</xdr:colOff>
      <xdr:row>37</xdr:row>
      <xdr:rowOff>138430</xdr:rowOff>
    </xdr:to>
    <xdr:cxnSp macro="">
      <xdr:nvCxnSpPr>
        <xdr:cNvPr id="75" name="直線コネクタ 74"/>
        <xdr:cNvCxnSpPr/>
      </xdr:nvCxnSpPr>
      <xdr:spPr>
        <a:xfrm flipV="1">
          <a:off x="1320800" y="6383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34290</xdr:rowOff>
    </xdr:from>
    <xdr:to>
      <xdr:col>7</xdr:col>
      <xdr:colOff>66675</xdr:colOff>
      <xdr:row>37</xdr:row>
      <xdr:rowOff>135890</xdr:rowOff>
    </xdr:to>
    <xdr:sp macro="" textlink="">
      <xdr:nvSpPr>
        <xdr:cNvPr id="85" name="円/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6367</xdr:rowOff>
    </xdr:from>
    <xdr:ext cx="762000" cy="259045"/>
    <xdr:sp macro="" textlink="">
      <xdr:nvSpPr>
        <xdr:cNvPr id="86" name="人件費該当値テキスト"/>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7" name="円/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9" name="円/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90" name="テキスト ボックス 89"/>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3" name="円/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主に各種委託料や、電気料等需用費の減により昨年度より</a:t>
          </a:r>
          <a:r>
            <a:rPr kumimoji="1" lang="en-US" altLang="ja-JP" sz="1300">
              <a:latin typeface="ＭＳ Ｐゴシック"/>
            </a:rPr>
            <a:t>0.6%</a:t>
          </a:r>
          <a:r>
            <a:rPr kumimoji="1" lang="ja-JP" altLang="en-US" sz="1300">
              <a:latin typeface="ＭＳ Ｐゴシック"/>
            </a:rPr>
            <a:t>減少したが、依然として類似団体平均を上回っている。</a:t>
          </a:r>
          <a:endParaRPr kumimoji="1" lang="en-US" altLang="ja-JP" sz="1300">
            <a:latin typeface="ＭＳ Ｐゴシック"/>
          </a:endParaRPr>
        </a:p>
        <a:p>
          <a:r>
            <a:rPr kumimoji="1" lang="ja-JP" altLang="en-US" sz="1300">
              <a:latin typeface="ＭＳ Ｐゴシック"/>
            </a:rPr>
            <a:t>今後も、事務事業全般の効率化や施設運営の見直しを更に進め、物件費全体の縮小に努めていく。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149860</xdr:rowOff>
    </xdr:from>
    <xdr:to>
      <xdr:col>24</xdr:col>
      <xdr:colOff>31750</xdr:colOff>
      <xdr:row>19</xdr:row>
      <xdr:rowOff>24130</xdr:rowOff>
    </xdr:to>
    <xdr:cxnSp macro="">
      <xdr:nvCxnSpPr>
        <xdr:cNvPr id="127" name="直線コネクタ 126"/>
        <xdr:cNvCxnSpPr/>
      </xdr:nvCxnSpPr>
      <xdr:spPr>
        <a:xfrm flipV="1">
          <a:off x="15671800" y="3235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8890</xdr:rowOff>
    </xdr:from>
    <xdr:to>
      <xdr:col>22</xdr:col>
      <xdr:colOff>565150</xdr:colOff>
      <xdr:row>19</xdr:row>
      <xdr:rowOff>24130</xdr:rowOff>
    </xdr:to>
    <xdr:cxnSp macro="">
      <xdr:nvCxnSpPr>
        <xdr:cNvPr id="130" name="直線コネクタ 129"/>
        <xdr:cNvCxnSpPr/>
      </xdr:nvCxnSpPr>
      <xdr:spPr>
        <a:xfrm>
          <a:off x="14782800" y="3266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119380</xdr:rowOff>
    </xdr:from>
    <xdr:to>
      <xdr:col>21</xdr:col>
      <xdr:colOff>361950</xdr:colOff>
      <xdr:row>19</xdr:row>
      <xdr:rowOff>8890</xdr:rowOff>
    </xdr:to>
    <xdr:cxnSp macro="">
      <xdr:nvCxnSpPr>
        <xdr:cNvPr id="133" name="直線コネクタ 132"/>
        <xdr:cNvCxnSpPr/>
      </xdr:nvCxnSpPr>
      <xdr:spPr>
        <a:xfrm>
          <a:off x="13893800" y="3205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119380</xdr:rowOff>
    </xdr:from>
    <xdr:to>
      <xdr:col>20</xdr:col>
      <xdr:colOff>158750</xdr:colOff>
      <xdr:row>18</xdr:row>
      <xdr:rowOff>119380</xdr:rowOff>
    </xdr:to>
    <xdr:cxnSp macro="">
      <xdr:nvCxnSpPr>
        <xdr:cNvPr id="136" name="直線コネクタ 135"/>
        <xdr:cNvCxnSpPr/>
      </xdr:nvCxnSpPr>
      <xdr:spPr>
        <a:xfrm>
          <a:off x="13004800" y="3205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99060</xdr:rowOff>
    </xdr:from>
    <xdr:to>
      <xdr:col>24</xdr:col>
      <xdr:colOff>82550</xdr:colOff>
      <xdr:row>19</xdr:row>
      <xdr:rowOff>29210</xdr:rowOff>
    </xdr:to>
    <xdr:sp macro="" textlink="">
      <xdr:nvSpPr>
        <xdr:cNvPr id="146" name="円/楕円 145"/>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71137</xdr:rowOff>
    </xdr:from>
    <xdr:ext cx="762000" cy="259045"/>
    <xdr:sp macro="" textlink="">
      <xdr:nvSpPr>
        <xdr:cNvPr id="147" name="物件費該当値テキスト"/>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144780</xdr:rowOff>
    </xdr:from>
    <xdr:to>
      <xdr:col>22</xdr:col>
      <xdr:colOff>615950</xdr:colOff>
      <xdr:row>19</xdr:row>
      <xdr:rowOff>74930</xdr:rowOff>
    </xdr:to>
    <xdr:sp macro="" textlink="">
      <xdr:nvSpPr>
        <xdr:cNvPr id="148" name="円/楕円 147"/>
        <xdr:cNvSpPr/>
      </xdr:nvSpPr>
      <xdr:spPr>
        <a:xfrm>
          <a:off x="15621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59707</xdr:rowOff>
    </xdr:from>
    <xdr:ext cx="736600" cy="259045"/>
    <xdr:sp macro="" textlink="">
      <xdr:nvSpPr>
        <xdr:cNvPr id="149" name="テキスト ボックス 148"/>
        <xdr:cNvSpPr txBox="1"/>
      </xdr:nvSpPr>
      <xdr:spPr>
        <a:xfrm>
          <a:off x="15290800" y="331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129540</xdr:rowOff>
    </xdr:from>
    <xdr:to>
      <xdr:col>21</xdr:col>
      <xdr:colOff>412750</xdr:colOff>
      <xdr:row>19</xdr:row>
      <xdr:rowOff>59690</xdr:rowOff>
    </xdr:to>
    <xdr:sp macro="" textlink="">
      <xdr:nvSpPr>
        <xdr:cNvPr id="150" name="円/楕円 149"/>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44467</xdr:rowOff>
    </xdr:from>
    <xdr:ext cx="762000" cy="259045"/>
    <xdr:sp macro="" textlink="">
      <xdr:nvSpPr>
        <xdr:cNvPr id="151" name="テキスト ボックス 150"/>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68580</xdr:rowOff>
    </xdr:from>
    <xdr:to>
      <xdr:col>20</xdr:col>
      <xdr:colOff>209550</xdr:colOff>
      <xdr:row>18</xdr:row>
      <xdr:rowOff>170180</xdr:rowOff>
    </xdr:to>
    <xdr:sp macro="" textlink="">
      <xdr:nvSpPr>
        <xdr:cNvPr id="152" name="円/楕円 151"/>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154957</xdr:rowOff>
    </xdr:from>
    <xdr:ext cx="762000" cy="259045"/>
    <xdr:sp macro="" textlink="">
      <xdr:nvSpPr>
        <xdr:cNvPr id="153" name="テキスト ボックス 152"/>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68580</xdr:rowOff>
    </xdr:from>
    <xdr:to>
      <xdr:col>19</xdr:col>
      <xdr:colOff>6350</xdr:colOff>
      <xdr:row>18</xdr:row>
      <xdr:rowOff>170180</xdr:rowOff>
    </xdr:to>
    <xdr:sp macro="" textlink="">
      <xdr:nvSpPr>
        <xdr:cNvPr id="154" name="円/楕円 153"/>
        <xdr:cNvSpPr/>
      </xdr:nvSpPr>
      <xdr:spPr>
        <a:xfrm>
          <a:off x="12954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154957</xdr:rowOff>
    </xdr:from>
    <xdr:ext cx="762000" cy="259045"/>
    <xdr:sp macro="" textlink="">
      <xdr:nvSpPr>
        <xdr:cNvPr id="155" name="テキスト ボックス 154"/>
        <xdr:cNvSpPr txBox="1"/>
      </xdr:nvSpPr>
      <xdr:spPr>
        <a:xfrm>
          <a:off x="12623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自立支援サービス等給付費などの社会保障費全体の伸びに加え、中学校卒業まで拡大している子ども医療費の支給など、市費単独の児童福祉事業や障害者福祉事業の経費が多額であるため、昨年度と比率は変わらないものの、類似団体平均を上回った状況が続いている。</a:t>
          </a:r>
          <a:endParaRPr kumimoji="1" lang="en-US" altLang="ja-JP" sz="1300">
            <a:latin typeface="ＭＳ Ｐゴシック"/>
          </a:endParaRPr>
        </a:p>
        <a:p>
          <a:r>
            <a:rPr kumimoji="1" lang="ja-JP" altLang="en-US" sz="1300">
              <a:latin typeface="ＭＳ Ｐゴシック"/>
            </a:rPr>
            <a:t>類似団体平均に近づけるよう受益者負担の適正化や制度の統廃合を検討し、増加抑制を引き続き図っていく。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99785</xdr:rowOff>
    </xdr:from>
    <xdr:to>
      <xdr:col>7</xdr:col>
      <xdr:colOff>15875</xdr:colOff>
      <xdr:row>56</xdr:row>
      <xdr:rowOff>99785</xdr:rowOff>
    </xdr:to>
    <xdr:cxnSp macro="">
      <xdr:nvCxnSpPr>
        <xdr:cNvPr id="190" name="直線コネクタ 189"/>
        <xdr:cNvCxnSpPr/>
      </xdr:nvCxnSpPr>
      <xdr:spPr>
        <a:xfrm>
          <a:off x="3987800" y="9700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99785</xdr:rowOff>
    </xdr:from>
    <xdr:to>
      <xdr:col>5</xdr:col>
      <xdr:colOff>549275</xdr:colOff>
      <xdr:row>56</xdr:row>
      <xdr:rowOff>121557</xdr:rowOff>
    </xdr:to>
    <xdr:cxnSp macro="">
      <xdr:nvCxnSpPr>
        <xdr:cNvPr id="193" name="直線コネクタ 192"/>
        <xdr:cNvCxnSpPr/>
      </xdr:nvCxnSpPr>
      <xdr:spPr>
        <a:xfrm flipV="1">
          <a:off x="3098800" y="9700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56243</xdr:rowOff>
    </xdr:from>
    <xdr:to>
      <xdr:col>4</xdr:col>
      <xdr:colOff>346075</xdr:colOff>
      <xdr:row>56</xdr:row>
      <xdr:rowOff>121557</xdr:rowOff>
    </xdr:to>
    <xdr:cxnSp macro="">
      <xdr:nvCxnSpPr>
        <xdr:cNvPr id="196" name="直線コネクタ 195"/>
        <xdr:cNvCxnSpPr/>
      </xdr:nvCxnSpPr>
      <xdr:spPr>
        <a:xfrm>
          <a:off x="2209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56243</xdr:rowOff>
    </xdr:from>
    <xdr:to>
      <xdr:col>3</xdr:col>
      <xdr:colOff>142875</xdr:colOff>
      <xdr:row>56</xdr:row>
      <xdr:rowOff>56243</xdr:rowOff>
    </xdr:to>
    <xdr:cxnSp macro="">
      <xdr:nvCxnSpPr>
        <xdr:cNvPr id="199" name="直線コネクタ 198"/>
        <xdr:cNvCxnSpPr/>
      </xdr:nvCxnSpPr>
      <xdr:spPr>
        <a:xfrm>
          <a:off x="1320800" y="9657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48985</xdr:rowOff>
    </xdr:from>
    <xdr:to>
      <xdr:col>7</xdr:col>
      <xdr:colOff>66675</xdr:colOff>
      <xdr:row>56</xdr:row>
      <xdr:rowOff>150585</xdr:rowOff>
    </xdr:to>
    <xdr:sp macro="" textlink="">
      <xdr:nvSpPr>
        <xdr:cNvPr id="209" name="円/楕円 208"/>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21062</xdr:rowOff>
    </xdr:from>
    <xdr:ext cx="762000" cy="259045"/>
    <xdr:sp macro="" textlink="">
      <xdr:nvSpPr>
        <xdr:cNvPr id="210" name="扶助費該当値テキスト"/>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48985</xdr:rowOff>
    </xdr:from>
    <xdr:to>
      <xdr:col>5</xdr:col>
      <xdr:colOff>600075</xdr:colOff>
      <xdr:row>56</xdr:row>
      <xdr:rowOff>150585</xdr:rowOff>
    </xdr:to>
    <xdr:sp macro="" textlink="">
      <xdr:nvSpPr>
        <xdr:cNvPr id="211" name="円/楕円 210"/>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135362</xdr:rowOff>
    </xdr:from>
    <xdr:ext cx="736600" cy="259045"/>
    <xdr:sp macro="" textlink="">
      <xdr:nvSpPr>
        <xdr:cNvPr id="212" name="テキスト ボックス 211"/>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70757</xdr:rowOff>
    </xdr:from>
    <xdr:to>
      <xdr:col>4</xdr:col>
      <xdr:colOff>396875</xdr:colOff>
      <xdr:row>57</xdr:row>
      <xdr:rowOff>907</xdr:rowOff>
    </xdr:to>
    <xdr:sp macro="" textlink="">
      <xdr:nvSpPr>
        <xdr:cNvPr id="213" name="円/楕円 212"/>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157134</xdr:rowOff>
    </xdr:from>
    <xdr:ext cx="762000" cy="259045"/>
    <xdr:sp macro="" textlink="">
      <xdr:nvSpPr>
        <xdr:cNvPr id="214" name="テキスト ボックス 213"/>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5443</xdr:rowOff>
    </xdr:from>
    <xdr:to>
      <xdr:col>3</xdr:col>
      <xdr:colOff>193675</xdr:colOff>
      <xdr:row>56</xdr:row>
      <xdr:rowOff>107043</xdr:rowOff>
    </xdr:to>
    <xdr:sp macro="" textlink="">
      <xdr:nvSpPr>
        <xdr:cNvPr id="215" name="円/楕円 214"/>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91820</xdr:rowOff>
    </xdr:from>
    <xdr:ext cx="762000" cy="259045"/>
    <xdr:sp macro="" textlink="">
      <xdr:nvSpPr>
        <xdr:cNvPr id="216" name="テキスト ボックス 215"/>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5443</xdr:rowOff>
    </xdr:from>
    <xdr:to>
      <xdr:col>1</xdr:col>
      <xdr:colOff>676275</xdr:colOff>
      <xdr:row>56</xdr:row>
      <xdr:rowOff>107043</xdr:rowOff>
    </xdr:to>
    <xdr:sp macro="" textlink="">
      <xdr:nvSpPr>
        <xdr:cNvPr id="217" name="円/楕円 216"/>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91820</xdr:rowOff>
    </xdr:from>
    <xdr:ext cx="762000" cy="259045"/>
    <xdr:sp macro="" textlink="">
      <xdr:nvSpPr>
        <xdr:cNvPr id="218" name="テキスト ボックス 217"/>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繰出金の影響により毎年度類似団体平均を上回っている。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年度は国民健康保険事業費特別会計及び下水道事業費特別会計等への繰出金が増加したため、昨年度より</a:t>
          </a:r>
          <a:r>
            <a:rPr kumimoji="1" lang="en-US" altLang="ja-JP" sz="1300">
              <a:latin typeface="ＭＳ Ｐゴシック"/>
            </a:rPr>
            <a:t>0.6%</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今後も一般会計の負担を軽減するため、使用料や保険料の負担適正化も含め、独立採算の原則に近付けるよう検討していく。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86178</xdr:rowOff>
    </xdr:from>
    <xdr:to>
      <xdr:col>24</xdr:col>
      <xdr:colOff>31750</xdr:colOff>
      <xdr:row>59</xdr:row>
      <xdr:rowOff>151493</xdr:rowOff>
    </xdr:to>
    <xdr:cxnSp macro="">
      <xdr:nvCxnSpPr>
        <xdr:cNvPr id="253" name="直線コネクタ 252"/>
        <xdr:cNvCxnSpPr/>
      </xdr:nvCxnSpPr>
      <xdr:spPr>
        <a:xfrm>
          <a:off x="15671800" y="10201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86178</xdr:rowOff>
    </xdr:from>
    <xdr:to>
      <xdr:col>22</xdr:col>
      <xdr:colOff>565150</xdr:colOff>
      <xdr:row>59</xdr:row>
      <xdr:rowOff>107950</xdr:rowOff>
    </xdr:to>
    <xdr:cxnSp macro="">
      <xdr:nvCxnSpPr>
        <xdr:cNvPr id="256" name="直線コネクタ 255"/>
        <xdr:cNvCxnSpPr/>
      </xdr:nvCxnSpPr>
      <xdr:spPr>
        <a:xfrm flipV="1">
          <a:off x="14782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107950</xdr:rowOff>
    </xdr:from>
    <xdr:to>
      <xdr:col>21</xdr:col>
      <xdr:colOff>361950</xdr:colOff>
      <xdr:row>60</xdr:row>
      <xdr:rowOff>67128</xdr:rowOff>
    </xdr:to>
    <xdr:cxnSp macro="">
      <xdr:nvCxnSpPr>
        <xdr:cNvPr id="259" name="直線コネクタ 258"/>
        <xdr:cNvCxnSpPr/>
      </xdr:nvCxnSpPr>
      <xdr:spPr>
        <a:xfrm flipV="1">
          <a:off x="13893800" y="10223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97065</xdr:rowOff>
    </xdr:from>
    <xdr:to>
      <xdr:col>20</xdr:col>
      <xdr:colOff>158750</xdr:colOff>
      <xdr:row>60</xdr:row>
      <xdr:rowOff>67128</xdr:rowOff>
    </xdr:to>
    <xdr:cxnSp macro="">
      <xdr:nvCxnSpPr>
        <xdr:cNvPr id="262" name="直線コネクタ 261"/>
        <xdr:cNvCxnSpPr/>
      </xdr:nvCxnSpPr>
      <xdr:spPr>
        <a:xfrm>
          <a:off x="13004800" y="102126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6" name="テキスト ボックス 265"/>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100693</xdr:rowOff>
    </xdr:from>
    <xdr:to>
      <xdr:col>24</xdr:col>
      <xdr:colOff>82550</xdr:colOff>
      <xdr:row>60</xdr:row>
      <xdr:rowOff>30843</xdr:rowOff>
    </xdr:to>
    <xdr:sp macro="" textlink="">
      <xdr:nvSpPr>
        <xdr:cNvPr id="272" name="円/楕円 271"/>
        <xdr:cNvSpPr/>
      </xdr:nvSpPr>
      <xdr:spPr>
        <a:xfrm>
          <a:off x="16459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72770</xdr:rowOff>
    </xdr:from>
    <xdr:ext cx="762000" cy="259045"/>
    <xdr:sp macro="" textlink="">
      <xdr:nvSpPr>
        <xdr:cNvPr id="273" name="その他該当値テキスト"/>
        <xdr:cNvSpPr txBox="1"/>
      </xdr:nvSpPr>
      <xdr:spPr>
        <a:xfrm>
          <a:off x="16598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35378</xdr:rowOff>
    </xdr:from>
    <xdr:to>
      <xdr:col>22</xdr:col>
      <xdr:colOff>615950</xdr:colOff>
      <xdr:row>59</xdr:row>
      <xdr:rowOff>136978</xdr:rowOff>
    </xdr:to>
    <xdr:sp macro="" textlink="">
      <xdr:nvSpPr>
        <xdr:cNvPr id="274" name="円/楕円 273"/>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121755</xdr:rowOff>
    </xdr:from>
    <xdr:ext cx="736600" cy="259045"/>
    <xdr:sp macro="" textlink="">
      <xdr:nvSpPr>
        <xdr:cNvPr id="275" name="テキスト ボックス 274"/>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6" name="円/楕円 275"/>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7" name="テキスト ボックス 276"/>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16328</xdr:rowOff>
    </xdr:from>
    <xdr:to>
      <xdr:col>20</xdr:col>
      <xdr:colOff>209550</xdr:colOff>
      <xdr:row>60</xdr:row>
      <xdr:rowOff>117928</xdr:rowOff>
    </xdr:to>
    <xdr:sp macro="" textlink="">
      <xdr:nvSpPr>
        <xdr:cNvPr id="278" name="円/楕円 277"/>
        <xdr:cNvSpPr/>
      </xdr:nvSpPr>
      <xdr:spPr>
        <a:xfrm>
          <a:off x="13843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102705</xdr:rowOff>
    </xdr:from>
    <xdr:ext cx="762000" cy="259045"/>
    <xdr:sp macro="" textlink="">
      <xdr:nvSpPr>
        <xdr:cNvPr id="279" name="テキスト ボックス 278"/>
        <xdr:cNvSpPr txBox="1"/>
      </xdr:nvSpPr>
      <xdr:spPr>
        <a:xfrm>
          <a:off x="13512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46265</xdr:rowOff>
    </xdr:from>
    <xdr:to>
      <xdr:col>19</xdr:col>
      <xdr:colOff>6350</xdr:colOff>
      <xdr:row>59</xdr:row>
      <xdr:rowOff>147865</xdr:rowOff>
    </xdr:to>
    <xdr:sp macro="" textlink="">
      <xdr:nvSpPr>
        <xdr:cNvPr id="280" name="円/楕円 279"/>
        <xdr:cNvSpPr/>
      </xdr:nvSpPr>
      <xdr:spPr>
        <a:xfrm>
          <a:off x="12954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132642</xdr:rowOff>
    </xdr:from>
    <xdr:ext cx="762000" cy="259045"/>
    <xdr:sp macro="" textlink="">
      <xdr:nvSpPr>
        <xdr:cNvPr id="281" name="テキスト ボックス 280"/>
        <xdr:cNvSpPr txBox="1"/>
      </xdr:nvSpPr>
      <xdr:spPr>
        <a:xfrm>
          <a:off x="12623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子育て世帯定住促進奨励金が増加したことなどに伴い、昨年度よりも</a:t>
          </a:r>
          <a:r>
            <a:rPr kumimoji="1" lang="en-US" altLang="ja-JP" sz="1300">
              <a:latin typeface="ＭＳ Ｐゴシック"/>
            </a:rPr>
            <a:t>0.2%</a:t>
          </a:r>
          <a:r>
            <a:rPr kumimoji="1" lang="ja-JP" altLang="en-US" sz="1300">
              <a:latin typeface="ＭＳ Ｐゴシック"/>
            </a:rPr>
            <a:t>増加しているが、類似団体平均、県平均、全国平均を大きく下回っており、継続して低い水準を保っている。</a:t>
          </a:r>
          <a:endParaRPr kumimoji="1" lang="en-US" altLang="ja-JP" sz="1300">
            <a:latin typeface="ＭＳ Ｐゴシック"/>
          </a:endParaRPr>
        </a:p>
        <a:p>
          <a:r>
            <a:rPr kumimoji="1" lang="ja-JP" altLang="en-US" sz="1300">
              <a:latin typeface="ＭＳ Ｐゴシック"/>
            </a:rPr>
            <a:t>今後も引き続き補助金等の適正化を図っていく。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127000</xdr:rowOff>
    </xdr:from>
    <xdr:to>
      <xdr:col>24</xdr:col>
      <xdr:colOff>31750</xdr:colOff>
      <xdr:row>35</xdr:row>
      <xdr:rowOff>138430</xdr:rowOff>
    </xdr:to>
    <xdr:cxnSp macro="">
      <xdr:nvCxnSpPr>
        <xdr:cNvPr id="309" name="直線コネクタ 308"/>
        <xdr:cNvCxnSpPr/>
      </xdr:nvCxnSpPr>
      <xdr:spPr>
        <a:xfrm>
          <a:off x="15671800" y="6127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127000</xdr:rowOff>
    </xdr:from>
    <xdr:to>
      <xdr:col>22</xdr:col>
      <xdr:colOff>565150</xdr:colOff>
      <xdr:row>35</xdr:row>
      <xdr:rowOff>155575</xdr:rowOff>
    </xdr:to>
    <xdr:cxnSp macro="">
      <xdr:nvCxnSpPr>
        <xdr:cNvPr id="312" name="直線コネクタ 311"/>
        <xdr:cNvCxnSpPr/>
      </xdr:nvCxnSpPr>
      <xdr:spPr>
        <a:xfrm flipV="1">
          <a:off x="14782800" y="6127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155575</xdr:rowOff>
    </xdr:from>
    <xdr:to>
      <xdr:col>21</xdr:col>
      <xdr:colOff>361950</xdr:colOff>
      <xdr:row>35</xdr:row>
      <xdr:rowOff>167005</xdr:rowOff>
    </xdr:to>
    <xdr:cxnSp macro="">
      <xdr:nvCxnSpPr>
        <xdr:cNvPr id="315" name="直線コネクタ 314"/>
        <xdr:cNvCxnSpPr/>
      </xdr:nvCxnSpPr>
      <xdr:spPr>
        <a:xfrm flipV="1">
          <a:off x="13893800" y="6156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167005</xdr:rowOff>
    </xdr:from>
    <xdr:to>
      <xdr:col>20</xdr:col>
      <xdr:colOff>158750</xdr:colOff>
      <xdr:row>36</xdr:row>
      <xdr:rowOff>1270</xdr:rowOff>
    </xdr:to>
    <xdr:cxnSp macro="">
      <xdr:nvCxnSpPr>
        <xdr:cNvPr id="318" name="直線コネクタ 317"/>
        <xdr:cNvCxnSpPr/>
      </xdr:nvCxnSpPr>
      <xdr:spPr>
        <a:xfrm flipV="1">
          <a:off x="13004800" y="6167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8" name="円/楕円 327"/>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9"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76200</xdr:rowOff>
    </xdr:from>
    <xdr:to>
      <xdr:col>22</xdr:col>
      <xdr:colOff>615950</xdr:colOff>
      <xdr:row>36</xdr:row>
      <xdr:rowOff>6350</xdr:rowOff>
    </xdr:to>
    <xdr:sp macro="" textlink="">
      <xdr:nvSpPr>
        <xdr:cNvPr id="330" name="円/楕円 329"/>
        <xdr:cNvSpPr/>
      </xdr:nvSpPr>
      <xdr:spPr>
        <a:xfrm>
          <a:off x="15621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16527</xdr:rowOff>
    </xdr:from>
    <xdr:ext cx="736600" cy="259045"/>
    <xdr:sp macro="" textlink="">
      <xdr:nvSpPr>
        <xdr:cNvPr id="331" name="テキスト ボックス 330"/>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104775</xdr:rowOff>
    </xdr:from>
    <xdr:to>
      <xdr:col>21</xdr:col>
      <xdr:colOff>412750</xdr:colOff>
      <xdr:row>36</xdr:row>
      <xdr:rowOff>34925</xdr:rowOff>
    </xdr:to>
    <xdr:sp macro="" textlink="">
      <xdr:nvSpPr>
        <xdr:cNvPr id="332" name="円/楕円 331"/>
        <xdr:cNvSpPr/>
      </xdr:nvSpPr>
      <xdr:spPr>
        <a:xfrm>
          <a:off x="14732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45102</xdr:rowOff>
    </xdr:from>
    <xdr:ext cx="762000" cy="259045"/>
    <xdr:sp macro="" textlink="">
      <xdr:nvSpPr>
        <xdr:cNvPr id="333" name="テキスト ボックス 332"/>
        <xdr:cNvSpPr txBox="1"/>
      </xdr:nvSpPr>
      <xdr:spPr>
        <a:xfrm>
          <a:off x="14401800" y="58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116205</xdr:rowOff>
    </xdr:from>
    <xdr:to>
      <xdr:col>20</xdr:col>
      <xdr:colOff>209550</xdr:colOff>
      <xdr:row>36</xdr:row>
      <xdr:rowOff>46355</xdr:rowOff>
    </xdr:to>
    <xdr:sp macro="" textlink="">
      <xdr:nvSpPr>
        <xdr:cNvPr id="334" name="円/楕円 333"/>
        <xdr:cNvSpPr/>
      </xdr:nvSpPr>
      <xdr:spPr>
        <a:xfrm>
          <a:off x="13843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56532</xdr:rowOff>
    </xdr:from>
    <xdr:ext cx="762000" cy="259045"/>
    <xdr:sp macro="" textlink="">
      <xdr:nvSpPr>
        <xdr:cNvPr id="335" name="テキスト ボックス 334"/>
        <xdr:cNvSpPr txBox="1"/>
      </xdr:nvSpPr>
      <xdr:spPr>
        <a:xfrm>
          <a:off x="13512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121920</xdr:rowOff>
    </xdr:from>
    <xdr:to>
      <xdr:col>19</xdr:col>
      <xdr:colOff>6350</xdr:colOff>
      <xdr:row>36</xdr:row>
      <xdr:rowOff>52070</xdr:rowOff>
    </xdr:to>
    <xdr:sp macro="" textlink="">
      <xdr:nvSpPr>
        <xdr:cNvPr id="336" name="円/楕円 335"/>
        <xdr:cNvSpPr/>
      </xdr:nvSpPr>
      <xdr:spPr>
        <a:xfrm>
          <a:off x="12954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62247</xdr:rowOff>
    </xdr:from>
    <xdr:ext cx="762000" cy="259045"/>
    <xdr:sp macro="" textlink="">
      <xdr:nvSpPr>
        <xdr:cNvPr id="337" name="テキスト ボックス 336"/>
        <xdr:cNvSpPr txBox="1"/>
      </xdr:nvSpPr>
      <xdr:spPr>
        <a:xfrm>
          <a:off x="12623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市債残高の縮減に取り組んできた結果、引き続き類似団体平均、全国平均を下回っている。平成</a:t>
          </a:r>
          <a:r>
            <a:rPr kumimoji="1" lang="en-US" altLang="ja-JP" sz="1300">
              <a:latin typeface="ＭＳ Ｐゴシック"/>
            </a:rPr>
            <a:t>28</a:t>
          </a:r>
          <a:r>
            <a:rPr kumimoji="1" lang="ja-JP" altLang="en-US" sz="1300">
              <a:latin typeface="ＭＳ Ｐゴシック"/>
            </a:rPr>
            <a:t>年度は臨時財政対策債や消防債の市債元金償還金の増により、比率としては</a:t>
          </a:r>
          <a:r>
            <a:rPr kumimoji="1" lang="en-US" altLang="ja-JP" sz="1300">
              <a:latin typeface="ＭＳ Ｐゴシック"/>
            </a:rPr>
            <a:t>1.2%</a:t>
          </a:r>
          <a:r>
            <a:rPr kumimoji="1" lang="ja-JP" altLang="en-US" sz="1300">
              <a:latin typeface="ＭＳ Ｐゴシック"/>
            </a:rPr>
            <a:t>増加している。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77</xdr:row>
      <xdr:rowOff>106426</xdr:rowOff>
    </xdr:to>
    <xdr:cxnSp macro="">
      <xdr:nvCxnSpPr>
        <xdr:cNvPr id="367" name="直線コネクタ 366"/>
        <xdr:cNvCxnSpPr/>
      </xdr:nvCxnSpPr>
      <xdr:spPr>
        <a:xfrm>
          <a:off x="3987800" y="132532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56135</xdr:rowOff>
    </xdr:to>
    <xdr:cxnSp macro="">
      <xdr:nvCxnSpPr>
        <xdr:cNvPr id="370" name="直線コネクタ 369"/>
        <xdr:cNvCxnSpPr/>
      </xdr:nvCxnSpPr>
      <xdr:spPr>
        <a:xfrm flipV="1">
          <a:off x="3098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33274</xdr:rowOff>
    </xdr:from>
    <xdr:to>
      <xdr:col>4</xdr:col>
      <xdr:colOff>346075</xdr:colOff>
      <xdr:row>77</xdr:row>
      <xdr:rowOff>56135</xdr:rowOff>
    </xdr:to>
    <xdr:cxnSp macro="">
      <xdr:nvCxnSpPr>
        <xdr:cNvPr id="373" name="直線コネクタ 372"/>
        <xdr:cNvCxnSpPr/>
      </xdr:nvCxnSpPr>
      <xdr:spPr>
        <a:xfrm>
          <a:off x="2209800" y="132349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33274</xdr:rowOff>
    </xdr:to>
    <xdr:cxnSp macro="">
      <xdr:nvCxnSpPr>
        <xdr:cNvPr id="376" name="直線コネクタ 375"/>
        <xdr:cNvCxnSpPr/>
      </xdr:nvCxnSpPr>
      <xdr:spPr>
        <a:xfrm>
          <a:off x="1320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86" name="円/楕円 385"/>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72153</xdr:rowOff>
    </xdr:from>
    <xdr:ext cx="762000" cy="259045"/>
    <xdr:sp macro="" textlink="">
      <xdr:nvSpPr>
        <xdr:cNvPr id="387" name="公債費該当値テキスト"/>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8" name="円/楕円 387"/>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89" name="テキスト ボックス 388"/>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5335</xdr:rowOff>
    </xdr:from>
    <xdr:to>
      <xdr:col>4</xdr:col>
      <xdr:colOff>396875</xdr:colOff>
      <xdr:row>77</xdr:row>
      <xdr:rowOff>106935</xdr:rowOff>
    </xdr:to>
    <xdr:sp macro="" textlink="">
      <xdr:nvSpPr>
        <xdr:cNvPr id="390" name="円/楕円 389"/>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117112</xdr:rowOff>
    </xdr:from>
    <xdr:ext cx="762000" cy="259045"/>
    <xdr:sp macro="" textlink="">
      <xdr:nvSpPr>
        <xdr:cNvPr id="391" name="テキスト ボックス 390"/>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92" name="円/楕円 391"/>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93" name="テキスト ボックス 392"/>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4" name="円/楕円 393"/>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5" name="テキスト ボックス 394"/>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類似団体より比率が下回っているのは公債費と補助費等の</a:t>
          </a:r>
          <a:r>
            <a:rPr kumimoji="1" lang="en-US" altLang="ja-JP" sz="1300">
              <a:latin typeface="ＭＳ Ｐゴシック"/>
            </a:rPr>
            <a:t>2</a:t>
          </a:r>
          <a:r>
            <a:rPr kumimoji="1" lang="ja-JP" altLang="en-US" sz="1300">
              <a:latin typeface="ＭＳ Ｐゴシック"/>
            </a:rPr>
            <a:t>項目であるため、公債費を除くと全体の経常収支比率より大きく類似団体平均を上回ってしまう。</a:t>
          </a:r>
        </a:p>
        <a:p>
          <a:r>
            <a:rPr kumimoji="1" lang="ja-JP" altLang="en-US" sz="1300">
              <a:latin typeface="ＭＳ Ｐゴシック"/>
            </a:rPr>
            <a:t>物件費や繰出金の比率が特に高いため、これらの経費について適正化を図るとともに、補助費等についても更なる見直しを進めていく。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5080</xdr:rowOff>
    </xdr:to>
    <xdr:cxnSp macro="">
      <xdr:nvCxnSpPr>
        <xdr:cNvPr id="428" name="直線コネクタ 427"/>
        <xdr:cNvCxnSpPr/>
      </xdr:nvCxnSpPr>
      <xdr:spPr>
        <a:xfrm>
          <a:off x="15671800" y="131838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153670</xdr:rowOff>
    </xdr:from>
    <xdr:to>
      <xdr:col>22</xdr:col>
      <xdr:colOff>565150</xdr:colOff>
      <xdr:row>76</xdr:row>
      <xdr:rowOff>153670</xdr:rowOff>
    </xdr:to>
    <xdr:cxnSp macro="">
      <xdr:nvCxnSpPr>
        <xdr:cNvPr id="431" name="直線コネクタ 430"/>
        <xdr:cNvCxnSpPr/>
      </xdr:nvCxnSpPr>
      <xdr:spPr>
        <a:xfrm>
          <a:off x="14782800" y="13183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1270</xdr:rowOff>
    </xdr:to>
    <xdr:cxnSp macro="">
      <xdr:nvCxnSpPr>
        <xdr:cNvPr id="434" name="直線コネクタ 433"/>
        <xdr:cNvCxnSpPr/>
      </xdr:nvCxnSpPr>
      <xdr:spPr>
        <a:xfrm flipV="1">
          <a:off x="13893800" y="13183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5080</xdr:rowOff>
    </xdr:to>
    <xdr:cxnSp macro="">
      <xdr:nvCxnSpPr>
        <xdr:cNvPr id="437" name="直線コネクタ 436"/>
        <xdr:cNvCxnSpPr/>
      </xdr:nvCxnSpPr>
      <xdr:spPr>
        <a:xfrm flipV="1">
          <a:off x="13004800" y="13202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125730</xdr:rowOff>
    </xdr:from>
    <xdr:to>
      <xdr:col>24</xdr:col>
      <xdr:colOff>82550</xdr:colOff>
      <xdr:row>77</xdr:row>
      <xdr:rowOff>55880</xdr:rowOff>
    </xdr:to>
    <xdr:sp macro="" textlink="">
      <xdr:nvSpPr>
        <xdr:cNvPr id="447" name="円/楕円 446"/>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97807</xdr:rowOff>
    </xdr:from>
    <xdr:ext cx="762000" cy="259045"/>
    <xdr:sp macro="" textlink="">
      <xdr:nvSpPr>
        <xdr:cNvPr id="448" name="公債費以外該当値テキスト"/>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102870</xdr:rowOff>
    </xdr:from>
    <xdr:to>
      <xdr:col>22</xdr:col>
      <xdr:colOff>615950</xdr:colOff>
      <xdr:row>77</xdr:row>
      <xdr:rowOff>33020</xdr:rowOff>
    </xdr:to>
    <xdr:sp macro="" textlink="">
      <xdr:nvSpPr>
        <xdr:cNvPr id="449" name="円/楕円 448"/>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17797</xdr:rowOff>
    </xdr:from>
    <xdr:ext cx="736600" cy="259045"/>
    <xdr:sp macro="" textlink="">
      <xdr:nvSpPr>
        <xdr:cNvPr id="450" name="テキスト ボックス 449"/>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102870</xdr:rowOff>
    </xdr:from>
    <xdr:to>
      <xdr:col>21</xdr:col>
      <xdr:colOff>412750</xdr:colOff>
      <xdr:row>77</xdr:row>
      <xdr:rowOff>33020</xdr:rowOff>
    </xdr:to>
    <xdr:sp macro="" textlink="">
      <xdr:nvSpPr>
        <xdr:cNvPr id="451" name="円/楕円 450"/>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17797</xdr:rowOff>
    </xdr:from>
    <xdr:ext cx="762000" cy="259045"/>
    <xdr:sp macro="" textlink="">
      <xdr:nvSpPr>
        <xdr:cNvPr id="452" name="テキスト ボックス 451"/>
        <xdr:cNvSpPr txBox="1"/>
      </xdr:nvSpPr>
      <xdr:spPr>
        <a:xfrm>
          <a:off x="14401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53" name="円/楕円 452"/>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54" name="テキスト ボックス 453"/>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55" name="円/楕円 454"/>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40657</xdr:rowOff>
    </xdr:from>
    <xdr:ext cx="762000" cy="259045"/>
    <xdr:sp macro="" textlink="">
      <xdr:nvSpPr>
        <xdr:cNvPr id="456" name="テキスト ボックス 455"/>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埼玉県行田市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106826</xdr:rowOff>
    </xdr:from>
    <xdr:to>
      <xdr:col>4</xdr:col>
      <xdr:colOff>1117600</xdr:colOff>
      <xdr:row>18</xdr:row>
      <xdr:rowOff>108198</xdr:rowOff>
    </xdr:to>
    <xdr:cxnSp macro="">
      <xdr:nvCxnSpPr>
        <xdr:cNvPr id="50" name="直線コネクタ 49"/>
        <xdr:cNvCxnSpPr/>
      </xdr:nvCxnSpPr>
      <xdr:spPr bwMode="auto">
        <a:xfrm>
          <a:off x="5003800" y="3240551"/>
          <a:ext cx="647700" cy="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106826</xdr:rowOff>
    </xdr:from>
    <xdr:to>
      <xdr:col>4</xdr:col>
      <xdr:colOff>469900</xdr:colOff>
      <xdr:row>18</xdr:row>
      <xdr:rowOff>132087</xdr:rowOff>
    </xdr:to>
    <xdr:cxnSp macro="">
      <xdr:nvCxnSpPr>
        <xdr:cNvPr id="53" name="直線コネクタ 52"/>
        <xdr:cNvCxnSpPr/>
      </xdr:nvCxnSpPr>
      <xdr:spPr bwMode="auto">
        <a:xfrm flipV="1">
          <a:off x="4305300" y="3240551"/>
          <a:ext cx="698500" cy="25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132087</xdr:rowOff>
    </xdr:from>
    <xdr:to>
      <xdr:col>3</xdr:col>
      <xdr:colOff>904875</xdr:colOff>
      <xdr:row>19</xdr:row>
      <xdr:rowOff>18415</xdr:rowOff>
    </xdr:to>
    <xdr:cxnSp macro="">
      <xdr:nvCxnSpPr>
        <xdr:cNvPr id="56" name="直線コネクタ 55"/>
        <xdr:cNvCxnSpPr/>
      </xdr:nvCxnSpPr>
      <xdr:spPr bwMode="auto">
        <a:xfrm flipV="1">
          <a:off x="3606800" y="3265812"/>
          <a:ext cx="698500" cy="5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168243</xdr:rowOff>
    </xdr:from>
    <xdr:to>
      <xdr:col>3</xdr:col>
      <xdr:colOff>206375</xdr:colOff>
      <xdr:row>19</xdr:row>
      <xdr:rowOff>18415</xdr:rowOff>
    </xdr:to>
    <xdr:cxnSp macro="">
      <xdr:nvCxnSpPr>
        <xdr:cNvPr id="59" name="直線コネクタ 58"/>
        <xdr:cNvCxnSpPr/>
      </xdr:nvCxnSpPr>
      <xdr:spPr bwMode="auto">
        <a:xfrm>
          <a:off x="2908300" y="3301968"/>
          <a:ext cx="698500" cy="21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57398</xdr:rowOff>
    </xdr:from>
    <xdr:to>
      <xdr:col>5</xdr:col>
      <xdr:colOff>34925</xdr:colOff>
      <xdr:row>18</xdr:row>
      <xdr:rowOff>158998</xdr:rowOff>
    </xdr:to>
    <xdr:sp macro="" textlink="">
      <xdr:nvSpPr>
        <xdr:cNvPr id="69" name="円/楕円 68"/>
        <xdr:cNvSpPr/>
      </xdr:nvSpPr>
      <xdr:spPr bwMode="auto">
        <a:xfrm>
          <a:off x="5600700" y="319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29475</xdr:rowOff>
    </xdr:from>
    <xdr:ext cx="762000" cy="259045"/>
    <xdr:sp macro="" textlink="">
      <xdr:nvSpPr>
        <xdr:cNvPr id="70" name="人口1人当たり決算額の推移該当値テキスト130"/>
        <xdr:cNvSpPr txBox="1"/>
      </xdr:nvSpPr>
      <xdr:spPr>
        <a:xfrm>
          <a:off x="5740400" y="316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56,487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56026</xdr:rowOff>
    </xdr:from>
    <xdr:to>
      <xdr:col>4</xdr:col>
      <xdr:colOff>520700</xdr:colOff>
      <xdr:row>18</xdr:row>
      <xdr:rowOff>157626</xdr:rowOff>
    </xdr:to>
    <xdr:sp macro="" textlink="">
      <xdr:nvSpPr>
        <xdr:cNvPr id="71" name="円/楕円 70"/>
        <xdr:cNvSpPr/>
      </xdr:nvSpPr>
      <xdr:spPr bwMode="auto">
        <a:xfrm>
          <a:off x="4953000" y="318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142403</xdr:rowOff>
    </xdr:from>
    <xdr:ext cx="736600" cy="259045"/>
    <xdr:sp macro="" textlink="">
      <xdr:nvSpPr>
        <xdr:cNvPr id="72" name="テキスト ボックス 71"/>
        <xdr:cNvSpPr txBox="1"/>
      </xdr:nvSpPr>
      <xdr:spPr>
        <a:xfrm>
          <a:off x="4622800" y="327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56,559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81286</xdr:rowOff>
    </xdr:from>
    <xdr:to>
      <xdr:col>3</xdr:col>
      <xdr:colOff>955675</xdr:colOff>
      <xdr:row>19</xdr:row>
      <xdr:rowOff>11437</xdr:rowOff>
    </xdr:to>
    <xdr:sp macro="" textlink="">
      <xdr:nvSpPr>
        <xdr:cNvPr id="73" name="円/楕円 72"/>
        <xdr:cNvSpPr/>
      </xdr:nvSpPr>
      <xdr:spPr bwMode="auto">
        <a:xfrm>
          <a:off x="4254500" y="32150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167664</xdr:rowOff>
    </xdr:from>
    <xdr:ext cx="762000" cy="259045"/>
    <xdr:sp macro="" textlink="">
      <xdr:nvSpPr>
        <xdr:cNvPr id="74" name="テキスト ボックス 73"/>
        <xdr:cNvSpPr txBox="1"/>
      </xdr:nvSpPr>
      <xdr:spPr>
        <a:xfrm>
          <a:off x="3924300" y="330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55,233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139065</xdr:rowOff>
    </xdr:from>
    <xdr:to>
      <xdr:col>3</xdr:col>
      <xdr:colOff>257175</xdr:colOff>
      <xdr:row>19</xdr:row>
      <xdr:rowOff>69215</xdr:rowOff>
    </xdr:to>
    <xdr:sp macro="" textlink="">
      <xdr:nvSpPr>
        <xdr:cNvPr id="75" name="円/楕円 74"/>
        <xdr:cNvSpPr/>
      </xdr:nvSpPr>
      <xdr:spPr bwMode="auto">
        <a:xfrm>
          <a:off x="3556000" y="327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53992</xdr:rowOff>
    </xdr:from>
    <xdr:ext cx="762000" cy="259045"/>
    <xdr:sp macro="" textlink="">
      <xdr:nvSpPr>
        <xdr:cNvPr id="76" name="テキスト ボックス 75"/>
        <xdr:cNvSpPr txBox="1"/>
      </xdr:nvSpPr>
      <xdr:spPr>
        <a:xfrm>
          <a:off x="3225800" y="335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52,200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117443</xdr:rowOff>
    </xdr:from>
    <xdr:to>
      <xdr:col>2</xdr:col>
      <xdr:colOff>692150</xdr:colOff>
      <xdr:row>19</xdr:row>
      <xdr:rowOff>47593</xdr:rowOff>
    </xdr:to>
    <xdr:sp macro="" textlink="">
      <xdr:nvSpPr>
        <xdr:cNvPr id="77" name="円/楕円 76"/>
        <xdr:cNvSpPr/>
      </xdr:nvSpPr>
      <xdr:spPr bwMode="auto">
        <a:xfrm>
          <a:off x="2857500" y="325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32370</xdr:rowOff>
    </xdr:from>
    <xdr:ext cx="762000" cy="259045"/>
    <xdr:sp macro="" textlink="">
      <xdr:nvSpPr>
        <xdr:cNvPr id="78" name="テキスト ボックス 77"/>
        <xdr:cNvSpPr txBox="1"/>
      </xdr:nvSpPr>
      <xdr:spPr>
        <a:xfrm>
          <a:off x="2527300" y="33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55415</xdr:rowOff>
    </xdr:from>
    <xdr:to>
      <xdr:col>4</xdr:col>
      <xdr:colOff>1117600</xdr:colOff>
      <xdr:row>36</xdr:row>
      <xdr:rowOff>91045</xdr:rowOff>
    </xdr:to>
    <xdr:cxnSp macro="">
      <xdr:nvCxnSpPr>
        <xdr:cNvPr id="113" name="直線コネクタ 112"/>
        <xdr:cNvCxnSpPr/>
      </xdr:nvCxnSpPr>
      <xdr:spPr bwMode="auto">
        <a:xfrm flipV="1">
          <a:off x="5003800" y="7008665"/>
          <a:ext cx="647700" cy="35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91045</xdr:rowOff>
    </xdr:from>
    <xdr:to>
      <xdr:col>4</xdr:col>
      <xdr:colOff>469900</xdr:colOff>
      <xdr:row>36</xdr:row>
      <xdr:rowOff>99045</xdr:rowOff>
    </xdr:to>
    <xdr:cxnSp macro="">
      <xdr:nvCxnSpPr>
        <xdr:cNvPr id="116" name="直線コネクタ 115"/>
        <xdr:cNvCxnSpPr/>
      </xdr:nvCxnSpPr>
      <xdr:spPr bwMode="auto">
        <a:xfrm flipV="1">
          <a:off x="4305300" y="7044295"/>
          <a:ext cx="698500" cy="8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52542</xdr:rowOff>
    </xdr:from>
    <xdr:to>
      <xdr:col>3</xdr:col>
      <xdr:colOff>904875</xdr:colOff>
      <xdr:row>36</xdr:row>
      <xdr:rowOff>99045</xdr:rowOff>
    </xdr:to>
    <xdr:cxnSp macro="">
      <xdr:nvCxnSpPr>
        <xdr:cNvPr id="119" name="直線コネクタ 118"/>
        <xdr:cNvCxnSpPr/>
      </xdr:nvCxnSpPr>
      <xdr:spPr bwMode="auto">
        <a:xfrm>
          <a:off x="3606800" y="7005792"/>
          <a:ext cx="698500" cy="46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52542</xdr:rowOff>
    </xdr:from>
    <xdr:to>
      <xdr:col>3</xdr:col>
      <xdr:colOff>206375</xdr:colOff>
      <xdr:row>36</xdr:row>
      <xdr:rowOff>54109</xdr:rowOff>
    </xdr:to>
    <xdr:cxnSp macro="">
      <xdr:nvCxnSpPr>
        <xdr:cNvPr id="122" name="直線コネクタ 121"/>
        <xdr:cNvCxnSpPr/>
      </xdr:nvCxnSpPr>
      <xdr:spPr bwMode="auto">
        <a:xfrm flipV="1">
          <a:off x="2908300" y="7005792"/>
          <a:ext cx="698500" cy="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4615</xdr:rowOff>
    </xdr:from>
    <xdr:to>
      <xdr:col>5</xdr:col>
      <xdr:colOff>34925</xdr:colOff>
      <xdr:row>36</xdr:row>
      <xdr:rowOff>106215</xdr:rowOff>
    </xdr:to>
    <xdr:sp macro="" textlink="">
      <xdr:nvSpPr>
        <xdr:cNvPr id="132" name="円/楕円 131"/>
        <xdr:cNvSpPr/>
      </xdr:nvSpPr>
      <xdr:spPr bwMode="auto">
        <a:xfrm>
          <a:off x="5600700" y="6957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319592</xdr:rowOff>
    </xdr:from>
    <xdr:ext cx="762000" cy="259045"/>
    <xdr:sp macro="" textlink="">
      <xdr:nvSpPr>
        <xdr:cNvPr id="133" name="人口1人当たり決算額の推移該当値テキスト445"/>
        <xdr:cNvSpPr txBox="1"/>
      </xdr:nvSpPr>
      <xdr:spPr>
        <a:xfrm>
          <a:off x="5740400" y="692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40245</xdr:rowOff>
    </xdr:from>
    <xdr:to>
      <xdr:col>4</xdr:col>
      <xdr:colOff>520700</xdr:colOff>
      <xdr:row>36</xdr:row>
      <xdr:rowOff>141845</xdr:rowOff>
    </xdr:to>
    <xdr:sp macro="" textlink="">
      <xdr:nvSpPr>
        <xdr:cNvPr id="134" name="円/楕円 133"/>
        <xdr:cNvSpPr/>
      </xdr:nvSpPr>
      <xdr:spPr bwMode="auto">
        <a:xfrm>
          <a:off x="4953000" y="699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126622</xdr:rowOff>
    </xdr:from>
    <xdr:ext cx="736600" cy="259045"/>
    <xdr:sp macro="" textlink="">
      <xdr:nvSpPr>
        <xdr:cNvPr id="135" name="テキスト ボックス 134"/>
        <xdr:cNvSpPr txBox="1"/>
      </xdr:nvSpPr>
      <xdr:spPr>
        <a:xfrm>
          <a:off x="4622800" y="7079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48245</xdr:rowOff>
    </xdr:from>
    <xdr:to>
      <xdr:col>3</xdr:col>
      <xdr:colOff>955675</xdr:colOff>
      <xdr:row>36</xdr:row>
      <xdr:rowOff>149845</xdr:rowOff>
    </xdr:to>
    <xdr:sp macro="" textlink="">
      <xdr:nvSpPr>
        <xdr:cNvPr id="136" name="円/楕円 135"/>
        <xdr:cNvSpPr/>
      </xdr:nvSpPr>
      <xdr:spPr bwMode="auto">
        <a:xfrm>
          <a:off x="4254500" y="700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134622</xdr:rowOff>
    </xdr:from>
    <xdr:ext cx="762000" cy="259045"/>
    <xdr:sp macro="" textlink="">
      <xdr:nvSpPr>
        <xdr:cNvPr id="137" name="テキスト ボックス 136"/>
        <xdr:cNvSpPr txBox="1"/>
      </xdr:nvSpPr>
      <xdr:spPr>
        <a:xfrm>
          <a:off x="3924300" y="708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1742</xdr:rowOff>
    </xdr:from>
    <xdr:to>
      <xdr:col>3</xdr:col>
      <xdr:colOff>257175</xdr:colOff>
      <xdr:row>36</xdr:row>
      <xdr:rowOff>103342</xdr:rowOff>
    </xdr:to>
    <xdr:sp macro="" textlink="">
      <xdr:nvSpPr>
        <xdr:cNvPr id="138" name="円/楕円 137"/>
        <xdr:cNvSpPr/>
      </xdr:nvSpPr>
      <xdr:spPr bwMode="auto">
        <a:xfrm>
          <a:off x="3556000" y="695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88119</xdr:rowOff>
    </xdr:from>
    <xdr:ext cx="762000" cy="259045"/>
    <xdr:sp macro="" textlink="">
      <xdr:nvSpPr>
        <xdr:cNvPr id="139" name="テキスト ボックス 138"/>
        <xdr:cNvSpPr txBox="1"/>
      </xdr:nvSpPr>
      <xdr:spPr>
        <a:xfrm>
          <a:off x="3225800" y="704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3309</xdr:rowOff>
    </xdr:from>
    <xdr:to>
      <xdr:col>2</xdr:col>
      <xdr:colOff>692150</xdr:colOff>
      <xdr:row>36</xdr:row>
      <xdr:rowOff>104909</xdr:rowOff>
    </xdr:to>
    <xdr:sp macro="" textlink="">
      <xdr:nvSpPr>
        <xdr:cNvPr id="140" name="円/楕円 139"/>
        <xdr:cNvSpPr/>
      </xdr:nvSpPr>
      <xdr:spPr bwMode="auto">
        <a:xfrm>
          <a:off x="2857500" y="6956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89686</xdr:rowOff>
    </xdr:from>
    <xdr:ext cx="762000" cy="259045"/>
    <xdr:sp macro="" textlink="">
      <xdr:nvSpPr>
        <xdr:cNvPr id="141" name="テキスト ボックス 140"/>
        <xdr:cNvSpPr txBox="1"/>
      </xdr:nvSpPr>
      <xdr:spPr>
        <a:xfrm>
          <a:off x="2527300" y="704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82,836
81,525
67.49
28,060,471
26,765,041
1,145,232
17,036,710
27,290,188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107376</xdr:rowOff>
    </xdr:from>
    <xdr:to>
      <xdr:col>6</xdr:col>
      <xdr:colOff>511175</xdr:colOff>
      <xdr:row>36</xdr:row>
      <xdr:rowOff>130968</xdr:rowOff>
    </xdr:to>
    <xdr:cxnSp macro="">
      <xdr:nvCxnSpPr>
        <xdr:cNvPr id="59" name="直線コネクタ 58"/>
        <xdr:cNvCxnSpPr/>
      </xdr:nvCxnSpPr>
      <xdr:spPr>
        <a:xfrm>
          <a:off x="3797300" y="6279576"/>
          <a:ext cx="8382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107376</xdr:rowOff>
    </xdr:from>
    <xdr:to>
      <xdr:col>5</xdr:col>
      <xdr:colOff>358775</xdr:colOff>
      <xdr:row>37</xdr:row>
      <xdr:rowOff>55369</xdr:rowOff>
    </xdr:to>
    <xdr:cxnSp macro="">
      <xdr:nvCxnSpPr>
        <xdr:cNvPr id="62" name="直線コネクタ 61"/>
        <xdr:cNvCxnSpPr/>
      </xdr:nvCxnSpPr>
      <xdr:spPr>
        <a:xfrm flipV="1">
          <a:off x="2908300" y="6279576"/>
          <a:ext cx="889000" cy="1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55369</xdr:rowOff>
    </xdr:from>
    <xdr:to>
      <xdr:col>4</xdr:col>
      <xdr:colOff>155575</xdr:colOff>
      <xdr:row>37</xdr:row>
      <xdr:rowOff>75349</xdr:rowOff>
    </xdr:to>
    <xdr:cxnSp macro="">
      <xdr:nvCxnSpPr>
        <xdr:cNvPr id="65" name="直線コネクタ 64"/>
        <xdr:cNvCxnSpPr/>
      </xdr:nvCxnSpPr>
      <xdr:spPr>
        <a:xfrm flipV="1">
          <a:off x="2019300" y="6399019"/>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14701</xdr:rowOff>
    </xdr:from>
    <xdr:to>
      <xdr:col>2</xdr:col>
      <xdr:colOff>638175</xdr:colOff>
      <xdr:row>37</xdr:row>
      <xdr:rowOff>75349</xdr:rowOff>
    </xdr:to>
    <xdr:cxnSp macro="">
      <xdr:nvCxnSpPr>
        <xdr:cNvPr id="68" name="直線コネクタ 67"/>
        <xdr:cNvCxnSpPr/>
      </xdr:nvCxnSpPr>
      <xdr:spPr>
        <a:xfrm>
          <a:off x="1130300" y="6358351"/>
          <a:ext cx="889000" cy="6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80168</xdr:rowOff>
    </xdr:from>
    <xdr:to>
      <xdr:col>6</xdr:col>
      <xdr:colOff>561975</xdr:colOff>
      <xdr:row>37</xdr:row>
      <xdr:rowOff>10318</xdr:rowOff>
    </xdr:to>
    <xdr:sp macro="" textlink="">
      <xdr:nvSpPr>
        <xdr:cNvPr id="78" name="円/楕円 77"/>
        <xdr:cNvSpPr/>
      </xdr:nvSpPr>
      <xdr:spPr>
        <a:xfrm>
          <a:off x="4584700" y="62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58595</xdr:rowOff>
    </xdr:from>
    <xdr:ext cx="534377" cy="259045"/>
    <xdr:sp macro="" textlink="">
      <xdr:nvSpPr>
        <xdr:cNvPr id="79" name="人件費該当値テキスト"/>
        <xdr:cNvSpPr txBox="1"/>
      </xdr:nvSpPr>
      <xdr:spPr>
        <a:xfrm>
          <a:off x="4686300" y="623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56576</xdr:rowOff>
    </xdr:from>
    <xdr:to>
      <xdr:col>5</xdr:col>
      <xdr:colOff>409575</xdr:colOff>
      <xdr:row>36</xdr:row>
      <xdr:rowOff>158176</xdr:rowOff>
    </xdr:to>
    <xdr:sp macro="" textlink="">
      <xdr:nvSpPr>
        <xdr:cNvPr id="80" name="円/楕円 79"/>
        <xdr:cNvSpPr/>
      </xdr:nvSpPr>
      <xdr:spPr>
        <a:xfrm>
          <a:off x="3746500" y="62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149303</xdr:rowOff>
    </xdr:from>
    <xdr:ext cx="534377" cy="259045"/>
    <xdr:sp macro="" textlink="">
      <xdr:nvSpPr>
        <xdr:cNvPr id="81" name="テキスト ボックス 80"/>
        <xdr:cNvSpPr txBox="1"/>
      </xdr:nvSpPr>
      <xdr:spPr>
        <a:xfrm>
          <a:off x="3530111" y="632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4569</xdr:rowOff>
    </xdr:from>
    <xdr:to>
      <xdr:col>4</xdr:col>
      <xdr:colOff>206375</xdr:colOff>
      <xdr:row>37</xdr:row>
      <xdr:rowOff>106169</xdr:rowOff>
    </xdr:to>
    <xdr:sp macro="" textlink="">
      <xdr:nvSpPr>
        <xdr:cNvPr id="82" name="円/楕円 81"/>
        <xdr:cNvSpPr/>
      </xdr:nvSpPr>
      <xdr:spPr>
        <a:xfrm>
          <a:off x="2857500" y="63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97296</xdr:rowOff>
    </xdr:from>
    <xdr:ext cx="534377" cy="259045"/>
    <xdr:sp macro="" textlink="">
      <xdr:nvSpPr>
        <xdr:cNvPr id="83" name="テキスト ボックス 82"/>
        <xdr:cNvSpPr txBox="1"/>
      </xdr:nvSpPr>
      <xdr:spPr>
        <a:xfrm>
          <a:off x="2641111" y="64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24549</xdr:rowOff>
    </xdr:from>
    <xdr:to>
      <xdr:col>3</xdr:col>
      <xdr:colOff>3175</xdr:colOff>
      <xdr:row>37</xdr:row>
      <xdr:rowOff>126149</xdr:rowOff>
    </xdr:to>
    <xdr:sp macro="" textlink="">
      <xdr:nvSpPr>
        <xdr:cNvPr id="84" name="円/楕円 83"/>
        <xdr:cNvSpPr/>
      </xdr:nvSpPr>
      <xdr:spPr>
        <a:xfrm>
          <a:off x="1968500" y="63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117276</xdr:rowOff>
    </xdr:from>
    <xdr:ext cx="534377" cy="259045"/>
    <xdr:sp macro="" textlink="">
      <xdr:nvSpPr>
        <xdr:cNvPr id="85" name="テキスト ボックス 84"/>
        <xdr:cNvSpPr txBox="1"/>
      </xdr:nvSpPr>
      <xdr:spPr>
        <a:xfrm>
          <a:off x="1752111" y="64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135351</xdr:rowOff>
    </xdr:from>
    <xdr:to>
      <xdr:col>1</xdr:col>
      <xdr:colOff>485775</xdr:colOff>
      <xdr:row>37</xdr:row>
      <xdr:rowOff>65501</xdr:rowOff>
    </xdr:to>
    <xdr:sp macro="" textlink="">
      <xdr:nvSpPr>
        <xdr:cNvPr id="86" name="円/楕円 85"/>
        <xdr:cNvSpPr/>
      </xdr:nvSpPr>
      <xdr:spPr>
        <a:xfrm>
          <a:off x="1079500" y="63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56628</xdr:rowOff>
    </xdr:from>
    <xdr:ext cx="534377" cy="259045"/>
    <xdr:sp macro="" textlink="">
      <xdr:nvSpPr>
        <xdr:cNvPr id="87" name="テキスト ボックス 86"/>
        <xdr:cNvSpPr txBox="1"/>
      </xdr:nvSpPr>
      <xdr:spPr>
        <a:xfrm>
          <a:off x="863111" y="64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14236</xdr:rowOff>
    </xdr:from>
    <xdr:to>
      <xdr:col>6</xdr:col>
      <xdr:colOff>511175</xdr:colOff>
      <xdr:row>59</xdr:row>
      <xdr:rowOff>14553</xdr:rowOff>
    </xdr:to>
    <xdr:cxnSp macro="">
      <xdr:nvCxnSpPr>
        <xdr:cNvPr id="118" name="直線コネクタ 117"/>
        <xdr:cNvCxnSpPr/>
      </xdr:nvCxnSpPr>
      <xdr:spPr>
        <a:xfrm>
          <a:off x="3797300" y="10129786"/>
          <a:ext cx="8382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14236</xdr:rowOff>
    </xdr:from>
    <xdr:to>
      <xdr:col>5</xdr:col>
      <xdr:colOff>358775</xdr:colOff>
      <xdr:row>59</xdr:row>
      <xdr:rowOff>17592</xdr:rowOff>
    </xdr:to>
    <xdr:cxnSp macro="">
      <xdr:nvCxnSpPr>
        <xdr:cNvPr id="121" name="直線コネクタ 120"/>
        <xdr:cNvCxnSpPr/>
      </xdr:nvCxnSpPr>
      <xdr:spPr>
        <a:xfrm flipV="1">
          <a:off x="2908300" y="10129786"/>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17592</xdr:rowOff>
    </xdr:from>
    <xdr:to>
      <xdr:col>4</xdr:col>
      <xdr:colOff>155575</xdr:colOff>
      <xdr:row>59</xdr:row>
      <xdr:rowOff>21641</xdr:rowOff>
    </xdr:to>
    <xdr:cxnSp macro="">
      <xdr:nvCxnSpPr>
        <xdr:cNvPr id="124" name="直線コネクタ 123"/>
        <xdr:cNvCxnSpPr/>
      </xdr:nvCxnSpPr>
      <xdr:spPr>
        <a:xfrm flipV="1">
          <a:off x="2019300" y="10133142"/>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17783</xdr:rowOff>
    </xdr:from>
    <xdr:to>
      <xdr:col>2</xdr:col>
      <xdr:colOff>638175</xdr:colOff>
      <xdr:row>59</xdr:row>
      <xdr:rowOff>21641</xdr:rowOff>
    </xdr:to>
    <xdr:cxnSp macro="">
      <xdr:nvCxnSpPr>
        <xdr:cNvPr id="127" name="直線コネクタ 126"/>
        <xdr:cNvCxnSpPr/>
      </xdr:nvCxnSpPr>
      <xdr:spPr>
        <a:xfrm>
          <a:off x="1130300" y="10133333"/>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135203</xdr:rowOff>
    </xdr:from>
    <xdr:to>
      <xdr:col>6</xdr:col>
      <xdr:colOff>561975</xdr:colOff>
      <xdr:row>59</xdr:row>
      <xdr:rowOff>65353</xdr:rowOff>
    </xdr:to>
    <xdr:sp macro="" textlink="">
      <xdr:nvSpPr>
        <xdr:cNvPr id="137" name="円/楕円 136"/>
        <xdr:cNvSpPr/>
      </xdr:nvSpPr>
      <xdr:spPr>
        <a:xfrm>
          <a:off x="4584700" y="100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51,643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134886</xdr:rowOff>
    </xdr:from>
    <xdr:to>
      <xdr:col>5</xdr:col>
      <xdr:colOff>409575</xdr:colOff>
      <xdr:row>59</xdr:row>
      <xdr:rowOff>65036</xdr:rowOff>
    </xdr:to>
    <xdr:sp macro="" textlink="">
      <xdr:nvSpPr>
        <xdr:cNvPr id="139" name="円/楕円 138"/>
        <xdr:cNvSpPr/>
      </xdr:nvSpPr>
      <xdr:spPr>
        <a:xfrm>
          <a:off x="3746500" y="10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56163</xdr:rowOff>
    </xdr:from>
    <xdr:ext cx="534377" cy="259045"/>
    <xdr:sp macro="" textlink="">
      <xdr:nvSpPr>
        <xdr:cNvPr id="140" name="テキスト ボックス 139"/>
        <xdr:cNvSpPr txBox="1"/>
      </xdr:nvSpPr>
      <xdr:spPr>
        <a:xfrm>
          <a:off x="3530111" y="101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138242</xdr:rowOff>
    </xdr:from>
    <xdr:to>
      <xdr:col>4</xdr:col>
      <xdr:colOff>206375</xdr:colOff>
      <xdr:row>59</xdr:row>
      <xdr:rowOff>68392</xdr:rowOff>
    </xdr:to>
    <xdr:sp macro="" textlink="">
      <xdr:nvSpPr>
        <xdr:cNvPr id="141" name="円/楕円 140"/>
        <xdr:cNvSpPr/>
      </xdr:nvSpPr>
      <xdr:spPr>
        <a:xfrm>
          <a:off x="2857500" y="100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59519</xdr:rowOff>
    </xdr:from>
    <xdr:ext cx="534377" cy="259045"/>
    <xdr:sp macro="" textlink="">
      <xdr:nvSpPr>
        <xdr:cNvPr id="142" name="テキスト ボックス 141"/>
        <xdr:cNvSpPr txBox="1"/>
      </xdr:nvSpPr>
      <xdr:spPr>
        <a:xfrm>
          <a:off x="2641111" y="1017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142291</xdr:rowOff>
    </xdr:from>
    <xdr:to>
      <xdr:col>3</xdr:col>
      <xdr:colOff>3175</xdr:colOff>
      <xdr:row>59</xdr:row>
      <xdr:rowOff>72441</xdr:rowOff>
    </xdr:to>
    <xdr:sp macro="" textlink="">
      <xdr:nvSpPr>
        <xdr:cNvPr id="143" name="円/楕円 142"/>
        <xdr:cNvSpPr/>
      </xdr:nvSpPr>
      <xdr:spPr>
        <a:xfrm>
          <a:off x="1968500" y="100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63568</xdr:rowOff>
    </xdr:from>
    <xdr:ext cx="534377" cy="259045"/>
    <xdr:sp macro="" textlink="">
      <xdr:nvSpPr>
        <xdr:cNvPr id="144" name="テキスト ボックス 143"/>
        <xdr:cNvSpPr txBox="1"/>
      </xdr:nvSpPr>
      <xdr:spPr>
        <a:xfrm>
          <a:off x="1752111" y="101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138433</xdr:rowOff>
    </xdr:from>
    <xdr:to>
      <xdr:col>1</xdr:col>
      <xdr:colOff>485775</xdr:colOff>
      <xdr:row>59</xdr:row>
      <xdr:rowOff>68583</xdr:rowOff>
    </xdr:to>
    <xdr:sp macro="" textlink="">
      <xdr:nvSpPr>
        <xdr:cNvPr id="145" name="円/楕円 144"/>
        <xdr:cNvSpPr/>
      </xdr:nvSpPr>
      <xdr:spPr>
        <a:xfrm>
          <a:off x="1079500" y="1008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59710</xdr:rowOff>
    </xdr:from>
    <xdr:ext cx="534377" cy="259045"/>
    <xdr:sp macro="" textlink="">
      <xdr:nvSpPr>
        <xdr:cNvPr id="146" name="テキスト ボックス 145"/>
        <xdr:cNvSpPr txBox="1"/>
      </xdr:nvSpPr>
      <xdr:spPr>
        <a:xfrm>
          <a:off x="863111" y="1017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55989</xdr:rowOff>
    </xdr:from>
    <xdr:to>
      <xdr:col>6</xdr:col>
      <xdr:colOff>511175</xdr:colOff>
      <xdr:row>77</xdr:row>
      <xdr:rowOff>65132</xdr:rowOff>
    </xdr:to>
    <xdr:cxnSp macro="">
      <xdr:nvCxnSpPr>
        <xdr:cNvPr id="177" name="直線コネクタ 176"/>
        <xdr:cNvCxnSpPr/>
      </xdr:nvCxnSpPr>
      <xdr:spPr>
        <a:xfrm>
          <a:off x="3797300" y="13257639"/>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54792</xdr:rowOff>
    </xdr:from>
    <xdr:to>
      <xdr:col>5</xdr:col>
      <xdr:colOff>358775</xdr:colOff>
      <xdr:row>77</xdr:row>
      <xdr:rowOff>55989</xdr:rowOff>
    </xdr:to>
    <xdr:cxnSp macro="">
      <xdr:nvCxnSpPr>
        <xdr:cNvPr id="180" name="直線コネクタ 179"/>
        <xdr:cNvCxnSpPr/>
      </xdr:nvCxnSpPr>
      <xdr:spPr>
        <a:xfrm>
          <a:off x="2908300" y="13256442"/>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23332</xdr:rowOff>
    </xdr:from>
    <xdr:to>
      <xdr:col>4</xdr:col>
      <xdr:colOff>155575</xdr:colOff>
      <xdr:row>77</xdr:row>
      <xdr:rowOff>54792</xdr:rowOff>
    </xdr:to>
    <xdr:cxnSp macro="">
      <xdr:nvCxnSpPr>
        <xdr:cNvPr id="183" name="直線コネクタ 182"/>
        <xdr:cNvCxnSpPr/>
      </xdr:nvCxnSpPr>
      <xdr:spPr>
        <a:xfrm>
          <a:off x="2019300" y="13224982"/>
          <a:ext cx="8890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23332</xdr:rowOff>
    </xdr:from>
    <xdr:to>
      <xdr:col>2</xdr:col>
      <xdr:colOff>638175</xdr:colOff>
      <xdr:row>77</xdr:row>
      <xdr:rowOff>141332</xdr:rowOff>
    </xdr:to>
    <xdr:cxnSp macro="">
      <xdr:nvCxnSpPr>
        <xdr:cNvPr id="186" name="直線コネクタ 185"/>
        <xdr:cNvCxnSpPr/>
      </xdr:nvCxnSpPr>
      <xdr:spPr>
        <a:xfrm flipV="1">
          <a:off x="1130300" y="13224982"/>
          <a:ext cx="889000" cy="11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14332</xdr:rowOff>
    </xdr:from>
    <xdr:to>
      <xdr:col>6</xdr:col>
      <xdr:colOff>561975</xdr:colOff>
      <xdr:row>77</xdr:row>
      <xdr:rowOff>115932</xdr:rowOff>
    </xdr:to>
    <xdr:sp macro="" textlink="">
      <xdr:nvSpPr>
        <xdr:cNvPr id="196" name="円/楕円 195"/>
        <xdr:cNvSpPr/>
      </xdr:nvSpPr>
      <xdr:spPr>
        <a:xfrm>
          <a:off x="4584700" y="132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164209</xdr:rowOff>
    </xdr:from>
    <xdr:ext cx="469744" cy="259045"/>
    <xdr:sp macro="" textlink="">
      <xdr:nvSpPr>
        <xdr:cNvPr id="197" name="維持補修費該当値テキスト"/>
        <xdr:cNvSpPr txBox="1"/>
      </xdr:nvSpPr>
      <xdr:spPr>
        <a:xfrm>
          <a:off x="4686300" y="1319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5189</xdr:rowOff>
    </xdr:from>
    <xdr:to>
      <xdr:col>5</xdr:col>
      <xdr:colOff>409575</xdr:colOff>
      <xdr:row>77</xdr:row>
      <xdr:rowOff>106789</xdr:rowOff>
    </xdr:to>
    <xdr:sp macro="" textlink="">
      <xdr:nvSpPr>
        <xdr:cNvPr id="198" name="円/楕円 197"/>
        <xdr:cNvSpPr/>
      </xdr:nvSpPr>
      <xdr:spPr>
        <a:xfrm>
          <a:off x="3746500" y="132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97916</xdr:rowOff>
    </xdr:from>
    <xdr:ext cx="469744" cy="259045"/>
    <xdr:sp macro="" textlink="">
      <xdr:nvSpPr>
        <xdr:cNvPr id="199" name="テキスト ボックス 198"/>
        <xdr:cNvSpPr txBox="1"/>
      </xdr:nvSpPr>
      <xdr:spPr>
        <a:xfrm>
          <a:off x="3562427" y="1329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3992</xdr:rowOff>
    </xdr:from>
    <xdr:to>
      <xdr:col>4</xdr:col>
      <xdr:colOff>206375</xdr:colOff>
      <xdr:row>77</xdr:row>
      <xdr:rowOff>105592</xdr:rowOff>
    </xdr:to>
    <xdr:sp macro="" textlink="">
      <xdr:nvSpPr>
        <xdr:cNvPr id="200" name="円/楕円 199"/>
        <xdr:cNvSpPr/>
      </xdr:nvSpPr>
      <xdr:spPr>
        <a:xfrm>
          <a:off x="2857500" y="1320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96719</xdr:rowOff>
    </xdr:from>
    <xdr:ext cx="469744" cy="259045"/>
    <xdr:sp macro="" textlink="">
      <xdr:nvSpPr>
        <xdr:cNvPr id="201" name="テキスト ボックス 200"/>
        <xdr:cNvSpPr txBox="1"/>
      </xdr:nvSpPr>
      <xdr:spPr>
        <a:xfrm>
          <a:off x="2673427" y="1329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143982</xdr:rowOff>
    </xdr:from>
    <xdr:to>
      <xdr:col>3</xdr:col>
      <xdr:colOff>3175</xdr:colOff>
      <xdr:row>77</xdr:row>
      <xdr:rowOff>74132</xdr:rowOff>
    </xdr:to>
    <xdr:sp macro="" textlink="">
      <xdr:nvSpPr>
        <xdr:cNvPr id="202" name="円/楕円 201"/>
        <xdr:cNvSpPr/>
      </xdr:nvSpPr>
      <xdr:spPr>
        <a:xfrm>
          <a:off x="1968500" y="131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65259</xdr:rowOff>
    </xdr:from>
    <xdr:ext cx="469744" cy="259045"/>
    <xdr:sp macro="" textlink="">
      <xdr:nvSpPr>
        <xdr:cNvPr id="203" name="テキスト ボックス 202"/>
        <xdr:cNvSpPr txBox="1"/>
      </xdr:nvSpPr>
      <xdr:spPr>
        <a:xfrm>
          <a:off x="1784427" y="132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90532</xdr:rowOff>
    </xdr:from>
    <xdr:to>
      <xdr:col>1</xdr:col>
      <xdr:colOff>485775</xdr:colOff>
      <xdr:row>78</xdr:row>
      <xdr:rowOff>20682</xdr:rowOff>
    </xdr:to>
    <xdr:sp macro="" textlink="">
      <xdr:nvSpPr>
        <xdr:cNvPr id="204" name="円/楕円 203"/>
        <xdr:cNvSpPr/>
      </xdr:nvSpPr>
      <xdr:spPr>
        <a:xfrm>
          <a:off x="1079500" y="132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11809</xdr:rowOff>
    </xdr:from>
    <xdr:ext cx="469744" cy="259045"/>
    <xdr:sp macro="" textlink="">
      <xdr:nvSpPr>
        <xdr:cNvPr id="205" name="テキスト ボックス 204"/>
        <xdr:cNvSpPr txBox="1"/>
      </xdr:nvSpPr>
      <xdr:spPr>
        <a:xfrm>
          <a:off x="895427" y="1338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72695</xdr:rowOff>
    </xdr:from>
    <xdr:to>
      <xdr:col>6</xdr:col>
      <xdr:colOff>511175</xdr:colOff>
      <xdr:row>95</xdr:row>
      <xdr:rowOff>125464</xdr:rowOff>
    </xdr:to>
    <xdr:cxnSp macro="">
      <xdr:nvCxnSpPr>
        <xdr:cNvPr id="235" name="直線コネクタ 234"/>
        <xdr:cNvCxnSpPr/>
      </xdr:nvCxnSpPr>
      <xdr:spPr>
        <a:xfrm flipV="1">
          <a:off x="3797300" y="16360445"/>
          <a:ext cx="8382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125464</xdr:rowOff>
    </xdr:from>
    <xdr:to>
      <xdr:col>5</xdr:col>
      <xdr:colOff>358775</xdr:colOff>
      <xdr:row>96</xdr:row>
      <xdr:rowOff>5118</xdr:rowOff>
    </xdr:to>
    <xdr:cxnSp macro="">
      <xdr:nvCxnSpPr>
        <xdr:cNvPr id="238" name="直線コネクタ 237"/>
        <xdr:cNvCxnSpPr/>
      </xdr:nvCxnSpPr>
      <xdr:spPr>
        <a:xfrm flipV="1">
          <a:off x="2908300" y="16413214"/>
          <a:ext cx="889000" cy="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5118</xdr:rowOff>
    </xdr:from>
    <xdr:to>
      <xdr:col>4</xdr:col>
      <xdr:colOff>155575</xdr:colOff>
      <xdr:row>96</xdr:row>
      <xdr:rowOff>81725</xdr:rowOff>
    </xdr:to>
    <xdr:cxnSp macro="">
      <xdr:nvCxnSpPr>
        <xdr:cNvPr id="241" name="直線コネクタ 240"/>
        <xdr:cNvCxnSpPr/>
      </xdr:nvCxnSpPr>
      <xdr:spPr>
        <a:xfrm flipV="1">
          <a:off x="2019300" y="16464318"/>
          <a:ext cx="889000" cy="7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81725</xdr:rowOff>
    </xdr:from>
    <xdr:to>
      <xdr:col>2</xdr:col>
      <xdr:colOff>638175</xdr:colOff>
      <xdr:row>96</xdr:row>
      <xdr:rowOff>91935</xdr:rowOff>
    </xdr:to>
    <xdr:cxnSp macro="">
      <xdr:nvCxnSpPr>
        <xdr:cNvPr id="244" name="直線コネクタ 243"/>
        <xdr:cNvCxnSpPr/>
      </xdr:nvCxnSpPr>
      <xdr:spPr>
        <a:xfrm flipV="1">
          <a:off x="1130300" y="16540925"/>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21895</xdr:rowOff>
    </xdr:from>
    <xdr:to>
      <xdr:col>6</xdr:col>
      <xdr:colOff>561975</xdr:colOff>
      <xdr:row>95</xdr:row>
      <xdr:rowOff>123495</xdr:rowOff>
    </xdr:to>
    <xdr:sp macro="" textlink="">
      <xdr:nvSpPr>
        <xdr:cNvPr id="254" name="円/楕円 253"/>
        <xdr:cNvSpPr/>
      </xdr:nvSpPr>
      <xdr:spPr>
        <a:xfrm>
          <a:off x="4584700" y="163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44772</xdr:rowOff>
    </xdr:from>
    <xdr:ext cx="534377" cy="259045"/>
    <xdr:sp macro="" textlink="">
      <xdr:nvSpPr>
        <xdr:cNvPr id="255" name="扶助費該当値テキスト"/>
        <xdr:cNvSpPr txBox="1"/>
      </xdr:nvSpPr>
      <xdr:spPr>
        <a:xfrm>
          <a:off x="4686300" y="1616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81,776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74664</xdr:rowOff>
    </xdr:from>
    <xdr:to>
      <xdr:col>5</xdr:col>
      <xdr:colOff>409575</xdr:colOff>
      <xdr:row>96</xdr:row>
      <xdr:rowOff>4814</xdr:rowOff>
    </xdr:to>
    <xdr:sp macro="" textlink="">
      <xdr:nvSpPr>
        <xdr:cNvPr id="256" name="円/楕円 255"/>
        <xdr:cNvSpPr/>
      </xdr:nvSpPr>
      <xdr:spPr>
        <a:xfrm>
          <a:off x="3746500" y="163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21341</xdr:rowOff>
    </xdr:from>
    <xdr:ext cx="534377" cy="259045"/>
    <xdr:sp macro="" textlink="">
      <xdr:nvSpPr>
        <xdr:cNvPr id="257" name="テキスト ボックス 256"/>
        <xdr:cNvSpPr txBox="1"/>
      </xdr:nvSpPr>
      <xdr:spPr>
        <a:xfrm>
          <a:off x="3530111" y="1613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125768</xdr:rowOff>
    </xdr:from>
    <xdr:to>
      <xdr:col>4</xdr:col>
      <xdr:colOff>206375</xdr:colOff>
      <xdr:row>96</xdr:row>
      <xdr:rowOff>55918</xdr:rowOff>
    </xdr:to>
    <xdr:sp macro="" textlink="">
      <xdr:nvSpPr>
        <xdr:cNvPr id="258" name="円/楕円 257"/>
        <xdr:cNvSpPr/>
      </xdr:nvSpPr>
      <xdr:spPr>
        <a:xfrm>
          <a:off x="2857500" y="164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47045</xdr:rowOff>
    </xdr:from>
    <xdr:ext cx="534377" cy="259045"/>
    <xdr:sp macro="" textlink="">
      <xdr:nvSpPr>
        <xdr:cNvPr id="259" name="テキスト ボックス 258"/>
        <xdr:cNvSpPr txBox="1"/>
      </xdr:nvSpPr>
      <xdr:spPr>
        <a:xfrm>
          <a:off x="2641111" y="165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30925</xdr:rowOff>
    </xdr:from>
    <xdr:to>
      <xdr:col>3</xdr:col>
      <xdr:colOff>3175</xdr:colOff>
      <xdr:row>96</xdr:row>
      <xdr:rowOff>132525</xdr:rowOff>
    </xdr:to>
    <xdr:sp macro="" textlink="">
      <xdr:nvSpPr>
        <xdr:cNvPr id="260" name="円/楕円 259"/>
        <xdr:cNvSpPr/>
      </xdr:nvSpPr>
      <xdr:spPr>
        <a:xfrm>
          <a:off x="1968500" y="164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123652</xdr:rowOff>
    </xdr:from>
    <xdr:ext cx="534377" cy="259045"/>
    <xdr:sp macro="" textlink="">
      <xdr:nvSpPr>
        <xdr:cNvPr id="261" name="テキスト ボックス 260"/>
        <xdr:cNvSpPr txBox="1"/>
      </xdr:nvSpPr>
      <xdr:spPr>
        <a:xfrm>
          <a:off x="1752111" y="1658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41135</xdr:rowOff>
    </xdr:from>
    <xdr:to>
      <xdr:col>1</xdr:col>
      <xdr:colOff>485775</xdr:colOff>
      <xdr:row>96</xdr:row>
      <xdr:rowOff>142735</xdr:rowOff>
    </xdr:to>
    <xdr:sp macro="" textlink="">
      <xdr:nvSpPr>
        <xdr:cNvPr id="262" name="円/楕円 261"/>
        <xdr:cNvSpPr/>
      </xdr:nvSpPr>
      <xdr:spPr>
        <a:xfrm>
          <a:off x="1079500" y="165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133862</xdr:rowOff>
    </xdr:from>
    <xdr:ext cx="534377" cy="259045"/>
    <xdr:sp macro="" textlink="">
      <xdr:nvSpPr>
        <xdr:cNvPr id="263" name="テキスト ボックス 262"/>
        <xdr:cNvSpPr txBox="1"/>
      </xdr:nvSpPr>
      <xdr:spPr>
        <a:xfrm>
          <a:off x="863111" y="1659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164897</xdr:rowOff>
    </xdr:from>
    <xdr:to>
      <xdr:col>15</xdr:col>
      <xdr:colOff>180975</xdr:colOff>
      <xdr:row>37</xdr:row>
      <xdr:rowOff>165519</xdr:rowOff>
    </xdr:to>
    <xdr:cxnSp macro="">
      <xdr:nvCxnSpPr>
        <xdr:cNvPr id="292" name="直線コネクタ 291"/>
        <xdr:cNvCxnSpPr/>
      </xdr:nvCxnSpPr>
      <xdr:spPr>
        <a:xfrm>
          <a:off x="9639300" y="6508547"/>
          <a:ext cx="8382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164897</xdr:rowOff>
    </xdr:from>
    <xdr:to>
      <xdr:col>14</xdr:col>
      <xdr:colOff>28575</xdr:colOff>
      <xdr:row>38</xdr:row>
      <xdr:rowOff>17767</xdr:rowOff>
    </xdr:to>
    <xdr:cxnSp macro="">
      <xdr:nvCxnSpPr>
        <xdr:cNvPr id="295" name="直線コネクタ 294"/>
        <xdr:cNvCxnSpPr/>
      </xdr:nvCxnSpPr>
      <xdr:spPr>
        <a:xfrm flipV="1">
          <a:off x="8750300" y="6508547"/>
          <a:ext cx="889000" cy="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17767</xdr:rowOff>
    </xdr:from>
    <xdr:to>
      <xdr:col>12</xdr:col>
      <xdr:colOff>511175</xdr:colOff>
      <xdr:row>38</xdr:row>
      <xdr:rowOff>38468</xdr:rowOff>
    </xdr:to>
    <xdr:cxnSp macro="">
      <xdr:nvCxnSpPr>
        <xdr:cNvPr id="298" name="直線コネクタ 297"/>
        <xdr:cNvCxnSpPr/>
      </xdr:nvCxnSpPr>
      <xdr:spPr>
        <a:xfrm flipV="1">
          <a:off x="7861300" y="6532867"/>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35687</xdr:rowOff>
    </xdr:from>
    <xdr:to>
      <xdr:col>11</xdr:col>
      <xdr:colOff>307975</xdr:colOff>
      <xdr:row>38</xdr:row>
      <xdr:rowOff>38468</xdr:rowOff>
    </xdr:to>
    <xdr:cxnSp macro="">
      <xdr:nvCxnSpPr>
        <xdr:cNvPr id="301" name="直線コネクタ 300"/>
        <xdr:cNvCxnSpPr/>
      </xdr:nvCxnSpPr>
      <xdr:spPr>
        <a:xfrm>
          <a:off x="6972300" y="6550787"/>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114719</xdr:rowOff>
    </xdr:from>
    <xdr:to>
      <xdr:col>15</xdr:col>
      <xdr:colOff>231775</xdr:colOff>
      <xdr:row>38</xdr:row>
      <xdr:rowOff>44869</xdr:rowOff>
    </xdr:to>
    <xdr:sp macro="" textlink="">
      <xdr:nvSpPr>
        <xdr:cNvPr id="311" name="円/楕円 310"/>
        <xdr:cNvSpPr/>
      </xdr:nvSpPr>
      <xdr:spPr>
        <a:xfrm>
          <a:off x="10426700" y="64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29646</xdr:rowOff>
    </xdr:from>
    <xdr:ext cx="534377" cy="259045"/>
    <xdr:sp macro="" textlink="">
      <xdr:nvSpPr>
        <xdr:cNvPr id="312" name="補助費等該当値テキスト"/>
        <xdr:cNvSpPr txBox="1"/>
      </xdr:nvSpPr>
      <xdr:spPr>
        <a:xfrm>
          <a:off x="10528300" y="63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114097</xdr:rowOff>
    </xdr:from>
    <xdr:to>
      <xdr:col>14</xdr:col>
      <xdr:colOff>79375</xdr:colOff>
      <xdr:row>38</xdr:row>
      <xdr:rowOff>44247</xdr:rowOff>
    </xdr:to>
    <xdr:sp macro="" textlink="">
      <xdr:nvSpPr>
        <xdr:cNvPr id="313" name="円/楕円 312"/>
        <xdr:cNvSpPr/>
      </xdr:nvSpPr>
      <xdr:spPr>
        <a:xfrm>
          <a:off x="9588500" y="64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35374</xdr:rowOff>
    </xdr:from>
    <xdr:ext cx="534377" cy="259045"/>
    <xdr:sp macro="" textlink="">
      <xdr:nvSpPr>
        <xdr:cNvPr id="314" name="テキスト ボックス 313"/>
        <xdr:cNvSpPr txBox="1"/>
      </xdr:nvSpPr>
      <xdr:spPr>
        <a:xfrm>
          <a:off x="9372111" y="655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138417</xdr:rowOff>
    </xdr:from>
    <xdr:to>
      <xdr:col>12</xdr:col>
      <xdr:colOff>561975</xdr:colOff>
      <xdr:row>38</xdr:row>
      <xdr:rowOff>68567</xdr:rowOff>
    </xdr:to>
    <xdr:sp macro="" textlink="">
      <xdr:nvSpPr>
        <xdr:cNvPr id="315" name="円/楕円 314"/>
        <xdr:cNvSpPr/>
      </xdr:nvSpPr>
      <xdr:spPr>
        <a:xfrm>
          <a:off x="8699500" y="64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59694</xdr:rowOff>
    </xdr:from>
    <xdr:ext cx="534377" cy="259045"/>
    <xdr:sp macro="" textlink="">
      <xdr:nvSpPr>
        <xdr:cNvPr id="316" name="テキスト ボックス 315"/>
        <xdr:cNvSpPr txBox="1"/>
      </xdr:nvSpPr>
      <xdr:spPr>
        <a:xfrm>
          <a:off x="8483111" y="65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159118</xdr:rowOff>
    </xdr:from>
    <xdr:to>
      <xdr:col>11</xdr:col>
      <xdr:colOff>358775</xdr:colOff>
      <xdr:row>38</xdr:row>
      <xdr:rowOff>89268</xdr:rowOff>
    </xdr:to>
    <xdr:sp macro="" textlink="">
      <xdr:nvSpPr>
        <xdr:cNvPr id="317" name="円/楕円 316"/>
        <xdr:cNvSpPr/>
      </xdr:nvSpPr>
      <xdr:spPr>
        <a:xfrm>
          <a:off x="7810500" y="65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80395</xdr:rowOff>
    </xdr:from>
    <xdr:ext cx="534377" cy="259045"/>
    <xdr:sp macro="" textlink="">
      <xdr:nvSpPr>
        <xdr:cNvPr id="318" name="テキスト ボックス 317"/>
        <xdr:cNvSpPr txBox="1"/>
      </xdr:nvSpPr>
      <xdr:spPr>
        <a:xfrm>
          <a:off x="7594111" y="65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156337</xdr:rowOff>
    </xdr:from>
    <xdr:to>
      <xdr:col>10</xdr:col>
      <xdr:colOff>155575</xdr:colOff>
      <xdr:row>38</xdr:row>
      <xdr:rowOff>86487</xdr:rowOff>
    </xdr:to>
    <xdr:sp macro="" textlink="">
      <xdr:nvSpPr>
        <xdr:cNvPr id="319" name="円/楕円 318"/>
        <xdr:cNvSpPr/>
      </xdr:nvSpPr>
      <xdr:spPr>
        <a:xfrm>
          <a:off x="6921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77614</xdr:rowOff>
    </xdr:from>
    <xdr:ext cx="534377" cy="259045"/>
    <xdr:sp macro="" textlink="">
      <xdr:nvSpPr>
        <xdr:cNvPr id="320" name="テキスト ボックス 319"/>
        <xdr:cNvSpPr txBox="1"/>
      </xdr:nvSpPr>
      <xdr:spPr>
        <a:xfrm>
          <a:off x="6705111" y="659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62281</xdr:rowOff>
    </xdr:from>
    <xdr:to>
      <xdr:col>15</xdr:col>
      <xdr:colOff>180975</xdr:colOff>
      <xdr:row>59</xdr:row>
      <xdr:rowOff>64517</xdr:rowOff>
    </xdr:to>
    <xdr:cxnSp macro="">
      <xdr:nvCxnSpPr>
        <xdr:cNvPr id="351" name="直線コネクタ 350"/>
        <xdr:cNvCxnSpPr/>
      </xdr:nvCxnSpPr>
      <xdr:spPr>
        <a:xfrm>
          <a:off x="9639300" y="10177831"/>
          <a:ext cx="8382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38471</xdr:rowOff>
    </xdr:from>
    <xdr:to>
      <xdr:col>14</xdr:col>
      <xdr:colOff>28575</xdr:colOff>
      <xdr:row>59</xdr:row>
      <xdr:rowOff>62281</xdr:rowOff>
    </xdr:to>
    <xdr:cxnSp macro="">
      <xdr:nvCxnSpPr>
        <xdr:cNvPr id="354" name="直線コネクタ 353"/>
        <xdr:cNvCxnSpPr/>
      </xdr:nvCxnSpPr>
      <xdr:spPr>
        <a:xfrm>
          <a:off x="8750300" y="10154021"/>
          <a:ext cx="889000" cy="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38471</xdr:rowOff>
    </xdr:from>
    <xdr:to>
      <xdr:col>12</xdr:col>
      <xdr:colOff>511175</xdr:colOff>
      <xdr:row>59</xdr:row>
      <xdr:rowOff>51966</xdr:rowOff>
    </xdr:to>
    <xdr:cxnSp macro="">
      <xdr:nvCxnSpPr>
        <xdr:cNvPr id="357" name="直線コネクタ 356"/>
        <xdr:cNvCxnSpPr/>
      </xdr:nvCxnSpPr>
      <xdr:spPr>
        <a:xfrm flipV="1">
          <a:off x="7861300" y="10154021"/>
          <a:ext cx="889000" cy="1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51966</xdr:rowOff>
    </xdr:from>
    <xdr:to>
      <xdr:col>11</xdr:col>
      <xdr:colOff>307975</xdr:colOff>
      <xdr:row>59</xdr:row>
      <xdr:rowOff>70742</xdr:rowOff>
    </xdr:to>
    <xdr:cxnSp macro="">
      <xdr:nvCxnSpPr>
        <xdr:cNvPr id="360" name="直線コネクタ 359"/>
        <xdr:cNvCxnSpPr/>
      </xdr:nvCxnSpPr>
      <xdr:spPr>
        <a:xfrm flipV="1">
          <a:off x="6972300" y="10167516"/>
          <a:ext cx="889000" cy="1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13717</xdr:rowOff>
    </xdr:from>
    <xdr:to>
      <xdr:col>15</xdr:col>
      <xdr:colOff>231775</xdr:colOff>
      <xdr:row>59</xdr:row>
      <xdr:rowOff>115317</xdr:rowOff>
    </xdr:to>
    <xdr:sp macro="" textlink="">
      <xdr:nvSpPr>
        <xdr:cNvPr id="370" name="円/楕円 369"/>
        <xdr:cNvSpPr/>
      </xdr:nvSpPr>
      <xdr:spPr>
        <a:xfrm>
          <a:off x="10426700" y="101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31,566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11481</xdr:rowOff>
    </xdr:from>
    <xdr:to>
      <xdr:col>14</xdr:col>
      <xdr:colOff>79375</xdr:colOff>
      <xdr:row>59</xdr:row>
      <xdr:rowOff>113081</xdr:rowOff>
    </xdr:to>
    <xdr:sp macro="" textlink="">
      <xdr:nvSpPr>
        <xdr:cNvPr id="372" name="円/楕円 371"/>
        <xdr:cNvSpPr/>
      </xdr:nvSpPr>
      <xdr:spPr>
        <a:xfrm>
          <a:off x="9588500" y="101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104208</xdr:rowOff>
    </xdr:from>
    <xdr:ext cx="534377" cy="259045"/>
    <xdr:sp macro="" textlink="">
      <xdr:nvSpPr>
        <xdr:cNvPr id="373" name="テキスト ボックス 372"/>
        <xdr:cNvSpPr txBox="1"/>
      </xdr:nvSpPr>
      <xdr:spPr>
        <a:xfrm>
          <a:off x="9372111" y="102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159121</xdr:rowOff>
    </xdr:from>
    <xdr:to>
      <xdr:col>12</xdr:col>
      <xdr:colOff>561975</xdr:colOff>
      <xdr:row>59</xdr:row>
      <xdr:rowOff>89271</xdr:rowOff>
    </xdr:to>
    <xdr:sp macro="" textlink="">
      <xdr:nvSpPr>
        <xdr:cNvPr id="374" name="円/楕円 373"/>
        <xdr:cNvSpPr/>
      </xdr:nvSpPr>
      <xdr:spPr>
        <a:xfrm>
          <a:off x="8699500" y="1010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80398</xdr:rowOff>
    </xdr:from>
    <xdr:ext cx="534377" cy="259045"/>
    <xdr:sp macro="" textlink="">
      <xdr:nvSpPr>
        <xdr:cNvPr id="375" name="テキスト ボックス 374"/>
        <xdr:cNvSpPr txBox="1"/>
      </xdr:nvSpPr>
      <xdr:spPr>
        <a:xfrm>
          <a:off x="8483111" y="101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1166</xdr:rowOff>
    </xdr:from>
    <xdr:to>
      <xdr:col>11</xdr:col>
      <xdr:colOff>358775</xdr:colOff>
      <xdr:row>59</xdr:row>
      <xdr:rowOff>102766</xdr:rowOff>
    </xdr:to>
    <xdr:sp macro="" textlink="">
      <xdr:nvSpPr>
        <xdr:cNvPr id="376" name="円/楕円 375"/>
        <xdr:cNvSpPr/>
      </xdr:nvSpPr>
      <xdr:spPr>
        <a:xfrm>
          <a:off x="7810500" y="101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93893</xdr:rowOff>
    </xdr:from>
    <xdr:ext cx="534377" cy="259045"/>
    <xdr:sp macro="" textlink="">
      <xdr:nvSpPr>
        <xdr:cNvPr id="377" name="テキスト ボックス 376"/>
        <xdr:cNvSpPr txBox="1"/>
      </xdr:nvSpPr>
      <xdr:spPr>
        <a:xfrm>
          <a:off x="7594111" y="102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19942</xdr:rowOff>
    </xdr:from>
    <xdr:to>
      <xdr:col>10</xdr:col>
      <xdr:colOff>155575</xdr:colOff>
      <xdr:row>59</xdr:row>
      <xdr:rowOff>121542</xdr:rowOff>
    </xdr:to>
    <xdr:sp macro="" textlink="">
      <xdr:nvSpPr>
        <xdr:cNvPr id="378" name="円/楕円 377"/>
        <xdr:cNvSpPr/>
      </xdr:nvSpPr>
      <xdr:spPr>
        <a:xfrm>
          <a:off x="6921500" y="1013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112669</xdr:rowOff>
    </xdr:from>
    <xdr:ext cx="534377" cy="259045"/>
    <xdr:sp macro="" textlink="">
      <xdr:nvSpPr>
        <xdr:cNvPr id="379" name="テキスト ボックス 378"/>
        <xdr:cNvSpPr txBox="1"/>
      </xdr:nvSpPr>
      <xdr:spPr>
        <a:xfrm>
          <a:off x="6705111" y="102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24785</xdr:rowOff>
    </xdr:from>
    <xdr:to>
      <xdr:col>15</xdr:col>
      <xdr:colOff>180975</xdr:colOff>
      <xdr:row>79</xdr:row>
      <xdr:rowOff>25519</xdr:rowOff>
    </xdr:to>
    <xdr:cxnSp macro="">
      <xdr:nvCxnSpPr>
        <xdr:cNvPr id="408" name="直線コネクタ 407"/>
        <xdr:cNvCxnSpPr/>
      </xdr:nvCxnSpPr>
      <xdr:spPr>
        <a:xfrm flipV="1">
          <a:off x="9639300" y="13569335"/>
          <a:ext cx="8382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12908</xdr:rowOff>
    </xdr:from>
    <xdr:to>
      <xdr:col>14</xdr:col>
      <xdr:colOff>28575</xdr:colOff>
      <xdr:row>79</xdr:row>
      <xdr:rowOff>25519</xdr:rowOff>
    </xdr:to>
    <xdr:cxnSp macro="">
      <xdr:nvCxnSpPr>
        <xdr:cNvPr id="411" name="直線コネクタ 410"/>
        <xdr:cNvCxnSpPr/>
      </xdr:nvCxnSpPr>
      <xdr:spPr>
        <a:xfrm>
          <a:off x="8750300" y="13557458"/>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145435</xdr:rowOff>
    </xdr:from>
    <xdr:to>
      <xdr:col>15</xdr:col>
      <xdr:colOff>231775</xdr:colOff>
      <xdr:row>79</xdr:row>
      <xdr:rowOff>75585</xdr:rowOff>
    </xdr:to>
    <xdr:sp macro="" textlink="">
      <xdr:nvSpPr>
        <xdr:cNvPr id="421" name="円/楕円 420"/>
        <xdr:cNvSpPr/>
      </xdr:nvSpPr>
      <xdr:spPr>
        <a:xfrm>
          <a:off x="10426700" y="135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118622</xdr:rowOff>
    </xdr:from>
    <xdr:ext cx="534377" cy="259045"/>
    <xdr:sp macro="" textlink="">
      <xdr:nvSpPr>
        <xdr:cNvPr id="422" name="普通建設事業費 （ うち新規整備　）該当値テキスト"/>
        <xdr:cNvSpPr txBox="1"/>
      </xdr:nvSpPr>
      <xdr:spPr>
        <a:xfrm>
          <a:off x="10528300" y="134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146169</xdr:rowOff>
    </xdr:from>
    <xdr:to>
      <xdr:col>14</xdr:col>
      <xdr:colOff>79375</xdr:colOff>
      <xdr:row>79</xdr:row>
      <xdr:rowOff>76319</xdr:rowOff>
    </xdr:to>
    <xdr:sp macro="" textlink="">
      <xdr:nvSpPr>
        <xdr:cNvPr id="423" name="円/楕円 422"/>
        <xdr:cNvSpPr/>
      </xdr:nvSpPr>
      <xdr:spPr>
        <a:xfrm>
          <a:off x="9588500" y="1351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67446</xdr:rowOff>
    </xdr:from>
    <xdr:ext cx="534377" cy="259045"/>
    <xdr:sp macro="" textlink="">
      <xdr:nvSpPr>
        <xdr:cNvPr id="424" name="テキスト ボックス 423"/>
        <xdr:cNvSpPr txBox="1"/>
      </xdr:nvSpPr>
      <xdr:spPr>
        <a:xfrm>
          <a:off x="9372111" y="1361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133558</xdr:rowOff>
    </xdr:from>
    <xdr:to>
      <xdr:col>12</xdr:col>
      <xdr:colOff>561975</xdr:colOff>
      <xdr:row>79</xdr:row>
      <xdr:rowOff>63708</xdr:rowOff>
    </xdr:to>
    <xdr:sp macro="" textlink="">
      <xdr:nvSpPr>
        <xdr:cNvPr id="425" name="円/楕円 424"/>
        <xdr:cNvSpPr/>
      </xdr:nvSpPr>
      <xdr:spPr>
        <a:xfrm>
          <a:off x="8699500" y="1350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54835</xdr:rowOff>
    </xdr:from>
    <xdr:ext cx="534377" cy="259045"/>
    <xdr:sp macro="" textlink="">
      <xdr:nvSpPr>
        <xdr:cNvPr id="426" name="テキスト ボックス 425"/>
        <xdr:cNvSpPr txBox="1"/>
      </xdr:nvSpPr>
      <xdr:spPr>
        <a:xfrm>
          <a:off x="8483111" y="13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16929</xdr:rowOff>
    </xdr:from>
    <xdr:to>
      <xdr:col>15</xdr:col>
      <xdr:colOff>180975</xdr:colOff>
      <xdr:row>98</xdr:row>
      <xdr:rowOff>68314</xdr:rowOff>
    </xdr:to>
    <xdr:cxnSp macro="">
      <xdr:nvCxnSpPr>
        <xdr:cNvPr id="455" name="直線コネクタ 454"/>
        <xdr:cNvCxnSpPr/>
      </xdr:nvCxnSpPr>
      <xdr:spPr>
        <a:xfrm>
          <a:off x="9639300" y="16819029"/>
          <a:ext cx="838200" cy="5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55804</xdr:rowOff>
    </xdr:from>
    <xdr:to>
      <xdr:col>14</xdr:col>
      <xdr:colOff>28575</xdr:colOff>
      <xdr:row>98</xdr:row>
      <xdr:rowOff>16929</xdr:rowOff>
    </xdr:to>
    <xdr:cxnSp macro="">
      <xdr:nvCxnSpPr>
        <xdr:cNvPr id="458" name="直線コネクタ 457"/>
        <xdr:cNvCxnSpPr/>
      </xdr:nvCxnSpPr>
      <xdr:spPr>
        <a:xfrm>
          <a:off x="8750300" y="16686454"/>
          <a:ext cx="889000" cy="1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17514</xdr:rowOff>
    </xdr:from>
    <xdr:to>
      <xdr:col>15</xdr:col>
      <xdr:colOff>231775</xdr:colOff>
      <xdr:row>98</xdr:row>
      <xdr:rowOff>119114</xdr:rowOff>
    </xdr:to>
    <xdr:sp macro="" textlink="">
      <xdr:nvSpPr>
        <xdr:cNvPr id="468" name="円/楕円 467"/>
        <xdr:cNvSpPr/>
      </xdr:nvSpPr>
      <xdr:spPr>
        <a:xfrm>
          <a:off x="10426700" y="168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103891</xdr:rowOff>
    </xdr:from>
    <xdr:ext cx="534377" cy="259045"/>
    <xdr:sp macro="" textlink="">
      <xdr:nvSpPr>
        <xdr:cNvPr id="469" name="普通建設事業費 （ うち更新整備　）該当値テキスト"/>
        <xdr:cNvSpPr txBox="1"/>
      </xdr:nvSpPr>
      <xdr:spPr>
        <a:xfrm>
          <a:off x="10528300" y="167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137579</xdr:rowOff>
    </xdr:from>
    <xdr:to>
      <xdr:col>14</xdr:col>
      <xdr:colOff>79375</xdr:colOff>
      <xdr:row>98</xdr:row>
      <xdr:rowOff>67729</xdr:rowOff>
    </xdr:to>
    <xdr:sp macro="" textlink="">
      <xdr:nvSpPr>
        <xdr:cNvPr id="470" name="円/楕円 469"/>
        <xdr:cNvSpPr/>
      </xdr:nvSpPr>
      <xdr:spPr>
        <a:xfrm>
          <a:off x="9588500" y="167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58856</xdr:rowOff>
    </xdr:from>
    <xdr:ext cx="534377" cy="259045"/>
    <xdr:sp macro="" textlink="">
      <xdr:nvSpPr>
        <xdr:cNvPr id="471" name="テキスト ボックス 470"/>
        <xdr:cNvSpPr txBox="1"/>
      </xdr:nvSpPr>
      <xdr:spPr>
        <a:xfrm>
          <a:off x="9372111" y="168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5004</xdr:rowOff>
    </xdr:from>
    <xdr:to>
      <xdr:col>12</xdr:col>
      <xdr:colOff>561975</xdr:colOff>
      <xdr:row>97</xdr:row>
      <xdr:rowOff>106604</xdr:rowOff>
    </xdr:to>
    <xdr:sp macro="" textlink="">
      <xdr:nvSpPr>
        <xdr:cNvPr id="472" name="円/楕円 471"/>
        <xdr:cNvSpPr/>
      </xdr:nvSpPr>
      <xdr:spPr>
        <a:xfrm>
          <a:off x="8699500" y="166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123131</xdr:rowOff>
    </xdr:from>
    <xdr:ext cx="534377" cy="259045"/>
    <xdr:sp macro="" textlink="">
      <xdr:nvSpPr>
        <xdr:cNvPr id="473" name="テキスト ボックス 472"/>
        <xdr:cNvSpPr txBox="1"/>
      </xdr:nvSpPr>
      <xdr:spPr>
        <a:xfrm>
          <a:off x="8483111" y="1641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70450</xdr:rowOff>
    </xdr:from>
    <xdr:to>
      <xdr:col>23</xdr:col>
      <xdr:colOff>517525</xdr:colOff>
      <xdr:row>76</xdr:row>
      <xdr:rowOff>101916</xdr:rowOff>
    </xdr:to>
    <xdr:cxnSp macro="">
      <xdr:nvCxnSpPr>
        <xdr:cNvPr id="610" name="直線コネクタ 609"/>
        <xdr:cNvCxnSpPr/>
      </xdr:nvCxnSpPr>
      <xdr:spPr>
        <a:xfrm flipV="1">
          <a:off x="15481300" y="13100650"/>
          <a:ext cx="838200" cy="3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101916</xdr:rowOff>
    </xdr:from>
    <xdr:to>
      <xdr:col>22</xdr:col>
      <xdr:colOff>365125</xdr:colOff>
      <xdr:row>76</xdr:row>
      <xdr:rowOff>124188</xdr:rowOff>
    </xdr:to>
    <xdr:cxnSp macro="">
      <xdr:nvCxnSpPr>
        <xdr:cNvPr id="613" name="直線コネクタ 612"/>
        <xdr:cNvCxnSpPr/>
      </xdr:nvCxnSpPr>
      <xdr:spPr>
        <a:xfrm flipV="1">
          <a:off x="14592300" y="13132116"/>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124188</xdr:rowOff>
    </xdr:from>
    <xdr:to>
      <xdr:col>21</xdr:col>
      <xdr:colOff>161925</xdr:colOff>
      <xdr:row>76</xdr:row>
      <xdr:rowOff>151800</xdr:rowOff>
    </xdr:to>
    <xdr:cxnSp macro="">
      <xdr:nvCxnSpPr>
        <xdr:cNvPr id="616" name="直線コネクタ 615"/>
        <xdr:cNvCxnSpPr/>
      </xdr:nvCxnSpPr>
      <xdr:spPr>
        <a:xfrm flipV="1">
          <a:off x="13703300" y="13154388"/>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139390</xdr:rowOff>
    </xdr:from>
    <xdr:to>
      <xdr:col>19</xdr:col>
      <xdr:colOff>644525</xdr:colOff>
      <xdr:row>76</xdr:row>
      <xdr:rowOff>151800</xdr:rowOff>
    </xdr:to>
    <xdr:cxnSp macro="">
      <xdr:nvCxnSpPr>
        <xdr:cNvPr id="619" name="直線コネクタ 618"/>
        <xdr:cNvCxnSpPr/>
      </xdr:nvCxnSpPr>
      <xdr:spPr>
        <a:xfrm>
          <a:off x="12814300" y="13169590"/>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19650</xdr:rowOff>
    </xdr:from>
    <xdr:to>
      <xdr:col>23</xdr:col>
      <xdr:colOff>568325</xdr:colOff>
      <xdr:row>76</xdr:row>
      <xdr:rowOff>121250</xdr:rowOff>
    </xdr:to>
    <xdr:sp macro="" textlink="">
      <xdr:nvSpPr>
        <xdr:cNvPr id="629" name="円/楕円 628"/>
        <xdr:cNvSpPr/>
      </xdr:nvSpPr>
      <xdr:spPr>
        <a:xfrm>
          <a:off x="16268700" y="130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169527</xdr:rowOff>
    </xdr:from>
    <xdr:ext cx="534377" cy="259045"/>
    <xdr:sp macro="" textlink="">
      <xdr:nvSpPr>
        <xdr:cNvPr id="630" name="公債費該当値テキスト"/>
        <xdr:cNvSpPr txBox="1"/>
      </xdr:nvSpPr>
      <xdr:spPr>
        <a:xfrm>
          <a:off x="16370300" y="1302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33,241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51116</xdr:rowOff>
    </xdr:from>
    <xdr:to>
      <xdr:col>22</xdr:col>
      <xdr:colOff>415925</xdr:colOff>
      <xdr:row>76</xdr:row>
      <xdr:rowOff>152716</xdr:rowOff>
    </xdr:to>
    <xdr:sp macro="" textlink="">
      <xdr:nvSpPr>
        <xdr:cNvPr id="631" name="円/楕円 630"/>
        <xdr:cNvSpPr/>
      </xdr:nvSpPr>
      <xdr:spPr>
        <a:xfrm>
          <a:off x="15430500" y="130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143843</xdr:rowOff>
    </xdr:from>
    <xdr:ext cx="534377" cy="259045"/>
    <xdr:sp macro="" textlink="">
      <xdr:nvSpPr>
        <xdr:cNvPr id="632" name="テキスト ボックス 631"/>
        <xdr:cNvSpPr txBox="1"/>
      </xdr:nvSpPr>
      <xdr:spPr>
        <a:xfrm>
          <a:off x="15214111" y="1317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73388</xdr:rowOff>
    </xdr:from>
    <xdr:to>
      <xdr:col>21</xdr:col>
      <xdr:colOff>212725</xdr:colOff>
      <xdr:row>77</xdr:row>
      <xdr:rowOff>3538</xdr:rowOff>
    </xdr:to>
    <xdr:sp macro="" textlink="">
      <xdr:nvSpPr>
        <xdr:cNvPr id="633" name="円/楕円 632"/>
        <xdr:cNvSpPr/>
      </xdr:nvSpPr>
      <xdr:spPr>
        <a:xfrm>
          <a:off x="14541500" y="131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166115</xdr:rowOff>
    </xdr:from>
    <xdr:ext cx="534377" cy="259045"/>
    <xdr:sp macro="" textlink="">
      <xdr:nvSpPr>
        <xdr:cNvPr id="634" name="テキスト ボックス 633"/>
        <xdr:cNvSpPr txBox="1"/>
      </xdr:nvSpPr>
      <xdr:spPr>
        <a:xfrm>
          <a:off x="14325111" y="131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101000</xdr:rowOff>
    </xdr:from>
    <xdr:to>
      <xdr:col>20</xdr:col>
      <xdr:colOff>9525</xdr:colOff>
      <xdr:row>77</xdr:row>
      <xdr:rowOff>31150</xdr:rowOff>
    </xdr:to>
    <xdr:sp macro="" textlink="">
      <xdr:nvSpPr>
        <xdr:cNvPr id="635" name="円/楕円 634"/>
        <xdr:cNvSpPr/>
      </xdr:nvSpPr>
      <xdr:spPr>
        <a:xfrm>
          <a:off x="13652500" y="131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22277</xdr:rowOff>
    </xdr:from>
    <xdr:ext cx="534377" cy="259045"/>
    <xdr:sp macro="" textlink="">
      <xdr:nvSpPr>
        <xdr:cNvPr id="636" name="テキスト ボックス 635"/>
        <xdr:cNvSpPr txBox="1"/>
      </xdr:nvSpPr>
      <xdr:spPr>
        <a:xfrm>
          <a:off x="13436111" y="132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88590</xdr:rowOff>
    </xdr:from>
    <xdr:to>
      <xdr:col>18</xdr:col>
      <xdr:colOff>492125</xdr:colOff>
      <xdr:row>77</xdr:row>
      <xdr:rowOff>18740</xdr:rowOff>
    </xdr:to>
    <xdr:sp macro="" textlink="">
      <xdr:nvSpPr>
        <xdr:cNvPr id="637" name="円/楕円 636"/>
        <xdr:cNvSpPr/>
      </xdr:nvSpPr>
      <xdr:spPr>
        <a:xfrm>
          <a:off x="12763500" y="131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9867</xdr:rowOff>
    </xdr:from>
    <xdr:ext cx="534377" cy="259045"/>
    <xdr:sp macro="" textlink="">
      <xdr:nvSpPr>
        <xdr:cNvPr id="638" name="テキスト ボックス 637"/>
        <xdr:cNvSpPr txBox="1"/>
      </xdr:nvSpPr>
      <xdr:spPr>
        <a:xfrm>
          <a:off x="12547111" y="132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34674</xdr:rowOff>
    </xdr:from>
    <xdr:to>
      <xdr:col>23</xdr:col>
      <xdr:colOff>517525</xdr:colOff>
      <xdr:row>99</xdr:row>
      <xdr:rowOff>39531</xdr:rowOff>
    </xdr:to>
    <xdr:cxnSp macro="">
      <xdr:nvCxnSpPr>
        <xdr:cNvPr id="667" name="直線コネクタ 666"/>
        <xdr:cNvCxnSpPr/>
      </xdr:nvCxnSpPr>
      <xdr:spPr>
        <a:xfrm flipV="1">
          <a:off x="15481300" y="17008224"/>
          <a:ext cx="8382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30604</xdr:rowOff>
    </xdr:from>
    <xdr:to>
      <xdr:col>22</xdr:col>
      <xdr:colOff>365125</xdr:colOff>
      <xdr:row>99</xdr:row>
      <xdr:rowOff>39531</xdr:rowOff>
    </xdr:to>
    <xdr:cxnSp macro="">
      <xdr:nvCxnSpPr>
        <xdr:cNvPr id="670" name="直線コネクタ 669"/>
        <xdr:cNvCxnSpPr/>
      </xdr:nvCxnSpPr>
      <xdr:spPr>
        <a:xfrm>
          <a:off x="14592300" y="17004154"/>
          <a:ext cx="889000" cy="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30604</xdr:rowOff>
    </xdr:from>
    <xdr:to>
      <xdr:col>21</xdr:col>
      <xdr:colOff>161925</xdr:colOff>
      <xdr:row>99</xdr:row>
      <xdr:rowOff>35230</xdr:rowOff>
    </xdr:to>
    <xdr:cxnSp macro="">
      <xdr:nvCxnSpPr>
        <xdr:cNvPr id="673" name="直線コネクタ 672"/>
        <xdr:cNvCxnSpPr/>
      </xdr:nvCxnSpPr>
      <xdr:spPr>
        <a:xfrm flipV="1">
          <a:off x="13703300" y="17004154"/>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35230</xdr:rowOff>
    </xdr:from>
    <xdr:to>
      <xdr:col>19</xdr:col>
      <xdr:colOff>644525</xdr:colOff>
      <xdr:row>99</xdr:row>
      <xdr:rowOff>41601</xdr:rowOff>
    </xdr:to>
    <xdr:cxnSp macro="">
      <xdr:nvCxnSpPr>
        <xdr:cNvPr id="676" name="直線コネクタ 675"/>
        <xdr:cNvCxnSpPr/>
      </xdr:nvCxnSpPr>
      <xdr:spPr>
        <a:xfrm flipV="1">
          <a:off x="12814300" y="17008780"/>
          <a:ext cx="889000" cy="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155324</xdr:rowOff>
    </xdr:from>
    <xdr:to>
      <xdr:col>23</xdr:col>
      <xdr:colOff>568325</xdr:colOff>
      <xdr:row>99</xdr:row>
      <xdr:rowOff>85474</xdr:rowOff>
    </xdr:to>
    <xdr:sp macro="" textlink="">
      <xdr:nvSpPr>
        <xdr:cNvPr id="686" name="円/楕円 685"/>
        <xdr:cNvSpPr/>
      </xdr:nvSpPr>
      <xdr:spPr>
        <a:xfrm>
          <a:off x="16268700" y="169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160181</xdr:rowOff>
    </xdr:from>
    <xdr:to>
      <xdr:col>22</xdr:col>
      <xdr:colOff>415925</xdr:colOff>
      <xdr:row>99</xdr:row>
      <xdr:rowOff>90331</xdr:rowOff>
    </xdr:to>
    <xdr:sp macro="" textlink="">
      <xdr:nvSpPr>
        <xdr:cNvPr id="688" name="円/楕円 687"/>
        <xdr:cNvSpPr/>
      </xdr:nvSpPr>
      <xdr:spPr>
        <a:xfrm>
          <a:off x="15430500" y="169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81458</xdr:rowOff>
    </xdr:from>
    <xdr:ext cx="469744" cy="259045"/>
    <xdr:sp macro="" textlink="">
      <xdr:nvSpPr>
        <xdr:cNvPr id="689" name="テキスト ボックス 688"/>
        <xdr:cNvSpPr txBox="1"/>
      </xdr:nvSpPr>
      <xdr:spPr>
        <a:xfrm>
          <a:off x="15246427" y="1705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151254</xdr:rowOff>
    </xdr:from>
    <xdr:to>
      <xdr:col>21</xdr:col>
      <xdr:colOff>212725</xdr:colOff>
      <xdr:row>99</xdr:row>
      <xdr:rowOff>81404</xdr:rowOff>
    </xdr:to>
    <xdr:sp macro="" textlink="">
      <xdr:nvSpPr>
        <xdr:cNvPr id="690" name="円/楕円 689"/>
        <xdr:cNvSpPr/>
      </xdr:nvSpPr>
      <xdr:spPr>
        <a:xfrm>
          <a:off x="14541500" y="1695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72531</xdr:rowOff>
    </xdr:from>
    <xdr:ext cx="469744" cy="259045"/>
    <xdr:sp macro="" textlink="">
      <xdr:nvSpPr>
        <xdr:cNvPr id="691" name="テキスト ボックス 690"/>
        <xdr:cNvSpPr txBox="1"/>
      </xdr:nvSpPr>
      <xdr:spPr>
        <a:xfrm>
          <a:off x="14357427" y="1704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155880</xdr:rowOff>
    </xdr:from>
    <xdr:to>
      <xdr:col>20</xdr:col>
      <xdr:colOff>9525</xdr:colOff>
      <xdr:row>99</xdr:row>
      <xdr:rowOff>86030</xdr:rowOff>
    </xdr:to>
    <xdr:sp macro="" textlink="">
      <xdr:nvSpPr>
        <xdr:cNvPr id="692" name="円/楕円 691"/>
        <xdr:cNvSpPr/>
      </xdr:nvSpPr>
      <xdr:spPr>
        <a:xfrm>
          <a:off x="13652500" y="169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77157</xdr:rowOff>
    </xdr:from>
    <xdr:ext cx="469744" cy="259045"/>
    <xdr:sp macro="" textlink="">
      <xdr:nvSpPr>
        <xdr:cNvPr id="693" name="テキスト ボックス 692"/>
        <xdr:cNvSpPr txBox="1"/>
      </xdr:nvSpPr>
      <xdr:spPr>
        <a:xfrm>
          <a:off x="13468427" y="170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162251</xdr:rowOff>
    </xdr:from>
    <xdr:to>
      <xdr:col>18</xdr:col>
      <xdr:colOff>492125</xdr:colOff>
      <xdr:row>99</xdr:row>
      <xdr:rowOff>92401</xdr:rowOff>
    </xdr:to>
    <xdr:sp macro="" textlink="">
      <xdr:nvSpPr>
        <xdr:cNvPr id="694" name="円/楕円 693"/>
        <xdr:cNvSpPr/>
      </xdr:nvSpPr>
      <xdr:spPr>
        <a:xfrm>
          <a:off x="12763500" y="169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83528</xdr:rowOff>
    </xdr:from>
    <xdr:ext cx="378565" cy="259045"/>
    <xdr:sp macro="" textlink="">
      <xdr:nvSpPr>
        <xdr:cNvPr id="695" name="テキスト ボックス 694"/>
        <xdr:cNvSpPr txBox="1"/>
      </xdr:nvSpPr>
      <xdr:spPr>
        <a:xfrm>
          <a:off x="12625017" y="1705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98748</xdr:rowOff>
    </xdr:from>
    <xdr:to>
      <xdr:col>32</xdr:col>
      <xdr:colOff>187325</xdr:colOff>
      <xdr:row>39</xdr:row>
      <xdr:rowOff>98781</xdr:rowOff>
    </xdr:to>
    <xdr:cxnSp macro="">
      <xdr:nvCxnSpPr>
        <xdr:cNvPr id="726" name="直線コネクタ 725"/>
        <xdr:cNvCxnSpPr/>
      </xdr:nvCxnSpPr>
      <xdr:spPr>
        <a:xfrm flipV="1">
          <a:off x="21323300" y="6785298"/>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98781</xdr:rowOff>
    </xdr:from>
    <xdr:to>
      <xdr:col>31</xdr:col>
      <xdr:colOff>34925</xdr:colOff>
      <xdr:row>39</xdr:row>
      <xdr:rowOff>98781</xdr:rowOff>
    </xdr:to>
    <xdr:cxnSp macro="">
      <xdr:nvCxnSpPr>
        <xdr:cNvPr id="729" name="直線コネクタ 728"/>
        <xdr:cNvCxnSpPr/>
      </xdr:nvCxnSpPr>
      <xdr:spPr>
        <a:xfrm>
          <a:off x="20434300" y="6785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98781</xdr:rowOff>
    </xdr:from>
    <xdr:to>
      <xdr:col>29</xdr:col>
      <xdr:colOff>517525</xdr:colOff>
      <xdr:row>39</xdr:row>
      <xdr:rowOff>98781</xdr:rowOff>
    </xdr:to>
    <xdr:cxnSp macro="">
      <xdr:nvCxnSpPr>
        <xdr:cNvPr id="732" name="直線コネクタ 731"/>
        <xdr:cNvCxnSpPr/>
      </xdr:nvCxnSpPr>
      <xdr:spPr>
        <a:xfrm>
          <a:off x="19545300" y="6785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98781</xdr:rowOff>
    </xdr:from>
    <xdr:to>
      <xdr:col>28</xdr:col>
      <xdr:colOff>314325</xdr:colOff>
      <xdr:row>39</xdr:row>
      <xdr:rowOff>98813</xdr:rowOff>
    </xdr:to>
    <xdr:cxnSp macro="">
      <xdr:nvCxnSpPr>
        <xdr:cNvPr id="735" name="直線コネクタ 734"/>
        <xdr:cNvCxnSpPr/>
      </xdr:nvCxnSpPr>
      <xdr:spPr>
        <a:xfrm flipV="1">
          <a:off x="18656300" y="6785331"/>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47948</xdr:rowOff>
    </xdr:from>
    <xdr:to>
      <xdr:col>32</xdr:col>
      <xdr:colOff>238125</xdr:colOff>
      <xdr:row>39</xdr:row>
      <xdr:rowOff>149548</xdr:rowOff>
    </xdr:to>
    <xdr:sp macro="" textlink="">
      <xdr:nvSpPr>
        <xdr:cNvPr id="745" name="円/楕円 744"/>
        <xdr:cNvSpPr/>
      </xdr:nvSpPr>
      <xdr:spPr>
        <a:xfrm>
          <a:off x="221107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134325</xdr:rowOff>
    </xdr:from>
    <xdr:ext cx="249299" cy="259045"/>
    <xdr:sp macro="" textlink="">
      <xdr:nvSpPr>
        <xdr:cNvPr id="746" name="投資及び出資金該当値テキスト"/>
        <xdr:cNvSpPr txBox="1"/>
      </xdr:nvSpPr>
      <xdr:spPr>
        <a:xfrm>
          <a:off x="22212300" y="6649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47981</xdr:rowOff>
    </xdr:from>
    <xdr:to>
      <xdr:col>31</xdr:col>
      <xdr:colOff>85725</xdr:colOff>
      <xdr:row>39</xdr:row>
      <xdr:rowOff>149581</xdr:rowOff>
    </xdr:to>
    <xdr:sp macro="" textlink="">
      <xdr:nvSpPr>
        <xdr:cNvPr id="747" name="円/楕円 746"/>
        <xdr:cNvSpPr/>
      </xdr:nvSpPr>
      <xdr:spPr>
        <a:xfrm>
          <a:off x="21272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140708</xdr:rowOff>
    </xdr:from>
    <xdr:ext cx="249299" cy="259045"/>
    <xdr:sp macro="" textlink="">
      <xdr:nvSpPr>
        <xdr:cNvPr id="748" name="テキスト ボックス 747"/>
        <xdr:cNvSpPr txBox="1"/>
      </xdr:nvSpPr>
      <xdr:spPr>
        <a:xfrm>
          <a:off x="21198649"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47981</xdr:rowOff>
    </xdr:from>
    <xdr:to>
      <xdr:col>29</xdr:col>
      <xdr:colOff>568325</xdr:colOff>
      <xdr:row>39</xdr:row>
      <xdr:rowOff>149581</xdr:rowOff>
    </xdr:to>
    <xdr:sp macro="" textlink="">
      <xdr:nvSpPr>
        <xdr:cNvPr id="749" name="円/楕円 748"/>
        <xdr:cNvSpPr/>
      </xdr:nvSpPr>
      <xdr:spPr>
        <a:xfrm>
          <a:off x="20383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140708</xdr:rowOff>
    </xdr:from>
    <xdr:ext cx="249299" cy="259045"/>
    <xdr:sp macro="" textlink="">
      <xdr:nvSpPr>
        <xdr:cNvPr id="750" name="テキスト ボックス 749"/>
        <xdr:cNvSpPr txBox="1"/>
      </xdr:nvSpPr>
      <xdr:spPr>
        <a:xfrm>
          <a:off x="20309649"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47981</xdr:rowOff>
    </xdr:from>
    <xdr:to>
      <xdr:col>28</xdr:col>
      <xdr:colOff>365125</xdr:colOff>
      <xdr:row>39</xdr:row>
      <xdr:rowOff>149581</xdr:rowOff>
    </xdr:to>
    <xdr:sp macro="" textlink="">
      <xdr:nvSpPr>
        <xdr:cNvPr id="751" name="円/楕円 750"/>
        <xdr:cNvSpPr/>
      </xdr:nvSpPr>
      <xdr:spPr>
        <a:xfrm>
          <a:off x="19494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140708</xdr:rowOff>
    </xdr:from>
    <xdr:ext cx="249299" cy="259045"/>
    <xdr:sp macro="" textlink="">
      <xdr:nvSpPr>
        <xdr:cNvPr id="752" name="テキスト ボックス 751"/>
        <xdr:cNvSpPr txBox="1"/>
      </xdr:nvSpPr>
      <xdr:spPr>
        <a:xfrm>
          <a:off x="19420649"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48013</xdr:rowOff>
    </xdr:from>
    <xdr:to>
      <xdr:col>27</xdr:col>
      <xdr:colOff>161925</xdr:colOff>
      <xdr:row>39</xdr:row>
      <xdr:rowOff>149613</xdr:rowOff>
    </xdr:to>
    <xdr:sp macro="" textlink="">
      <xdr:nvSpPr>
        <xdr:cNvPr id="753" name="円/楕円 752"/>
        <xdr:cNvSpPr/>
      </xdr:nvSpPr>
      <xdr:spPr>
        <a:xfrm>
          <a:off x="18605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140740</xdr:rowOff>
    </xdr:from>
    <xdr:ext cx="249299" cy="259045"/>
    <xdr:sp macro="" textlink="">
      <xdr:nvSpPr>
        <xdr:cNvPr id="754" name="テキスト ボックス 753"/>
        <xdr:cNvSpPr txBox="1"/>
      </xdr:nvSpPr>
      <xdr:spPr>
        <a:xfrm>
          <a:off x="18531649"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98454</xdr:rowOff>
    </xdr:from>
    <xdr:to>
      <xdr:col>32</xdr:col>
      <xdr:colOff>187325</xdr:colOff>
      <xdr:row>59</xdr:row>
      <xdr:rowOff>98682</xdr:rowOff>
    </xdr:to>
    <xdr:cxnSp macro="">
      <xdr:nvCxnSpPr>
        <xdr:cNvPr id="785" name="直線コネクタ 784"/>
        <xdr:cNvCxnSpPr/>
      </xdr:nvCxnSpPr>
      <xdr:spPr>
        <a:xfrm flipV="1">
          <a:off x="21323300" y="1021400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98291</xdr:rowOff>
    </xdr:from>
    <xdr:to>
      <xdr:col>31</xdr:col>
      <xdr:colOff>34925</xdr:colOff>
      <xdr:row>59</xdr:row>
      <xdr:rowOff>98682</xdr:rowOff>
    </xdr:to>
    <xdr:cxnSp macro="">
      <xdr:nvCxnSpPr>
        <xdr:cNvPr id="788" name="直線コネクタ 787"/>
        <xdr:cNvCxnSpPr/>
      </xdr:nvCxnSpPr>
      <xdr:spPr>
        <a:xfrm>
          <a:off x="20434300" y="10213841"/>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98291</xdr:rowOff>
    </xdr:from>
    <xdr:to>
      <xdr:col>29</xdr:col>
      <xdr:colOff>517525</xdr:colOff>
      <xdr:row>59</xdr:row>
      <xdr:rowOff>98650</xdr:rowOff>
    </xdr:to>
    <xdr:cxnSp macro="">
      <xdr:nvCxnSpPr>
        <xdr:cNvPr id="791" name="直線コネクタ 790"/>
        <xdr:cNvCxnSpPr/>
      </xdr:nvCxnSpPr>
      <xdr:spPr>
        <a:xfrm flipV="1">
          <a:off x="19545300" y="10213841"/>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98650</xdr:rowOff>
    </xdr:from>
    <xdr:to>
      <xdr:col>28</xdr:col>
      <xdr:colOff>314325</xdr:colOff>
      <xdr:row>59</xdr:row>
      <xdr:rowOff>98682</xdr:rowOff>
    </xdr:to>
    <xdr:cxnSp macro="">
      <xdr:nvCxnSpPr>
        <xdr:cNvPr id="794" name="直線コネクタ 793"/>
        <xdr:cNvCxnSpPr/>
      </xdr:nvCxnSpPr>
      <xdr:spPr>
        <a:xfrm flipV="1">
          <a:off x="18656300" y="10214200"/>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47654</xdr:rowOff>
    </xdr:from>
    <xdr:to>
      <xdr:col>32</xdr:col>
      <xdr:colOff>238125</xdr:colOff>
      <xdr:row>59</xdr:row>
      <xdr:rowOff>149254</xdr:rowOff>
    </xdr:to>
    <xdr:sp macro="" textlink="">
      <xdr:nvSpPr>
        <xdr:cNvPr id="804" name="円/楕円 803"/>
        <xdr:cNvSpPr/>
      </xdr:nvSpPr>
      <xdr:spPr>
        <a:xfrm>
          <a:off x="221107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134031</xdr:rowOff>
    </xdr:from>
    <xdr:ext cx="313932" cy="259045"/>
    <xdr:sp macro="" textlink="">
      <xdr:nvSpPr>
        <xdr:cNvPr id="805" name="貸付金該当値テキスト"/>
        <xdr:cNvSpPr txBox="1"/>
      </xdr:nvSpPr>
      <xdr:spPr>
        <a:xfrm>
          <a:off x="22212300" y="100781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47882</xdr:rowOff>
    </xdr:from>
    <xdr:to>
      <xdr:col>31</xdr:col>
      <xdr:colOff>85725</xdr:colOff>
      <xdr:row>59</xdr:row>
      <xdr:rowOff>149482</xdr:rowOff>
    </xdr:to>
    <xdr:sp macro="" textlink="">
      <xdr:nvSpPr>
        <xdr:cNvPr id="806" name="円/楕円 805"/>
        <xdr:cNvSpPr/>
      </xdr:nvSpPr>
      <xdr:spPr>
        <a:xfrm>
          <a:off x="21272500" y="101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140609</xdr:rowOff>
    </xdr:from>
    <xdr:ext cx="249299" cy="259045"/>
    <xdr:sp macro="" textlink="">
      <xdr:nvSpPr>
        <xdr:cNvPr id="807" name="テキスト ボックス 806"/>
        <xdr:cNvSpPr txBox="1"/>
      </xdr:nvSpPr>
      <xdr:spPr>
        <a:xfrm>
          <a:off x="21198649" y="10256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47491</xdr:rowOff>
    </xdr:from>
    <xdr:to>
      <xdr:col>29</xdr:col>
      <xdr:colOff>568325</xdr:colOff>
      <xdr:row>59</xdr:row>
      <xdr:rowOff>149091</xdr:rowOff>
    </xdr:to>
    <xdr:sp macro="" textlink="">
      <xdr:nvSpPr>
        <xdr:cNvPr id="808" name="円/楕円 807"/>
        <xdr:cNvSpPr/>
      </xdr:nvSpPr>
      <xdr:spPr>
        <a:xfrm>
          <a:off x="20383500" y="1016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140218</xdr:rowOff>
    </xdr:from>
    <xdr:ext cx="313932" cy="259045"/>
    <xdr:sp macro="" textlink="">
      <xdr:nvSpPr>
        <xdr:cNvPr id="809" name="テキスト ボックス 808"/>
        <xdr:cNvSpPr txBox="1"/>
      </xdr:nvSpPr>
      <xdr:spPr>
        <a:xfrm>
          <a:off x="20277333" y="10255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47850</xdr:rowOff>
    </xdr:from>
    <xdr:to>
      <xdr:col>28</xdr:col>
      <xdr:colOff>365125</xdr:colOff>
      <xdr:row>59</xdr:row>
      <xdr:rowOff>149450</xdr:rowOff>
    </xdr:to>
    <xdr:sp macro="" textlink="">
      <xdr:nvSpPr>
        <xdr:cNvPr id="810" name="円/楕円 809"/>
        <xdr:cNvSpPr/>
      </xdr:nvSpPr>
      <xdr:spPr>
        <a:xfrm>
          <a:off x="19494500" y="101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140577</xdr:rowOff>
    </xdr:from>
    <xdr:ext cx="249299" cy="259045"/>
    <xdr:sp macro="" textlink="">
      <xdr:nvSpPr>
        <xdr:cNvPr id="811" name="テキスト ボックス 810"/>
        <xdr:cNvSpPr txBox="1"/>
      </xdr:nvSpPr>
      <xdr:spPr>
        <a:xfrm>
          <a:off x="19420649" y="1025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47882</xdr:rowOff>
    </xdr:from>
    <xdr:to>
      <xdr:col>27</xdr:col>
      <xdr:colOff>161925</xdr:colOff>
      <xdr:row>59</xdr:row>
      <xdr:rowOff>149482</xdr:rowOff>
    </xdr:to>
    <xdr:sp macro="" textlink="">
      <xdr:nvSpPr>
        <xdr:cNvPr id="812" name="円/楕円 811"/>
        <xdr:cNvSpPr/>
      </xdr:nvSpPr>
      <xdr:spPr>
        <a:xfrm>
          <a:off x="18605500" y="101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140609</xdr:rowOff>
    </xdr:from>
    <xdr:ext cx="249299" cy="259045"/>
    <xdr:sp macro="" textlink="">
      <xdr:nvSpPr>
        <xdr:cNvPr id="813" name="テキスト ボックス 812"/>
        <xdr:cNvSpPr txBox="1"/>
      </xdr:nvSpPr>
      <xdr:spPr>
        <a:xfrm>
          <a:off x="18531649" y="10256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63672</xdr:rowOff>
    </xdr:from>
    <xdr:to>
      <xdr:col>32</xdr:col>
      <xdr:colOff>187325</xdr:colOff>
      <xdr:row>76</xdr:row>
      <xdr:rowOff>155150</xdr:rowOff>
    </xdr:to>
    <xdr:cxnSp macro="">
      <xdr:nvCxnSpPr>
        <xdr:cNvPr id="843" name="直線コネクタ 842"/>
        <xdr:cNvCxnSpPr/>
      </xdr:nvCxnSpPr>
      <xdr:spPr>
        <a:xfrm flipV="1">
          <a:off x="21323300" y="13093872"/>
          <a:ext cx="8382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151549</xdr:rowOff>
    </xdr:from>
    <xdr:to>
      <xdr:col>31</xdr:col>
      <xdr:colOff>34925</xdr:colOff>
      <xdr:row>76</xdr:row>
      <xdr:rowOff>155150</xdr:rowOff>
    </xdr:to>
    <xdr:cxnSp macro="">
      <xdr:nvCxnSpPr>
        <xdr:cNvPr id="846" name="直線コネクタ 845"/>
        <xdr:cNvCxnSpPr/>
      </xdr:nvCxnSpPr>
      <xdr:spPr>
        <a:xfrm>
          <a:off x="20434300" y="13181749"/>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141853</xdr:rowOff>
    </xdr:from>
    <xdr:to>
      <xdr:col>29</xdr:col>
      <xdr:colOff>517525</xdr:colOff>
      <xdr:row>76</xdr:row>
      <xdr:rowOff>151549</xdr:rowOff>
    </xdr:to>
    <xdr:cxnSp macro="">
      <xdr:nvCxnSpPr>
        <xdr:cNvPr id="849" name="直線コネクタ 848"/>
        <xdr:cNvCxnSpPr/>
      </xdr:nvCxnSpPr>
      <xdr:spPr>
        <a:xfrm>
          <a:off x="19545300" y="13172053"/>
          <a:ext cx="889000" cy="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141853</xdr:rowOff>
    </xdr:from>
    <xdr:to>
      <xdr:col>28</xdr:col>
      <xdr:colOff>314325</xdr:colOff>
      <xdr:row>77</xdr:row>
      <xdr:rowOff>18199</xdr:rowOff>
    </xdr:to>
    <xdr:cxnSp macro="">
      <xdr:nvCxnSpPr>
        <xdr:cNvPr id="852" name="直線コネクタ 851"/>
        <xdr:cNvCxnSpPr/>
      </xdr:nvCxnSpPr>
      <xdr:spPr>
        <a:xfrm flipV="1">
          <a:off x="18656300" y="13172053"/>
          <a:ext cx="889000" cy="4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4" name="テキスト ボックス 853"/>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12872</xdr:rowOff>
    </xdr:from>
    <xdr:to>
      <xdr:col>32</xdr:col>
      <xdr:colOff>238125</xdr:colOff>
      <xdr:row>76</xdr:row>
      <xdr:rowOff>114472</xdr:rowOff>
    </xdr:to>
    <xdr:sp macro="" textlink="">
      <xdr:nvSpPr>
        <xdr:cNvPr id="862" name="円/楕円 861"/>
        <xdr:cNvSpPr/>
      </xdr:nvSpPr>
      <xdr:spPr>
        <a:xfrm>
          <a:off x="22110700" y="130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35748</xdr:rowOff>
    </xdr:from>
    <xdr:ext cx="534377" cy="259045"/>
    <xdr:sp macro="" textlink="">
      <xdr:nvSpPr>
        <xdr:cNvPr id="863" name="繰出金該当値テキスト"/>
        <xdr:cNvSpPr txBox="1"/>
      </xdr:nvSpPr>
      <xdr:spPr>
        <a:xfrm>
          <a:off x="22212300" y="128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45,991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104350</xdr:rowOff>
    </xdr:from>
    <xdr:to>
      <xdr:col>31</xdr:col>
      <xdr:colOff>85725</xdr:colOff>
      <xdr:row>77</xdr:row>
      <xdr:rowOff>34500</xdr:rowOff>
    </xdr:to>
    <xdr:sp macro="" textlink="">
      <xdr:nvSpPr>
        <xdr:cNvPr id="864" name="円/楕円 863"/>
        <xdr:cNvSpPr/>
      </xdr:nvSpPr>
      <xdr:spPr>
        <a:xfrm>
          <a:off x="21272500" y="131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25627</xdr:rowOff>
    </xdr:from>
    <xdr:ext cx="534377" cy="259045"/>
    <xdr:sp macro="" textlink="">
      <xdr:nvSpPr>
        <xdr:cNvPr id="865" name="テキスト ボックス 864"/>
        <xdr:cNvSpPr txBox="1"/>
      </xdr:nvSpPr>
      <xdr:spPr>
        <a:xfrm>
          <a:off x="21056111" y="1322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100749</xdr:rowOff>
    </xdr:from>
    <xdr:to>
      <xdr:col>29</xdr:col>
      <xdr:colOff>568325</xdr:colOff>
      <xdr:row>77</xdr:row>
      <xdr:rowOff>30899</xdr:rowOff>
    </xdr:to>
    <xdr:sp macro="" textlink="">
      <xdr:nvSpPr>
        <xdr:cNvPr id="866" name="円/楕円 865"/>
        <xdr:cNvSpPr/>
      </xdr:nvSpPr>
      <xdr:spPr>
        <a:xfrm>
          <a:off x="20383500" y="131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22026</xdr:rowOff>
    </xdr:from>
    <xdr:ext cx="534377" cy="259045"/>
    <xdr:sp macro="" textlink="">
      <xdr:nvSpPr>
        <xdr:cNvPr id="867" name="テキスト ボックス 866"/>
        <xdr:cNvSpPr txBox="1"/>
      </xdr:nvSpPr>
      <xdr:spPr>
        <a:xfrm>
          <a:off x="20167111" y="132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91053</xdr:rowOff>
    </xdr:from>
    <xdr:to>
      <xdr:col>28</xdr:col>
      <xdr:colOff>365125</xdr:colOff>
      <xdr:row>77</xdr:row>
      <xdr:rowOff>21203</xdr:rowOff>
    </xdr:to>
    <xdr:sp macro="" textlink="">
      <xdr:nvSpPr>
        <xdr:cNvPr id="868" name="円/楕円 867"/>
        <xdr:cNvSpPr/>
      </xdr:nvSpPr>
      <xdr:spPr>
        <a:xfrm>
          <a:off x="19494500" y="131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37730</xdr:rowOff>
    </xdr:from>
    <xdr:ext cx="534377" cy="259045"/>
    <xdr:sp macro="" textlink="">
      <xdr:nvSpPr>
        <xdr:cNvPr id="869" name="テキスト ボックス 868"/>
        <xdr:cNvSpPr txBox="1"/>
      </xdr:nvSpPr>
      <xdr:spPr>
        <a:xfrm>
          <a:off x="19278111" y="1289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138849</xdr:rowOff>
    </xdr:from>
    <xdr:to>
      <xdr:col>27</xdr:col>
      <xdr:colOff>161925</xdr:colOff>
      <xdr:row>77</xdr:row>
      <xdr:rowOff>68999</xdr:rowOff>
    </xdr:to>
    <xdr:sp macro="" textlink="">
      <xdr:nvSpPr>
        <xdr:cNvPr id="870" name="円/楕円 869"/>
        <xdr:cNvSpPr/>
      </xdr:nvSpPr>
      <xdr:spPr>
        <a:xfrm>
          <a:off x="18605500" y="1316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60126</xdr:rowOff>
    </xdr:from>
    <xdr:ext cx="534377" cy="259045"/>
    <xdr:sp macro="" textlink="">
      <xdr:nvSpPr>
        <xdr:cNvPr id="871" name="テキスト ボックス 870"/>
        <xdr:cNvSpPr txBox="1"/>
      </xdr:nvSpPr>
      <xdr:spPr>
        <a:xfrm>
          <a:off x="18389111" y="1326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年度における歳出決算総額の住民一人当たりのコストは</a:t>
          </a:r>
          <a:r>
            <a:rPr kumimoji="1" lang="en-US" altLang="ja-JP" sz="1300">
              <a:latin typeface="ＭＳ Ｐゴシック"/>
            </a:rPr>
            <a:t>323,109</a:t>
          </a:r>
          <a:r>
            <a:rPr kumimoji="1" lang="ja-JP" altLang="en-US" sz="1300">
              <a:latin typeface="ＭＳ Ｐゴシック"/>
            </a:rPr>
            <a:t>円となっており、扶助費、人件費、物件費で全体の</a:t>
          </a:r>
          <a:r>
            <a:rPr kumimoji="1" lang="en-US" altLang="ja-JP" sz="1300">
              <a:latin typeface="ＭＳ Ｐゴシック"/>
            </a:rPr>
            <a:t>58.4%</a:t>
          </a:r>
          <a:r>
            <a:rPr kumimoji="1" lang="ja-JP" altLang="en-US" sz="1300">
              <a:latin typeface="ＭＳ Ｐゴシック"/>
            </a:rPr>
            <a:t>を占めている。直近</a:t>
          </a:r>
          <a:r>
            <a:rPr kumimoji="1" lang="en-US" altLang="ja-JP" sz="1300">
              <a:latin typeface="ＭＳ Ｐゴシック"/>
            </a:rPr>
            <a:t>5</a:t>
          </a:r>
          <a:r>
            <a:rPr kumimoji="1" lang="ja-JP" altLang="en-US" sz="1300">
              <a:latin typeface="ＭＳ Ｐゴシック"/>
            </a:rPr>
            <a:t>年間では多少の増減があるものの、総額としては増加傾向となっており、市民一人当たりの負担が増加している。類似団体との比較では、扶助費及び繰出金が類似団体平均を上回っている。扶助費は、自立支援サービス等給付費などの社会保障費全体の伸びに加え、中学校卒業まで拡大している子ども医療費の支給など、市費単独の児童福祉事業や障害者福祉事業の経費が多額であるため、住民一人当たりのコストは</a:t>
          </a:r>
          <a:r>
            <a:rPr kumimoji="1" lang="en-US" altLang="ja-JP" sz="1300">
              <a:latin typeface="ＭＳ Ｐゴシック"/>
            </a:rPr>
            <a:t>81,776</a:t>
          </a:r>
          <a:r>
            <a:rPr kumimoji="1" lang="ja-JP" altLang="en-US" sz="1300">
              <a:latin typeface="ＭＳ Ｐゴシック"/>
            </a:rPr>
            <a:t>円で前年度比</a:t>
          </a:r>
          <a:r>
            <a:rPr kumimoji="1" lang="en-US" altLang="ja-JP" sz="1300">
              <a:latin typeface="ＭＳ Ｐゴシック"/>
            </a:rPr>
            <a:t>4,155</a:t>
          </a:r>
          <a:r>
            <a:rPr kumimoji="1" lang="ja-JP" altLang="en-US" sz="1300">
              <a:latin typeface="ＭＳ Ｐゴシック"/>
            </a:rPr>
            <a:t>円の増となっている。繰出金においては、国民健康保険事業費特別会計及び下水道事業費特別会計等への繰出金が増加したため、住民一人当たりのコストは</a:t>
          </a:r>
          <a:r>
            <a:rPr kumimoji="1" lang="en-US" altLang="ja-JP" sz="1300">
              <a:latin typeface="ＭＳ Ｐゴシック"/>
            </a:rPr>
            <a:t>45,991</a:t>
          </a:r>
          <a:r>
            <a:rPr kumimoji="1" lang="ja-JP" altLang="en-US" sz="1300">
              <a:latin typeface="ＭＳ Ｐゴシック"/>
            </a:rPr>
            <a:t>円で前年度比</a:t>
          </a:r>
          <a:r>
            <a:rPr kumimoji="1" lang="en-US" altLang="ja-JP" sz="1300">
              <a:latin typeface="ＭＳ Ｐゴシック"/>
            </a:rPr>
            <a:t>4,802</a:t>
          </a:r>
          <a:r>
            <a:rPr kumimoji="1" lang="ja-JP" altLang="en-US" sz="1300">
              <a:latin typeface="ＭＳ Ｐゴシック"/>
            </a:rPr>
            <a:t>円の増となっている。他方の項目においては、類似団体平均と比較して、同等もしくはそれ以下となっており、行財政改革プログラムの実施をはじめとする様々な継続的な歳出削減への取り組みに対しての、一定の成果が表われているものとして考えられ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対前年度比較においては、上記のもののほかに退職金の減などによる人件費の減少、中学校トイレ改修事業の終了や空調整備工事の終了などによる普通建設事業費（更新工事）の減少、プレミアム付商品券発行事業の減などによる補助費の減少が特徴として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82,836
81,525
67.49
28,060,471
26,765,041
1,145,232
17,036,710
27,290,188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26543</xdr:rowOff>
    </xdr:from>
    <xdr:to>
      <xdr:col>6</xdr:col>
      <xdr:colOff>511175</xdr:colOff>
      <xdr:row>38</xdr:row>
      <xdr:rowOff>42382</xdr:rowOff>
    </xdr:to>
    <xdr:cxnSp macro="">
      <xdr:nvCxnSpPr>
        <xdr:cNvPr id="63" name="直線コネクタ 62"/>
        <xdr:cNvCxnSpPr/>
      </xdr:nvCxnSpPr>
      <xdr:spPr>
        <a:xfrm>
          <a:off x="3797300" y="6541643"/>
          <a:ext cx="8382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26543</xdr:rowOff>
    </xdr:from>
    <xdr:to>
      <xdr:col>5</xdr:col>
      <xdr:colOff>358775</xdr:colOff>
      <xdr:row>38</xdr:row>
      <xdr:rowOff>36013</xdr:rowOff>
    </xdr:to>
    <xdr:cxnSp macro="">
      <xdr:nvCxnSpPr>
        <xdr:cNvPr id="66" name="直線コネクタ 65"/>
        <xdr:cNvCxnSpPr/>
      </xdr:nvCxnSpPr>
      <xdr:spPr>
        <a:xfrm flipV="1">
          <a:off x="2908300" y="6541643"/>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36013</xdr:rowOff>
    </xdr:from>
    <xdr:to>
      <xdr:col>4</xdr:col>
      <xdr:colOff>155575</xdr:colOff>
      <xdr:row>38</xdr:row>
      <xdr:rowOff>53485</xdr:rowOff>
    </xdr:to>
    <xdr:cxnSp macro="">
      <xdr:nvCxnSpPr>
        <xdr:cNvPr id="69" name="直線コネクタ 68"/>
        <xdr:cNvCxnSpPr/>
      </xdr:nvCxnSpPr>
      <xdr:spPr>
        <a:xfrm flipV="1">
          <a:off x="2019300" y="6551113"/>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36993</xdr:rowOff>
    </xdr:from>
    <xdr:to>
      <xdr:col>2</xdr:col>
      <xdr:colOff>638175</xdr:colOff>
      <xdr:row>38</xdr:row>
      <xdr:rowOff>53485</xdr:rowOff>
    </xdr:to>
    <xdr:cxnSp macro="">
      <xdr:nvCxnSpPr>
        <xdr:cNvPr id="72" name="直線コネクタ 71"/>
        <xdr:cNvCxnSpPr/>
      </xdr:nvCxnSpPr>
      <xdr:spPr>
        <a:xfrm>
          <a:off x="1130300" y="6552093"/>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163032</xdr:rowOff>
    </xdr:from>
    <xdr:to>
      <xdr:col>6</xdr:col>
      <xdr:colOff>561975</xdr:colOff>
      <xdr:row>38</xdr:row>
      <xdr:rowOff>93182</xdr:rowOff>
    </xdr:to>
    <xdr:sp macro="" textlink="">
      <xdr:nvSpPr>
        <xdr:cNvPr id="82" name="円/楕円 81"/>
        <xdr:cNvSpPr/>
      </xdr:nvSpPr>
      <xdr:spPr>
        <a:xfrm>
          <a:off x="4584700" y="65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141459</xdr:rowOff>
    </xdr:from>
    <xdr:ext cx="469744" cy="259045"/>
    <xdr:sp macro="" textlink="">
      <xdr:nvSpPr>
        <xdr:cNvPr id="83" name="議会費該当値テキスト"/>
        <xdr:cNvSpPr txBox="1"/>
      </xdr:nvSpPr>
      <xdr:spPr>
        <a:xfrm>
          <a:off x="4686300" y="648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147193</xdr:rowOff>
    </xdr:from>
    <xdr:to>
      <xdr:col>5</xdr:col>
      <xdr:colOff>409575</xdr:colOff>
      <xdr:row>38</xdr:row>
      <xdr:rowOff>77343</xdr:rowOff>
    </xdr:to>
    <xdr:sp macro="" textlink="">
      <xdr:nvSpPr>
        <xdr:cNvPr id="84" name="円/楕円 83"/>
        <xdr:cNvSpPr/>
      </xdr:nvSpPr>
      <xdr:spPr>
        <a:xfrm>
          <a:off x="3746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68470</xdr:rowOff>
    </xdr:from>
    <xdr:ext cx="469744" cy="259045"/>
    <xdr:sp macro="" textlink="">
      <xdr:nvSpPr>
        <xdr:cNvPr id="85" name="テキスト ボックス 84"/>
        <xdr:cNvSpPr txBox="1"/>
      </xdr:nvSpPr>
      <xdr:spPr>
        <a:xfrm>
          <a:off x="3562427" y="65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156664</xdr:rowOff>
    </xdr:from>
    <xdr:to>
      <xdr:col>4</xdr:col>
      <xdr:colOff>206375</xdr:colOff>
      <xdr:row>38</xdr:row>
      <xdr:rowOff>86813</xdr:rowOff>
    </xdr:to>
    <xdr:sp macro="" textlink="">
      <xdr:nvSpPr>
        <xdr:cNvPr id="86" name="円/楕円 85"/>
        <xdr:cNvSpPr/>
      </xdr:nvSpPr>
      <xdr:spPr>
        <a:xfrm>
          <a:off x="2857500" y="65003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77940</xdr:rowOff>
    </xdr:from>
    <xdr:ext cx="469744" cy="259045"/>
    <xdr:sp macro="" textlink="">
      <xdr:nvSpPr>
        <xdr:cNvPr id="87" name="テキスト ボックス 86"/>
        <xdr:cNvSpPr txBox="1"/>
      </xdr:nvSpPr>
      <xdr:spPr>
        <a:xfrm>
          <a:off x="2673427" y="659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2685</xdr:rowOff>
    </xdr:from>
    <xdr:to>
      <xdr:col>3</xdr:col>
      <xdr:colOff>3175</xdr:colOff>
      <xdr:row>38</xdr:row>
      <xdr:rowOff>104285</xdr:rowOff>
    </xdr:to>
    <xdr:sp macro="" textlink="">
      <xdr:nvSpPr>
        <xdr:cNvPr id="88" name="円/楕円 87"/>
        <xdr:cNvSpPr/>
      </xdr:nvSpPr>
      <xdr:spPr>
        <a:xfrm>
          <a:off x="1968500" y="65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95412</xdr:rowOff>
    </xdr:from>
    <xdr:ext cx="469744" cy="259045"/>
    <xdr:sp macro="" textlink="">
      <xdr:nvSpPr>
        <xdr:cNvPr id="89" name="テキスト ボックス 88"/>
        <xdr:cNvSpPr txBox="1"/>
      </xdr:nvSpPr>
      <xdr:spPr>
        <a:xfrm>
          <a:off x="1784427" y="661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157643</xdr:rowOff>
    </xdr:from>
    <xdr:to>
      <xdr:col>1</xdr:col>
      <xdr:colOff>485775</xdr:colOff>
      <xdr:row>38</xdr:row>
      <xdr:rowOff>87793</xdr:rowOff>
    </xdr:to>
    <xdr:sp macro="" textlink="">
      <xdr:nvSpPr>
        <xdr:cNvPr id="90" name="円/楕円 89"/>
        <xdr:cNvSpPr/>
      </xdr:nvSpPr>
      <xdr:spPr>
        <a:xfrm>
          <a:off x="1079500" y="65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78920</xdr:rowOff>
    </xdr:from>
    <xdr:ext cx="469744" cy="259045"/>
    <xdr:sp macro="" textlink="">
      <xdr:nvSpPr>
        <xdr:cNvPr id="91" name="テキスト ボックス 90"/>
        <xdr:cNvSpPr txBox="1"/>
      </xdr:nvSpPr>
      <xdr:spPr>
        <a:xfrm>
          <a:off x="895427" y="659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147247</xdr:rowOff>
    </xdr:from>
    <xdr:to>
      <xdr:col>6</xdr:col>
      <xdr:colOff>511175</xdr:colOff>
      <xdr:row>58</xdr:row>
      <xdr:rowOff>157289</xdr:rowOff>
    </xdr:to>
    <xdr:cxnSp macro="">
      <xdr:nvCxnSpPr>
        <xdr:cNvPr id="122" name="直線コネクタ 121"/>
        <xdr:cNvCxnSpPr/>
      </xdr:nvCxnSpPr>
      <xdr:spPr>
        <a:xfrm>
          <a:off x="3797300" y="10091347"/>
          <a:ext cx="838200" cy="1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147247</xdr:rowOff>
    </xdr:from>
    <xdr:to>
      <xdr:col>5</xdr:col>
      <xdr:colOff>358775</xdr:colOff>
      <xdr:row>58</xdr:row>
      <xdr:rowOff>156260</xdr:rowOff>
    </xdr:to>
    <xdr:cxnSp macro="">
      <xdr:nvCxnSpPr>
        <xdr:cNvPr id="125" name="直線コネクタ 124"/>
        <xdr:cNvCxnSpPr/>
      </xdr:nvCxnSpPr>
      <xdr:spPr>
        <a:xfrm flipV="1">
          <a:off x="2908300" y="10091347"/>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156260</xdr:rowOff>
    </xdr:from>
    <xdr:to>
      <xdr:col>4</xdr:col>
      <xdr:colOff>155575</xdr:colOff>
      <xdr:row>58</xdr:row>
      <xdr:rowOff>165228</xdr:rowOff>
    </xdr:to>
    <xdr:cxnSp macro="">
      <xdr:nvCxnSpPr>
        <xdr:cNvPr id="128" name="直線コネクタ 127"/>
        <xdr:cNvCxnSpPr/>
      </xdr:nvCxnSpPr>
      <xdr:spPr>
        <a:xfrm flipV="1">
          <a:off x="2019300" y="10100360"/>
          <a:ext cx="8890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137806</xdr:rowOff>
    </xdr:from>
    <xdr:to>
      <xdr:col>2</xdr:col>
      <xdr:colOff>638175</xdr:colOff>
      <xdr:row>58</xdr:row>
      <xdr:rowOff>165228</xdr:rowOff>
    </xdr:to>
    <xdr:cxnSp macro="">
      <xdr:nvCxnSpPr>
        <xdr:cNvPr id="131" name="直線コネクタ 130"/>
        <xdr:cNvCxnSpPr/>
      </xdr:nvCxnSpPr>
      <xdr:spPr>
        <a:xfrm>
          <a:off x="1130300" y="10081906"/>
          <a:ext cx="889000" cy="2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106489</xdr:rowOff>
    </xdr:from>
    <xdr:to>
      <xdr:col>6</xdr:col>
      <xdr:colOff>561975</xdr:colOff>
      <xdr:row>59</xdr:row>
      <xdr:rowOff>36639</xdr:rowOff>
    </xdr:to>
    <xdr:sp macro="" textlink="">
      <xdr:nvSpPr>
        <xdr:cNvPr id="141" name="円/楕円 140"/>
        <xdr:cNvSpPr/>
      </xdr:nvSpPr>
      <xdr:spPr>
        <a:xfrm>
          <a:off x="4584700" y="1005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21416</xdr:rowOff>
    </xdr:from>
    <xdr:ext cx="534377" cy="259045"/>
    <xdr:sp macro="" textlink="">
      <xdr:nvSpPr>
        <xdr:cNvPr id="142" name="総務費該当値テキスト"/>
        <xdr:cNvSpPr txBox="1"/>
      </xdr:nvSpPr>
      <xdr:spPr>
        <a:xfrm>
          <a:off x="4686300" y="996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34,614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96447</xdr:rowOff>
    </xdr:from>
    <xdr:to>
      <xdr:col>5</xdr:col>
      <xdr:colOff>409575</xdr:colOff>
      <xdr:row>59</xdr:row>
      <xdr:rowOff>26597</xdr:rowOff>
    </xdr:to>
    <xdr:sp macro="" textlink="">
      <xdr:nvSpPr>
        <xdr:cNvPr id="143" name="円/楕円 142"/>
        <xdr:cNvSpPr/>
      </xdr:nvSpPr>
      <xdr:spPr>
        <a:xfrm>
          <a:off x="3746500" y="100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17724</xdr:rowOff>
    </xdr:from>
    <xdr:ext cx="534377" cy="259045"/>
    <xdr:sp macro="" textlink="">
      <xdr:nvSpPr>
        <xdr:cNvPr id="144" name="テキスト ボックス 143"/>
        <xdr:cNvSpPr txBox="1"/>
      </xdr:nvSpPr>
      <xdr:spPr>
        <a:xfrm>
          <a:off x="3530111" y="1013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105460</xdr:rowOff>
    </xdr:from>
    <xdr:to>
      <xdr:col>4</xdr:col>
      <xdr:colOff>206375</xdr:colOff>
      <xdr:row>59</xdr:row>
      <xdr:rowOff>35610</xdr:rowOff>
    </xdr:to>
    <xdr:sp macro="" textlink="">
      <xdr:nvSpPr>
        <xdr:cNvPr id="145" name="円/楕円 144"/>
        <xdr:cNvSpPr/>
      </xdr:nvSpPr>
      <xdr:spPr>
        <a:xfrm>
          <a:off x="2857500" y="100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26737</xdr:rowOff>
    </xdr:from>
    <xdr:ext cx="534377" cy="259045"/>
    <xdr:sp macro="" textlink="">
      <xdr:nvSpPr>
        <xdr:cNvPr id="146" name="テキスト ボックス 145"/>
        <xdr:cNvSpPr txBox="1"/>
      </xdr:nvSpPr>
      <xdr:spPr>
        <a:xfrm>
          <a:off x="2641111" y="101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114428</xdr:rowOff>
    </xdr:from>
    <xdr:to>
      <xdr:col>3</xdr:col>
      <xdr:colOff>3175</xdr:colOff>
      <xdr:row>59</xdr:row>
      <xdr:rowOff>44578</xdr:rowOff>
    </xdr:to>
    <xdr:sp macro="" textlink="">
      <xdr:nvSpPr>
        <xdr:cNvPr id="147" name="円/楕円 146"/>
        <xdr:cNvSpPr/>
      </xdr:nvSpPr>
      <xdr:spPr>
        <a:xfrm>
          <a:off x="1968500" y="100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35705</xdr:rowOff>
    </xdr:from>
    <xdr:ext cx="534377" cy="259045"/>
    <xdr:sp macro="" textlink="">
      <xdr:nvSpPr>
        <xdr:cNvPr id="148" name="テキスト ボックス 147"/>
        <xdr:cNvSpPr txBox="1"/>
      </xdr:nvSpPr>
      <xdr:spPr>
        <a:xfrm>
          <a:off x="1752111" y="101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87006</xdr:rowOff>
    </xdr:from>
    <xdr:to>
      <xdr:col>1</xdr:col>
      <xdr:colOff>485775</xdr:colOff>
      <xdr:row>59</xdr:row>
      <xdr:rowOff>17156</xdr:rowOff>
    </xdr:to>
    <xdr:sp macro="" textlink="">
      <xdr:nvSpPr>
        <xdr:cNvPr id="149" name="円/楕円 148"/>
        <xdr:cNvSpPr/>
      </xdr:nvSpPr>
      <xdr:spPr>
        <a:xfrm>
          <a:off x="1079500" y="100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8283</xdr:rowOff>
    </xdr:from>
    <xdr:ext cx="534377" cy="259045"/>
    <xdr:sp macro="" textlink="">
      <xdr:nvSpPr>
        <xdr:cNvPr id="150" name="テキスト ボックス 149"/>
        <xdr:cNvSpPr txBox="1"/>
      </xdr:nvSpPr>
      <xdr:spPr>
        <a:xfrm>
          <a:off x="863111" y="1012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57787</xdr:rowOff>
    </xdr:from>
    <xdr:to>
      <xdr:col>6</xdr:col>
      <xdr:colOff>511175</xdr:colOff>
      <xdr:row>78</xdr:row>
      <xdr:rowOff>78865</xdr:rowOff>
    </xdr:to>
    <xdr:cxnSp macro="">
      <xdr:nvCxnSpPr>
        <xdr:cNvPr id="181" name="直線コネクタ 180"/>
        <xdr:cNvCxnSpPr/>
      </xdr:nvCxnSpPr>
      <xdr:spPr>
        <a:xfrm flipV="1">
          <a:off x="3797300" y="13430887"/>
          <a:ext cx="8382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78865</xdr:rowOff>
    </xdr:from>
    <xdr:to>
      <xdr:col>5</xdr:col>
      <xdr:colOff>358775</xdr:colOff>
      <xdr:row>78</xdr:row>
      <xdr:rowOff>84209</xdr:rowOff>
    </xdr:to>
    <xdr:cxnSp macro="">
      <xdr:nvCxnSpPr>
        <xdr:cNvPr id="184" name="直線コネクタ 183"/>
        <xdr:cNvCxnSpPr/>
      </xdr:nvCxnSpPr>
      <xdr:spPr>
        <a:xfrm flipV="1">
          <a:off x="2908300" y="13451965"/>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84209</xdr:rowOff>
    </xdr:from>
    <xdr:to>
      <xdr:col>4</xdr:col>
      <xdr:colOff>155575</xdr:colOff>
      <xdr:row>78</xdr:row>
      <xdr:rowOff>96255</xdr:rowOff>
    </xdr:to>
    <xdr:cxnSp macro="">
      <xdr:nvCxnSpPr>
        <xdr:cNvPr id="187" name="直線コネクタ 186"/>
        <xdr:cNvCxnSpPr/>
      </xdr:nvCxnSpPr>
      <xdr:spPr>
        <a:xfrm flipV="1">
          <a:off x="2019300" y="13457309"/>
          <a:ext cx="889000" cy="1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96255</xdr:rowOff>
    </xdr:from>
    <xdr:to>
      <xdr:col>2</xdr:col>
      <xdr:colOff>638175</xdr:colOff>
      <xdr:row>78</xdr:row>
      <xdr:rowOff>97796</xdr:rowOff>
    </xdr:to>
    <xdr:cxnSp macro="">
      <xdr:nvCxnSpPr>
        <xdr:cNvPr id="190" name="直線コネクタ 189"/>
        <xdr:cNvCxnSpPr/>
      </xdr:nvCxnSpPr>
      <xdr:spPr>
        <a:xfrm flipV="1">
          <a:off x="1130300" y="13469355"/>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6987</xdr:rowOff>
    </xdr:from>
    <xdr:to>
      <xdr:col>6</xdr:col>
      <xdr:colOff>561975</xdr:colOff>
      <xdr:row>78</xdr:row>
      <xdr:rowOff>108587</xdr:rowOff>
    </xdr:to>
    <xdr:sp macro="" textlink="">
      <xdr:nvSpPr>
        <xdr:cNvPr id="200" name="円/楕円 199"/>
        <xdr:cNvSpPr/>
      </xdr:nvSpPr>
      <xdr:spPr>
        <a:xfrm>
          <a:off x="4584700" y="1338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130,165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28065</xdr:rowOff>
    </xdr:from>
    <xdr:to>
      <xdr:col>5</xdr:col>
      <xdr:colOff>409575</xdr:colOff>
      <xdr:row>78</xdr:row>
      <xdr:rowOff>129665</xdr:rowOff>
    </xdr:to>
    <xdr:sp macro="" textlink="">
      <xdr:nvSpPr>
        <xdr:cNvPr id="202" name="円/楕円 201"/>
        <xdr:cNvSpPr/>
      </xdr:nvSpPr>
      <xdr:spPr>
        <a:xfrm>
          <a:off x="3746500" y="134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120792</xdr:rowOff>
    </xdr:from>
    <xdr:ext cx="599010" cy="259045"/>
    <xdr:sp macro="" textlink="">
      <xdr:nvSpPr>
        <xdr:cNvPr id="203" name="テキスト ボックス 202"/>
        <xdr:cNvSpPr txBox="1"/>
      </xdr:nvSpPr>
      <xdr:spPr>
        <a:xfrm>
          <a:off x="3497794" y="1349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33409</xdr:rowOff>
    </xdr:from>
    <xdr:to>
      <xdr:col>4</xdr:col>
      <xdr:colOff>206375</xdr:colOff>
      <xdr:row>78</xdr:row>
      <xdr:rowOff>135009</xdr:rowOff>
    </xdr:to>
    <xdr:sp macro="" textlink="">
      <xdr:nvSpPr>
        <xdr:cNvPr id="204" name="円/楕円 203"/>
        <xdr:cNvSpPr/>
      </xdr:nvSpPr>
      <xdr:spPr>
        <a:xfrm>
          <a:off x="2857500" y="134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126136</xdr:rowOff>
    </xdr:from>
    <xdr:ext cx="599010" cy="259045"/>
    <xdr:sp macro="" textlink="">
      <xdr:nvSpPr>
        <xdr:cNvPr id="205" name="テキスト ボックス 204"/>
        <xdr:cNvSpPr txBox="1"/>
      </xdr:nvSpPr>
      <xdr:spPr>
        <a:xfrm>
          <a:off x="2608794" y="1349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113,984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45455</xdr:rowOff>
    </xdr:from>
    <xdr:to>
      <xdr:col>3</xdr:col>
      <xdr:colOff>3175</xdr:colOff>
      <xdr:row>78</xdr:row>
      <xdr:rowOff>147055</xdr:rowOff>
    </xdr:to>
    <xdr:sp macro="" textlink="">
      <xdr:nvSpPr>
        <xdr:cNvPr id="206" name="円/楕円 205"/>
        <xdr:cNvSpPr/>
      </xdr:nvSpPr>
      <xdr:spPr>
        <a:xfrm>
          <a:off x="1968500" y="134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138182</xdr:rowOff>
    </xdr:from>
    <xdr:ext cx="599010" cy="259045"/>
    <xdr:sp macro="" textlink="">
      <xdr:nvSpPr>
        <xdr:cNvPr id="207" name="テキスト ボックス 206"/>
        <xdr:cNvSpPr txBox="1"/>
      </xdr:nvSpPr>
      <xdr:spPr>
        <a:xfrm>
          <a:off x="1719794" y="1351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46996</xdr:rowOff>
    </xdr:from>
    <xdr:to>
      <xdr:col>1</xdr:col>
      <xdr:colOff>485775</xdr:colOff>
      <xdr:row>78</xdr:row>
      <xdr:rowOff>148596</xdr:rowOff>
    </xdr:to>
    <xdr:sp macro="" textlink="">
      <xdr:nvSpPr>
        <xdr:cNvPr id="208" name="円/楕円 207"/>
        <xdr:cNvSpPr/>
      </xdr:nvSpPr>
      <xdr:spPr>
        <a:xfrm>
          <a:off x="1079500" y="134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139723</xdr:rowOff>
    </xdr:from>
    <xdr:ext cx="599010" cy="259045"/>
    <xdr:sp macro="" textlink="">
      <xdr:nvSpPr>
        <xdr:cNvPr id="209" name="テキスト ボックス 208"/>
        <xdr:cNvSpPr txBox="1"/>
      </xdr:nvSpPr>
      <xdr:spPr>
        <a:xfrm>
          <a:off x="830794" y="1351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152482</xdr:rowOff>
    </xdr:from>
    <xdr:to>
      <xdr:col>6</xdr:col>
      <xdr:colOff>511175</xdr:colOff>
      <xdr:row>99</xdr:row>
      <xdr:rowOff>18238</xdr:rowOff>
    </xdr:to>
    <xdr:cxnSp macro="">
      <xdr:nvCxnSpPr>
        <xdr:cNvPr id="239" name="直線コネクタ 238"/>
        <xdr:cNvCxnSpPr/>
      </xdr:nvCxnSpPr>
      <xdr:spPr>
        <a:xfrm>
          <a:off x="3797300" y="16954582"/>
          <a:ext cx="838200" cy="3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51594</xdr:rowOff>
    </xdr:from>
    <xdr:to>
      <xdr:col>5</xdr:col>
      <xdr:colOff>358775</xdr:colOff>
      <xdr:row>98</xdr:row>
      <xdr:rowOff>152482</xdr:rowOff>
    </xdr:to>
    <xdr:cxnSp macro="">
      <xdr:nvCxnSpPr>
        <xdr:cNvPr id="242" name="直線コネクタ 241"/>
        <xdr:cNvCxnSpPr/>
      </xdr:nvCxnSpPr>
      <xdr:spPr>
        <a:xfrm>
          <a:off x="2908300" y="16853694"/>
          <a:ext cx="889000" cy="10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51594</xdr:rowOff>
    </xdr:from>
    <xdr:to>
      <xdr:col>4</xdr:col>
      <xdr:colOff>155575</xdr:colOff>
      <xdr:row>98</xdr:row>
      <xdr:rowOff>53708</xdr:rowOff>
    </xdr:to>
    <xdr:cxnSp macro="">
      <xdr:nvCxnSpPr>
        <xdr:cNvPr id="245" name="直線コネクタ 244"/>
        <xdr:cNvCxnSpPr/>
      </xdr:nvCxnSpPr>
      <xdr:spPr>
        <a:xfrm flipV="1">
          <a:off x="2019300" y="16853694"/>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53708</xdr:rowOff>
    </xdr:from>
    <xdr:to>
      <xdr:col>2</xdr:col>
      <xdr:colOff>638175</xdr:colOff>
      <xdr:row>99</xdr:row>
      <xdr:rowOff>73997</xdr:rowOff>
    </xdr:to>
    <xdr:cxnSp macro="">
      <xdr:nvCxnSpPr>
        <xdr:cNvPr id="248" name="直線コネクタ 247"/>
        <xdr:cNvCxnSpPr/>
      </xdr:nvCxnSpPr>
      <xdr:spPr>
        <a:xfrm flipV="1">
          <a:off x="1130300" y="16855808"/>
          <a:ext cx="889000" cy="19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138888</xdr:rowOff>
    </xdr:from>
    <xdr:to>
      <xdr:col>6</xdr:col>
      <xdr:colOff>561975</xdr:colOff>
      <xdr:row>99</xdr:row>
      <xdr:rowOff>69038</xdr:rowOff>
    </xdr:to>
    <xdr:sp macro="" textlink="">
      <xdr:nvSpPr>
        <xdr:cNvPr id="258" name="円/楕円 257"/>
        <xdr:cNvSpPr/>
      </xdr:nvSpPr>
      <xdr:spPr>
        <a:xfrm>
          <a:off x="4584700" y="169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53815</xdr:rowOff>
    </xdr:from>
    <xdr:ext cx="534377" cy="259045"/>
    <xdr:sp macro="" textlink="">
      <xdr:nvSpPr>
        <xdr:cNvPr id="259" name="衛生費該当値テキスト"/>
        <xdr:cNvSpPr txBox="1"/>
      </xdr:nvSpPr>
      <xdr:spPr>
        <a:xfrm>
          <a:off x="4686300" y="1685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21,376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101682</xdr:rowOff>
    </xdr:from>
    <xdr:to>
      <xdr:col>5</xdr:col>
      <xdr:colOff>409575</xdr:colOff>
      <xdr:row>99</xdr:row>
      <xdr:rowOff>31832</xdr:rowOff>
    </xdr:to>
    <xdr:sp macro="" textlink="">
      <xdr:nvSpPr>
        <xdr:cNvPr id="260" name="円/楕円 259"/>
        <xdr:cNvSpPr/>
      </xdr:nvSpPr>
      <xdr:spPr>
        <a:xfrm>
          <a:off x="3746500" y="1690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22959</xdr:rowOff>
    </xdr:from>
    <xdr:ext cx="534377" cy="259045"/>
    <xdr:sp macro="" textlink="">
      <xdr:nvSpPr>
        <xdr:cNvPr id="261" name="テキスト ボックス 260"/>
        <xdr:cNvSpPr txBox="1"/>
      </xdr:nvSpPr>
      <xdr:spPr>
        <a:xfrm>
          <a:off x="3530111" y="1699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794</xdr:rowOff>
    </xdr:from>
    <xdr:to>
      <xdr:col>4</xdr:col>
      <xdr:colOff>206375</xdr:colOff>
      <xdr:row>98</xdr:row>
      <xdr:rowOff>102394</xdr:rowOff>
    </xdr:to>
    <xdr:sp macro="" textlink="">
      <xdr:nvSpPr>
        <xdr:cNvPr id="262" name="円/楕円 261"/>
        <xdr:cNvSpPr/>
      </xdr:nvSpPr>
      <xdr:spPr>
        <a:xfrm>
          <a:off x="2857500" y="168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93521</xdr:rowOff>
    </xdr:from>
    <xdr:ext cx="534377" cy="259045"/>
    <xdr:sp macro="" textlink="">
      <xdr:nvSpPr>
        <xdr:cNvPr id="263" name="テキスト ボックス 262"/>
        <xdr:cNvSpPr txBox="1"/>
      </xdr:nvSpPr>
      <xdr:spPr>
        <a:xfrm>
          <a:off x="2641111" y="168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2908</xdr:rowOff>
    </xdr:from>
    <xdr:to>
      <xdr:col>3</xdr:col>
      <xdr:colOff>3175</xdr:colOff>
      <xdr:row>98</xdr:row>
      <xdr:rowOff>104508</xdr:rowOff>
    </xdr:to>
    <xdr:sp macro="" textlink="">
      <xdr:nvSpPr>
        <xdr:cNvPr id="264" name="円/楕円 263"/>
        <xdr:cNvSpPr/>
      </xdr:nvSpPr>
      <xdr:spPr>
        <a:xfrm>
          <a:off x="1968500" y="168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95635</xdr:rowOff>
    </xdr:from>
    <xdr:ext cx="534377" cy="259045"/>
    <xdr:sp macro="" textlink="">
      <xdr:nvSpPr>
        <xdr:cNvPr id="265" name="テキスト ボックス 264"/>
        <xdr:cNvSpPr txBox="1"/>
      </xdr:nvSpPr>
      <xdr:spPr>
        <a:xfrm>
          <a:off x="1752111" y="1689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23197</xdr:rowOff>
    </xdr:from>
    <xdr:to>
      <xdr:col>1</xdr:col>
      <xdr:colOff>485775</xdr:colOff>
      <xdr:row>99</xdr:row>
      <xdr:rowOff>124797</xdr:rowOff>
    </xdr:to>
    <xdr:sp macro="" textlink="">
      <xdr:nvSpPr>
        <xdr:cNvPr id="266" name="円/楕円 265"/>
        <xdr:cNvSpPr/>
      </xdr:nvSpPr>
      <xdr:spPr>
        <a:xfrm>
          <a:off x="1079500" y="169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115924</xdr:rowOff>
    </xdr:from>
    <xdr:ext cx="534377" cy="259045"/>
    <xdr:sp macro="" textlink="">
      <xdr:nvSpPr>
        <xdr:cNvPr id="267" name="テキスト ボックス 266"/>
        <xdr:cNvSpPr txBox="1"/>
      </xdr:nvSpPr>
      <xdr:spPr>
        <a:xfrm>
          <a:off x="863111" y="1708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122052</xdr:rowOff>
    </xdr:from>
    <xdr:to>
      <xdr:col>15</xdr:col>
      <xdr:colOff>180975</xdr:colOff>
      <xdr:row>38</xdr:row>
      <xdr:rowOff>122327</xdr:rowOff>
    </xdr:to>
    <xdr:cxnSp macro="">
      <xdr:nvCxnSpPr>
        <xdr:cNvPr id="294" name="直線コネクタ 293"/>
        <xdr:cNvCxnSpPr/>
      </xdr:nvCxnSpPr>
      <xdr:spPr>
        <a:xfrm flipV="1">
          <a:off x="9639300" y="6637152"/>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94894</xdr:rowOff>
    </xdr:from>
    <xdr:to>
      <xdr:col>14</xdr:col>
      <xdr:colOff>28575</xdr:colOff>
      <xdr:row>38</xdr:row>
      <xdr:rowOff>122327</xdr:rowOff>
    </xdr:to>
    <xdr:cxnSp macro="">
      <xdr:nvCxnSpPr>
        <xdr:cNvPr id="297" name="直線コネクタ 296"/>
        <xdr:cNvCxnSpPr/>
      </xdr:nvCxnSpPr>
      <xdr:spPr>
        <a:xfrm>
          <a:off x="8750300" y="660999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94894</xdr:rowOff>
    </xdr:from>
    <xdr:to>
      <xdr:col>12</xdr:col>
      <xdr:colOff>511175</xdr:colOff>
      <xdr:row>38</xdr:row>
      <xdr:rowOff>95626</xdr:rowOff>
    </xdr:to>
    <xdr:cxnSp macro="">
      <xdr:nvCxnSpPr>
        <xdr:cNvPr id="300" name="直線コネクタ 299"/>
        <xdr:cNvCxnSpPr/>
      </xdr:nvCxnSpPr>
      <xdr:spPr>
        <a:xfrm flipV="1">
          <a:off x="7861300" y="660999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89133</xdr:rowOff>
    </xdr:from>
    <xdr:to>
      <xdr:col>11</xdr:col>
      <xdr:colOff>307975</xdr:colOff>
      <xdr:row>38</xdr:row>
      <xdr:rowOff>95626</xdr:rowOff>
    </xdr:to>
    <xdr:cxnSp macro="">
      <xdr:nvCxnSpPr>
        <xdr:cNvPr id="303" name="直線コネクタ 302"/>
        <xdr:cNvCxnSpPr/>
      </xdr:nvCxnSpPr>
      <xdr:spPr>
        <a:xfrm>
          <a:off x="6972300" y="6604233"/>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71252</xdr:rowOff>
    </xdr:from>
    <xdr:to>
      <xdr:col>15</xdr:col>
      <xdr:colOff>231775</xdr:colOff>
      <xdr:row>39</xdr:row>
      <xdr:rowOff>1402</xdr:rowOff>
    </xdr:to>
    <xdr:sp macro="" textlink="">
      <xdr:nvSpPr>
        <xdr:cNvPr id="313" name="円/楕円 312"/>
        <xdr:cNvSpPr/>
      </xdr:nvSpPr>
      <xdr:spPr>
        <a:xfrm>
          <a:off x="10426700" y="65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71527</xdr:rowOff>
    </xdr:from>
    <xdr:to>
      <xdr:col>14</xdr:col>
      <xdr:colOff>79375</xdr:colOff>
      <xdr:row>39</xdr:row>
      <xdr:rowOff>1677</xdr:rowOff>
    </xdr:to>
    <xdr:sp macro="" textlink="">
      <xdr:nvSpPr>
        <xdr:cNvPr id="315" name="円/楕円 314"/>
        <xdr:cNvSpPr/>
      </xdr:nvSpPr>
      <xdr:spPr>
        <a:xfrm>
          <a:off x="9588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164254</xdr:rowOff>
    </xdr:from>
    <xdr:ext cx="378565" cy="259045"/>
    <xdr:sp macro="" textlink="">
      <xdr:nvSpPr>
        <xdr:cNvPr id="316" name="テキスト ボックス 315"/>
        <xdr:cNvSpPr txBox="1"/>
      </xdr:nvSpPr>
      <xdr:spPr>
        <a:xfrm>
          <a:off x="9450017" y="667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44094</xdr:rowOff>
    </xdr:from>
    <xdr:to>
      <xdr:col>12</xdr:col>
      <xdr:colOff>561975</xdr:colOff>
      <xdr:row>38</xdr:row>
      <xdr:rowOff>145694</xdr:rowOff>
    </xdr:to>
    <xdr:sp macro="" textlink="">
      <xdr:nvSpPr>
        <xdr:cNvPr id="317" name="円/楕円 316"/>
        <xdr:cNvSpPr/>
      </xdr:nvSpPr>
      <xdr:spPr>
        <a:xfrm>
          <a:off x="8699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136821</xdr:rowOff>
    </xdr:from>
    <xdr:ext cx="378565" cy="259045"/>
    <xdr:sp macro="" textlink="">
      <xdr:nvSpPr>
        <xdr:cNvPr id="318" name="テキスト ボックス 317"/>
        <xdr:cNvSpPr txBox="1"/>
      </xdr:nvSpPr>
      <xdr:spPr>
        <a:xfrm>
          <a:off x="8561017" y="665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44826</xdr:rowOff>
    </xdr:from>
    <xdr:to>
      <xdr:col>11</xdr:col>
      <xdr:colOff>358775</xdr:colOff>
      <xdr:row>38</xdr:row>
      <xdr:rowOff>146426</xdr:rowOff>
    </xdr:to>
    <xdr:sp macro="" textlink="">
      <xdr:nvSpPr>
        <xdr:cNvPr id="319" name="円/楕円 318"/>
        <xdr:cNvSpPr/>
      </xdr:nvSpPr>
      <xdr:spPr>
        <a:xfrm>
          <a:off x="7810500" y="65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137553</xdr:rowOff>
    </xdr:from>
    <xdr:ext cx="378565" cy="259045"/>
    <xdr:sp macro="" textlink="">
      <xdr:nvSpPr>
        <xdr:cNvPr id="320" name="テキスト ボックス 319"/>
        <xdr:cNvSpPr txBox="1"/>
      </xdr:nvSpPr>
      <xdr:spPr>
        <a:xfrm>
          <a:off x="7672017" y="665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38333</xdr:rowOff>
    </xdr:from>
    <xdr:to>
      <xdr:col>10</xdr:col>
      <xdr:colOff>155575</xdr:colOff>
      <xdr:row>38</xdr:row>
      <xdr:rowOff>139933</xdr:rowOff>
    </xdr:to>
    <xdr:sp macro="" textlink="">
      <xdr:nvSpPr>
        <xdr:cNvPr id="321" name="円/楕円 320"/>
        <xdr:cNvSpPr/>
      </xdr:nvSpPr>
      <xdr:spPr>
        <a:xfrm>
          <a:off x="6921500" y="65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131060</xdr:rowOff>
    </xdr:from>
    <xdr:ext cx="469744" cy="259045"/>
    <xdr:sp macro="" textlink="">
      <xdr:nvSpPr>
        <xdr:cNvPr id="322" name="テキスト ボックス 321"/>
        <xdr:cNvSpPr txBox="1"/>
      </xdr:nvSpPr>
      <xdr:spPr>
        <a:xfrm>
          <a:off x="6737427" y="664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119492</xdr:rowOff>
    </xdr:from>
    <xdr:to>
      <xdr:col>15</xdr:col>
      <xdr:colOff>180975</xdr:colOff>
      <xdr:row>58</xdr:row>
      <xdr:rowOff>120776</xdr:rowOff>
    </xdr:to>
    <xdr:cxnSp macro="">
      <xdr:nvCxnSpPr>
        <xdr:cNvPr id="349" name="直線コネクタ 348"/>
        <xdr:cNvCxnSpPr/>
      </xdr:nvCxnSpPr>
      <xdr:spPr>
        <a:xfrm>
          <a:off x="9639300" y="10063592"/>
          <a:ext cx="8382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114184</xdr:rowOff>
    </xdr:from>
    <xdr:to>
      <xdr:col>14</xdr:col>
      <xdr:colOff>28575</xdr:colOff>
      <xdr:row>58</xdr:row>
      <xdr:rowOff>119492</xdr:rowOff>
    </xdr:to>
    <xdr:cxnSp macro="">
      <xdr:nvCxnSpPr>
        <xdr:cNvPr id="352" name="直線コネクタ 351"/>
        <xdr:cNvCxnSpPr/>
      </xdr:nvCxnSpPr>
      <xdr:spPr>
        <a:xfrm>
          <a:off x="8750300" y="10058284"/>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114184</xdr:rowOff>
    </xdr:from>
    <xdr:to>
      <xdr:col>12</xdr:col>
      <xdr:colOff>511175</xdr:colOff>
      <xdr:row>58</xdr:row>
      <xdr:rowOff>121800</xdr:rowOff>
    </xdr:to>
    <xdr:cxnSp macro="">
      <xdr:nvCxnSpPr>
        <xdr:cNvPr id="355" name="直線コネクタ 354"/>
        <xdr:cNvCxnSpPr/>
      </xdr:nvCxnSpPr>
      <xdr:spPr>
        <a:xfrm flipV="1">
          <a:off x="7861300" y="10058284"/>
          <a:ext cx="889000" cy="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121800</xdr:rowOff>
    </xdr:from>
    <xdr:to>
      <xdr:col>11</xdr:col>
      <xdr:colOff>307975</xdr:colOff>
      <xdr:row>58</xdr:row>
      <xdr:rowOff>123597</xdr:rowOff>
    </xdr:to>
    <xdr:cxnSp macro="">
      <xdr:nvCxnSpPr>
        <xdr:cNvPr id="358" name="直線コネクタ 357"/>
        <xdr:cNvCxnSpPr/>
      </xdr:nvCxnSpPr>
      <xdr:spPr>
        <a:xfrm flipV="1">
          <a:off x="6972300" y="10065900"/>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69976</xdr:rowOff>
    </xdr:from>
    <xdr:to>
      <xdr:col>15</xdr:col>
      <xdr:colOff>231775</xdr:colOff>
      <xdr:row>59</xdr:row>
      <xdr:rowOff>126</xdr:rowOff>
    </xdr:to>
    <xdr:sp macro="" textlink="">
      <xdr:nvSpPr>
        <xdr:cNvPr id="368" name="円/楕円 367"/>
        <xdr:cNvSpPr/>
      </xdr:nvSpPr>
      <xdr:spPr>
        <a:xfrm>
          <a:off x="10426700" y="100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8544</xdr:rowOff>
    </xdr:from>
    <xdr:ext cx="469744" cy="259045"/>
    <xdr:sp macro="" textlink="">
      <xdr:nvSpPr>
        <xdr:cNvPr id="369" name="農林水産業費該当値テキスト"/>
        <xdr:cNvSpPr txBox="1"/>
      </xdr:nvSpPr>
      <xdr:spPr>
        <a:xfrm>
          <a:off x="10528300" y="995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68692</xdr:rowOff>
    </xdr:from>
    <xdr:to>
      <xdr:col>14</xdr:col>
      <xdr:colOff>79375</xdr:colOff>
      <xdr:row>58</xdr:row>
      <xdr:rowOff>170292</xdr:rowOff>
    </xdr:to>
    <xdr:sp macro="" textlink="">
      <xdr:nvSpPr>
        <xdr:cNvPr id="370" name="円/楕円 369"/>
        <xdr:cNvSpPr/>
      </xdr:nvSpPr>
      <xdr:spPr>
        <a:xfrm>
          <a:off x="9588500" y="100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161419</xdr:rowOff>
    </xdr:from>
    <xdr:ext cx="469744" cy="259045"/>
    <xdr:sp macro="" textlink="">
      <xdr:nvSpPr>
        <xdr:cNvPr id="371" name="テキスト ボックス 370"/>
        <xdr:cNvSpPr txBox="1"/>
      </xdr:nvSpPr>
      <xdr:spPr>
        <a:xfrm>
          <a:off x="9404427" y="101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63384</xdr:rowOff>
    </xdr:from>
    <xdr:to>
      <xdr:col>12</xdr:col>
      <xdr:colOff>561975</xdr:colOff>
      <xdr:row>58</xdr:row>
      <xdr:rowOff>164984</xdr:rowOff>
    </xdr:to>
    <xdr:sp macro="" textlink="">
      <xdr:nvSpPr>
        <xdr:cNvPr id="372" name="円/楕円 371"/>
        <xdr:cNvSpPr/>
      </xdr:nvSpPr>
      <xdr:spPr>
        <a:xfrm>
          <a:off x="8699500" y="1000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156111</xdr:rowOff>
    </xdr:from>
    <xdr:ext cx="469744" cy="259045"/>
    <xdr:sp macro="" textlink="">
      <xdr:nvSpPr>
        <xdr:cNvPr id="373" name="テキスト ボックス 372"/>
        <xdr:cNvSpPr txBox="1"/>
      </xdr:nvSpPr>
      <xdr:spPr>
        <a:xfrm>
          <a:off x="8515427" y="1010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71000</xdr:rowOff>
    </xdr:from>
    <xdr:to>
      <xdr:col>11</xdr:col>
      <xdr:colOff>358775</xdr:colOff>
      <xdr:row>59</xdr:row>
      <xdr:rowOff>1150</xdr:rowOff>
    </xdr:to>
    <xdr:sp macro="" textlink="">
      <xdr:nvSpPr>
        <xdr:cNvPr id="374" name="円/楕円 373"/>
        <xdr:cNvSpPr/>
      </xdr:nvSpPr>
      <xdr:spPr>
        <a:xfrm>
          <a:off x="7810500" y="100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163727</xdr:rowOff>
    </xdr:from>
    <xdr:ext cx="469744" cy="259045"/>
    <xdr:sp macro="" textlink="">
      <xdr:nvSpPr>
        <xdr:cNvPr id="375" name="テキスト ボックス 374"/>
        <xdr:cNvSpPr txBox="1"/>
      </xdr:nvSpPr>
      <xdr:spPr>
        <a:xfrm>
          <a:off x="7626427" y="101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72797</xdr:rowOff>
    </xdr:from>
    <xdr:to>
      <xdr:col>10</xdr:col>
      <xdr:colOff>155575</xdr:colOff>
      <xdr:row>59</xdr:row>
      <xdr:rowOff>2947</xdr:rowOff>
    </xdr:to>
    <xdr:sp macro="" textlink="">
      <xdr:nvSpPr>
        <xdr:cNvPr id="376" name="円/楕円 375"/>
        <xdr:cNvSpPr/>
      </xdr:nvSpPr>
      <xdr:spPr>
        <a:xfrm>
          <a:off x="6921500" y="1001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165524</xdr:rowOff>
    </xdr:from>
    <xdr:ext cx="469744" cy="259045"/>
    <xdr:sp macro="" textlink="">
      <xdr:nvSpPr>
        <xdr:cNvPr id="377" name="テキスト ボックス 376"/>
        <xdr:cNvSpPr txBox="1"/>
      </xdr:nvSpPr>
      <xdr:spPr>
        <a:xfrm>
          <a:off x="6737427" y="1010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156594</xdr:rowOff>
    </xdr:from>
    <xdr:to>
      <xdr:col>15</xdr:col>
      <xdr:colOff>180975</xdr:colOff>
      <xdr:row>78</xdr:row>
      <xdr:rowOff>44031</xdr:rowOff>
    </xdr:to>
    <xdr:cxnSp macro="">
      <xdr:nvCxnSpPr>
        <xdr:cNvPr id="404" name="直線コネクタ 403"/>
        <xdr:cNvCxnSpPr/>
      </xdr:nvCxnSpPr>
      <xdr:spPr>
        <a:xfrm>
          <a:off x="9639300" y="13358244"/>
          <a:ext cx="838200" cy="5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156594</xdr:rowOff>
    </xdr:from>
    <xdr:to>
      <xdr:col>14</xdr:col>
      <xdr:colOff>28575</xdr:colOff>
      <xdr:row>78</xdr:row>
      <xdr:rowOff>56398</xdr:rowOff>
    </xdr:to>
    <xdr:cxnSp macro="">
      <xdr:nvCxnSpPr>
        <xdr:cNvPr id="407" name="直線コネクタ 406"/>
        <xdr:cNvCxnSpPr/>
      </xdr:nvCxnSpPr>
      <xdr:spPr>
        <a:xfrm flipV="1">
          <a:off x="8750300" y="13358244"/>
          <a:ext cx="889000" cy="7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56398</xdr:rowOff>
    </xdr:from>
    <xdr:to>
      <xdr:col>12</xdr:col>
      <xdr:colOff>511175</xdr:colOff>
      <xdr:row>78</xdr:row>
      <xdr:rowOff>88539</xdr:rowOff>
    </xdr:to>
    <xdr:cxnSp macro="">
      <xdr:nvCxnSpPr>
        <xdr:cNvPr id="410" name="直線コネクタ 409"/>
        <xdr:cNvCxnSpPr/>
      </xdr:nvCxnSpPr>
      <xdr:spPr>
        <a:xfrm flipV="1">
          <a:off x="7861300" y="13429498"/>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81476</xdr:rowOff>
    </xdr:from>
    <xdr:to>
      <xdr:col>11</xdr:col>
      <xdr:colOff>307975</xdr:colOff>
      <xdr:row>78</xdr:row>
      <xdr:rowOff>88539</xdr:rowOff>
    </xdr:to>
    <xdr:cxnSp macro="">
      <xdr:nvCxnSpPr>
        <xdr:cNvPr id="413" name="直線コネクタ 412"/>
        <xdr:cNvCxnSpPr/>
      </xdr:nvCxnSpPr>
      <xdr:spPr>
        <a:xfrm>
          <a:off x="6972300" y="13454576"/>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164681</xdr:rowOff>
    </xdr:from>
    <xdr:to>
      <xdr:col>15</xdr:col>
      <xdr:colOff>231775</xdr:colOff>
      <xdr:row>78</xdr:row>
      <xdr:rowOff>94831</xdr:rowOff>
    </xdr:to>
    <xdr:sp macro="" textlink="">
      <xdr:nvSpPr>
        <xdr:cNvPr id="423" name="円/楕円 422"/>
        <xdr:cNvSpPr/>
      </xdr:nvSpPr>
      <xdr:spPr>
        <a:xfrm>
          <a:off x="10426700" y="133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79608</xdr:rowOff>
    </xdr:from>
    <xdr:ext cx="469744" cy="259045"/>
    <xdr:sp macro="" textlink="">
      <xdr:nvSpPr>
        <xdr:cNvPr id="424" name="商工費該当値テキスト"/>
        <xdr:cNvSpPr txBox="1"/>
      </xdr:nvSpPr>
      <xdr:spPr>
        <a:xfrm>
          <a:off x="10528300" y="1328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105794</xdr:rowOff>
    </xdr:from>
    <xdr:to>
      <xdr:col>14</xdr:col>
      <xdr:colOff>79375</xdr:colOff>
      <xdr:row>78</xdr:row>
      <xdr:rowOff>35944</xdr:rowOff>
    </xdr:to>
    <xdr:sp macro="" textlink="">
      <xdr:nvSpPr>
        <xdr:cNvPr id="425" name="円/楕円 424"/>
        <xdr:cNvSpPr/>
      </xdr:nvSpPr>
      <xdr:spPr>
        <a:xfrm>
          <a:off x="9588500" y="133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27071</xdr:rowOff>
    </xdr:from>
    <xdr:ext cx="469744" cy="259045"/>
    <xdr:sp macro="" textlink="">
      <xdr:nvSpPr>
        <xdr:cNvPr id="426" name="テキスト ボックス 425"/>
        <xdr:cNvSpPr txBox="1"/>
      </xdr:nvSpPr>
      <xdr:spPr>
        <a:xfrm>
          <a:off x="9404427" y="1340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5598</xdr:rowOff>
    </xdr:from>
    <xdr:to>
      <xdr:col>12</xdr:col>
      <xdr:colOff>561975</xdr:colOff>
      <xdr:row>78</xdr:row>
      <xdr:rowOff>107198</xdr:rowOff>
    </xdr:to>
    <xdr:sp macro="" textlink="">
      <xdr:nvSpPr>
        <xdr:cNvPr id="427" name="円/楕円 426"/>
        <xdr:cNvSpPr/>
      </xdr:nvSpPr>
      <xdr:spPr>
        <a:xfrm>
          <a:off x="8699500" y="1337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98325</xdr:rowOff>
    </xdr:from>
    <xdr:ext cx="469744" cy="259045"/>
    <xdr:sp macro="" textlink="">
      <xdr:nvSpPr>
        <xdr:cNvPr id="428" name="テキスト ボックス 427"/>
        <xdr:cNvSpPr txBox="1"/>
      </xdr:nvSpPr>
      <xdr:spPr>
        <a:xfrm>
          <a:off x="8515427" y="1347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37739</xdr:rowOff>
    </xdr:from>
    <xdr:to>
      <xdr:col>11</xdr:col>
      <xdr:colOff>358775</xdr:colOff>
      <xdr:row>78</xdr:row>
      <xdr:rowOff>139339</xdr:rowOff>
    </xdr:to>
    <xdr:sp macro="" textlink="">
      <xdr:nvSpPr>
        <xdr:cNvPr id="429" name="円/楕円 428"/>
        <xdr:cNvSpPr/>
      </xdr:nvSpPr>
      <xdr:spPr>
        <a:xfrm>
          <a:off x="7810500" y="134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130466</xdr:rowOff>
    </xdr:from>
    <xdr:ext cx="469744" cy="259045"/>
    <xdr:sp macro="" textlink="">
      <xdr:nvSpPr>
        <xdr:cNvPr id="430" name="テキスト ボックス 429"/>
        <xdr:cNvSpPr txBox="1"/>
      </xdr:nvSpPr>
      <xdr:spPr>
        <a:xfrm>
          <a:off x="7626427" y="1350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30676</xdr:rowOff>
    </xdr:from>
    <xdr:to>
      <xdr:col>10</xdr:col>
      <xdr:colOff>155575</xdr:colOff>
      <xdr:row>78</xdr:row>
      <xdr:rowOff>132276</xdr:rowOff>
    </xdr:to>
    <xdr:sp macro="" textlink="">
      <xdr:nvSpPr>
        <xdr:cNvPr id="431" name="円/楕円 430"/>
        <xdr:cNvSpPr/>
      </xdr:nvSpPr>
      <xdr:spPr>
        <a:xfrm>
          <a:off x="6921500" y="134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123403</xdr:rowOff>
    </xdr:from>
    <xdr:ext cx="469744" cy="259045"/>
    <xdr:sp macro="" textlink="">
      <xdr:nvSpPr>
        <xdr:cNvPr id="432" name="テキスト ボックス 431"/>
        <xdr:cNvSpPr txBox="1"/>
      </xdr:nvSpPr>
      <xdr:spPr>
        <a:xfrm>
          <a:off x="6737427" y="134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166164</xdr:rowOff>
    </xdr:from>
    <xdr:to>
      <xdr:col>15</xdr:col>
      <xdr:colOff>180975</xdr:colOff>
      <xdr:row>98</xdr:row>
      <xdr:rowOff>168250</xdr:rowOff>
    </xdr:to>
    <xdr:cxnSp macro="">
      <xdr:nvCxnSpPr>
        <xdr:cNvPr id="461" name="直線コネクタ 460"/>
        <xdr:cNvCxnSpPr/>
      </xdr:nvCxnSpPr>
      <xdr:spPr>
        <a:xfrm flipV="1">
          <a:off x="9639300" y="16968264"/>
          <a:ext cx="8382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166596</xdr:rowOff>
    </xdr:from>
    <xdr:to>
      <xdr:col>14</xdr:col>
      <xdr:colOff>28575</xdr:colOff>
      <xdr:row>98</xdr:row>
      <xdr:rowOff>168250</xdr:rowOff>
    </xdr:to>
    <xdr:cxnSp macro="">
      <xdr:nvCxnSpPr>
        <xdr:cNvPr id="464" name="直線コネクタ 463"/>
        <xdr:cNvCxnSpPr/>
      </xdr:nvCxnSpPr>
      <xdr:spPr>
        <a:xfrm>
          <a:off x="8750300" y="16968696"/>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166596</xdr:rowOff>
    </xdr:from>
    <xdr:to>
      <xdr:col>12</xdr:col>
      <xdr:colOff>511175</xdr:colOff>
      <xdr:row>98</xdr:row>
      <xdr:rowOff>168166</xdr:rowOff>
    </xdr:to>
    <xdr:cxnSp macro="">
      <xdr:nvCxnSpPr>
        <xdr:cNvPr id="467" name="直線コネクタ 466"/>
        <xdr:cNvCxnSpPr/>
      </xdr:nvCxnSpPr>
      <xdr:spPr>
        <a:xfrm flipV="1">
          <a:off x="7861300" y="16968696"/>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168166</xdr:rowOff>
    </xdr:from>
    <xdr:to>
      <xdr:col>11</xdr:col>
      <xdr:colOff>307975</xdr:colOff>
      <xdr:row>99</xdr:row>
      <xdr:rowOff>755</xdr:rowOff>
    </xdr:to>
    <xdr:cxnSp macro="">
      <xdr:nvCxnSpPr>
        <xdr:cNvPr id="470" name="直線コネクタ 469"/>
        <xdr:cNvCxnSpPr/>
      </xdr:nvCxnSpPr>
      <xdr:spPr>
        <a:xfrm flipV="1">
          <a:off x="6972300" y="16970266"/>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115364</xdr:rowOff>
    </xdr:from>
    <xdr:to>
      <xdr:col>15</xdr:col>
      <xdr:colOff>231775</xdr:colOff>
      <xdr:row>99</xdr:row>
      <xdr:rowOff>45514</xdr:rowOff>
    </xdr:to>
    <xdr:sp macro="" textlink="">
      <xdr:nvSpPr>
        <xdr:cNvPr id="480" name="円/楕円 479"/>
        <xdr:cNvSpPr/>
      </xdr:nvSpPr>
      <xdr:spPr>
        <a:xfrm>
          <a:off x="10426700" y="169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1"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117450</xdr:rowOff>
    </xdr:from>
    <xdr:to>
      <xdr:col>14</xdr:col>
      <xdr:colOff>79375</xdr:colOff>
      <xdr:row>99</xdr:row>
      <xdr:rowOff>47600</xdr:rowOff>
    </xdr:to>
    <xdr:sp macro="" textlink="">
      <xdr:nvSpPr>
        <xdr:cNvPr id="482" name="円/楕円 481"/>
        <xdr:cNvSpPr/>
      </xdr:nvSpPr>
      <xdr:spPr>
        <a:xfrm>
          <a:off x="9588500" y="169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38727</xdr:rowOff>
    </xdr:from>
    <xdr:ext cx="534377" cy="259045"/>
    <xdr:sp macro="" textlink="">
      <xdr:nvSpPr>
        <xdr:cNvPr id="483" name="テキスト ボックス 482"/>
        <xdr:cNvSpPr txBox="1"/>
      </xdr:nvSpPr>
      <xdr:spPr>
        <a:xfrm>
          <a:off x="9372111" y="170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115796</xdr:rowOff>
    </xdr:from>
    <xdr:to>
      <xdr:col>12</xdr:col>
      <xdr:colOff>561975</xdr:colOff>
      <xdr:row>99</xdr:row>
      <xdr:rowOff>45946</xdr:rowOff>
    </xdr:to>
    <xdr:sp macro="" textlink="">
      <xdr:nvSpPr>
        <xdr:cNvPr id="484" name="円/楕円 483"/>
        <xdr:cNvSpPr/>
      </xdr:nvSpPr>
      <xdr:spPr>
        <a:xfrm>
          <a:off x="8699500" y="169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37073</xdr:rowOff>
    </xdr:from>
    <xdr:ext cx="534377" cy="259045"/>
    <xdr:sp macro="" textlink="">
      <xdr:nvSpPr>
        <xdr:cNvPr id="485" name="テキスト ボックス 484"/>
        <xdr:cNvSpPr txBox="1"/>
      </xdr:nvSpPr>
      <xdr:spPr>
        <a:xfrm>
          <a:off x="8483111" y="170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117366</xdr:rowOff>
    </xdr:from>
    <xdr:to>
      <xdr:col>11</xdr:col>
      <xdr:colOff>358775</xdr:colOff>
      <xdr:row>99</xdr:row>
      <xdr:rowOff>47516</xdr:rowOff>
    </xdr:to>
    <xdr:sp macro="" textlink="">
      <xdr:nvSpPr>
        <xdr:cNvPr id="486" name="円/楕円 485"/>
        <xdr:cNvSpPr/>
      </xdr:nvSpPr>
      <xdr:spPr>
        <a:xfrm>
          <a:off x="7810500" y="1691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38643</xdr:rowOff>
    </xdr:from>
    <xdr:ext cx="534377" cy="259045"/>
    <xdr:sp macro="" textlink="">
      <xdr:nvSpPr>
        <xdr:cNvPr id="487" name="テキスト ボックス 486"/>
        <xdr:cNvSpPr txBox="1"/>
      </xdr:nvSpPr>
      <xdr:spPr>
        <a:xfrm>
          <a:off x="7594111" y="1701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121405</xdr:rowOff>
    </xdr:from>
    <xdr:to>
      <xdr:col>10</xdr:col>
      <xdr:colOff>155575</xdr:colOff>
      <xdr:row>99</xdr:row>
      <xdr:rowOff>51555</xdr:rowOff>
    </xdr:to>
    <xdr:sp macro="" textlink="">
      <xdr:nvSpPr>
        <xdr:cNvPr id="488" name="円/楕円 487"/>
        <xdr:cNvSpPr/>
      </xdr:nvSpPr>
      <xdr:spPr>
        <a:xfrm>
          <a:off x="6921500" y="169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42682</xdr:rowOff>
    </xdr:from>
    <xdr:ext cx="534377" cy="259045"/>
    <xdr:sp macro="" textlink="">
      <xdr:nvSpPr>
        <xdr:cNvPr id="489" name="テキスト ボックス 488"/>
        <xdr:cNvSpPr txBox="1"/>
      </xdr:nvSpPr>
      <xdr:spPr>
        <a:xfrm>
          <a:off x="6705111" y="1701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60696</xdr:rowOff>
    </xdr:from>
    <xdr:to>
      <xdr:col>23</xdr:col>
      <xdr:colOff>517525</xdr:colOff>
      <xdr:row>38</xdr:row>
      <xdr:rowOff>58638</xdr:rowOff>
    </xdr:to>
    <xdr:cxnSp macro="">
      <xdr:nvCxnSpPr>
        <xdr:cNvPr id="517" name="直線コネクタ 516"/>
        <xdr:cNvCxnSpPr/>
      </xdr:nvCxnSpPr>
      <xdr:spPr>
        <a:xfrm>
          <a:off x="15481300" y="6404346"/>
          <a:ext cx="838200" cy="16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28372</xdr:rowOff>
    </xdr:from>
    <xdr:to>
      <xdr:col>22</xdr:col>
      <xdr:colOff>365125</xdr:colOff>
      <xdr:row>37</xdr:row>
      <xdr:rowOff>60696</xdr:rowOff>
    </xdr:to>
    <xdr:cxnSp macro="">
      <xdr:nvCxnSpPr>
        <xdr:cNvPr id="520" name="直線コネクタ 519"/>
        <xdr:cNvCxnSpPr/>
      </xdr:nvCxnSpPr>
      <xdr:spPr>
        <a:xfrm>
          <a:off x="14592300" y="6372022"/>
          <a:ext cx="8890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28372</xdr:rowOff>
    </xdr:from>
    <xdr:to>
      <xdr:col>21</xdr:col>
      <xdr:colOff>161925</xdr:colOff>
      <xdr:row>37</xdr:row>
      <xdr:rowOff>145872</xdr:rowOff>
    </xdr:to>
    <xdr:cxnSp macro="">
      <xdr:nvCxnSpPr>
        <xdr:cNvPr id="523" name="直線コネクタ 522"/>
        <xdr:cNvCxnSpPr/>
      </xdr:nvCxnSpPr>
      <xdr:spPr>
        <a:xfrm flipV="1">
          <a:off x="13703300" y="6372022"/>
          <a:ext cx="8890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145872</xdr:rowOff>
    </xdr:from>
    <xdr:to>
      <xdr:col>19</xdr:col>
      <xdr:colOff>644525</xdr:colOff>
      <xdr:row>38</xdr:row>
      <xdr:rowOff>57404</xdr:rowOff>
    </xdr:to>
    <xdr:cxnSp macro="">
      <xdr:nvCxnSpPr>
        <xdr:cNvPr id="526" name="直線コネクタ 525"/>
        <xdr:cNvCxnSpPr/>
      </xdr:nvCxnSpPr>
      <xdr:spPr>
        <a:xfrm flipV="1">
          <a:off x="12814300" y="6489522"/>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7838</xdr:rowOff>
    </xdr:from>
    <xdr:to>
      <xdr:col>23</xdr:col>
      <xdr:colOff>568325</xdr:colOff>
      <xdr:row>38</xdr:row>
      <xdr:rowOff>109438</xdr:rowOff>
    </xdr:to>
    <xdr:sp macro="" textlink="">
      <xdr:nvSpPr>
        <xdr:cNvPr id="536" name="円/楕円 535"/>
        <xdr:cNvSpPr/>
      </xdr:nvSpPr>
      <xdr:spPr>
        <a:xfrm>
          <a:off x="16268700" y="652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94215</xdr:rowOff>
    </xdr:from>
    <xdr:ext cx="534377" cy="259045"/>
    <xdr:sp macro="" textlink="">
      <xdr:nvSpPr>
        <xdr:cNvPr id="537" name="消防費該当値テキスト"/>
        <xdr:cNvSpPr txBox="1"/>
      </xdr:nvSpPr>
      <xdr:spPr>
        <a:xfrm>
          <a:off x="16370300" y="64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9896</xdr:rowOff>
    </xdr:from>
    <xdr:to>
      <xdr:col>22</xdr:col>
      <xdr:colOff>415925</xdr:colOff>
      <xdr:row>37</xdr:row>
      <xdr:rowOff>111496</xdr:rowOff>
    </xdr:to>
    <xdr:sp macro="" textlink="">
      <xdr:nvSpPr>
        <xdr:cNvPr id="538" name="円/楕円 537"/>
        <xdr:cNvSpPr/>
      </xdr:nvSpPr>
      <xdr:spPr>
        <a:xfrm>
          <a:off x="15430500" y="635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102623</xdr:rowOff>
    </xdr:from>
    <xdr:ext cx="534377" cy="259045"/>
    <xdr:sp macro="" textlink="">
      <xdr:nvSpPr>
        <xdr:cNvPr id="539" name="テキスト ボックス 538"/>
        <xdr:cNvSpPr txBox="1"/>
      </xdr:nvSpPr>
      <xdr:spPr>
        <a:xfrm>
          <a:off x="15214111" y="644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149022</xdr:rowOff>
    </xdr:from>
    <xdr:to>
      <xdr:col>21</xdr:col>
      <xdr:colOff>212725</xdr:colOff>
      <xdr:row>37</xdr:row>
      <xdr:rowOff>79172</xdr:rowOff>
    </xdr:to>
    <xdr:sp macro="" textlink="">
      <xdr:nvSpPr>
        <xdr:cNvPr id="540" name="円/楕円 539"/>
        <xdr:cNvSpPr/>
      </xdr:nvSpPr>
      <xdr:spPr>
        <a:xfrm>
          <a:off x="145415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70299</xdr:rowOff>
    </xdr:from>
    <xdr:ext cx="534377" cy="259045"/>
    <xdr:sp macro="" textlink="">
      <xdr:nvSpPr>
        <xdr:cNvPr id="541" name="テキスト ボックス 540"/>
        <xdr:cNvSpPr txBox="1"/>
      </xdr:nvSpPr>
      <xdr:spPr>
        <a:xfrm>
          <a:off x="14325111" y="64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95072</xdr:rowOff>
    </xdr:from>
    <xdr:to>
      <xdr:col>20</xdr:col>
      <xdr:colOff>9525</xdr:colOff>
      <xdr:row>38</xdr:row>
      <xdr:rowOff>25222</xdr:rowOff>
    </xdr:to>
    <xdr:sp macro="" textlink="">
      <xdr:nvSpPr>
        <xdr:cNvPr id="542" name="円/楕円 541"/>
        <xdr:cNvSpPr/>
      </xdr:nvSpPr>
      <xdr:spPr>
        <a:xfrm>
          <a:off x="13652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16349</xdr:rowOff>
    </xdr:from>
    <xdr:ext cx="534377" cy="259045"/>
    <xdr:sp macro="" textlink="">
      <xdr:nvSpPr>
        <xdr:cNvPr id="543" name="テキスト ボックス 542"/>
        <xdr:cNvSpPr txBox="1"/>
      </xdr:nvSpPr>
      <xdr:spPr>
        <a:xfrm>
          <a:off x="13436111" y="65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6604</xdr:rowOff>
    </xdr:from>
    <xdr:to>
      <xdr:col>18</xdr:col>
      <xdr:colOff>492125</xdr:colOff>
      <xdr:row>38</xdr:row>
      <xdr:rowOff>108204</xdr:rowOff>
    </xdr:to>
    <xdr:sp macro="" textlink="">
      <xdr:nvSpPr>
        <xdr:cNvPr id="544" name="円/楕円 543"/>
        <xdr:cNvSpPr/>
      </xdr:nvSpPr>
      <xdr:spPr>
        <a:xfrm>
          <a:off x="12763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99331</xdr:rowOff>
    </xdr:from>
    <xdr:ext cx="534377" cy="259045"/>
    <xdr:sp macro="" textlink="">
      <xdr:nvSpPr>
        <xdr:cNvPr id="545" name="テキスト ボックス 544"/>
        <xdr:cNvSpPr txBox="1"/>
      </xdr:nvSpPr>
      <xdr:spPr>
        <a:xfrm>
          <a:off x="12547111" y="66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148539</xdr:rowOff>
    </xdr:from>
    <xdr:to>
      <xdr:col>23</xdr:col>
      <xdr:colOff>517525</xdr:colOff>
      <xdr:row>58</xdr:row>
      <xdr:rowOff>37378</xdr:rowOff>
    </xdr:to>
    <xdr:cxnSp macro="">
      <xdr:nvCxnSpPr>
        <xdr:cNvPr id="573" name="直線コネクタ 572"/>
        <xdr:cNvCxnSpPr/>
      </xdr:nvCxnSpPr>
      <xdr:spPr>
        <a:xfrm flipV="1">
          <a:off x="15481300" y="9921189"/>
          <a:ext cx="838200" cy="6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35840</xdr:rowOff>
    </xdr:from>
    <xdr:to>
      <xdr:col>22</xdr:col>
      <xdr:colOff>365125</xdr:colOff>
      <xdr:row>58</xdr:row>
      <xdr:rowOff>37378</xdr:rowOff>
    </xdr:to>
    <xdr:cxnSp macro="">
      <xdr:nvCxnSpPr>
        <xdr:cNvPr id="576" name="直線コネクタ 575"/>
        <xdr:cNvCxnSpPr/>
      </xdr:nvCxnSpPr>
      <xdr:spPr>
        <a:xfrm>
          <a:off x="14592300" y="9808490"/>
          <a:ext cx="889000" cy="17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35840</xdr:rowOff>
    </xdr:from>
    <xdr:to>
      <xdr:col>21</xdr:col>
      <xdr:colOff>161925</xdr:colOff>
      <xdr:row>57</xdr:row>
      <xdr:rowOff>136499</xdr:rowOff>
    </xdr:to>
    <xdr:cxnSp macro="">
      <xdr:nvCxnSpPr>
        <xdr:cNvPr id="579" name="直線コネクタ 578"/>
        <xdr:cNvCxnSpPr/>
      </xdr:nvCxnSpPr>
      <xdr:spPr>
        <a:xfrm flipV="1">
          <a:off x="13703300" y="9808490"/>
          <a:ext cx="889000" cy="10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102029</xdr:rowOff>
    </xdr:from>
    <xdr:ext cx="534377" cy="259045"/>
    <xdr:sp macro="" textlink="">
      <xdr:nvSpPr>
        <xdr:cNvPr id="581" name="テキスト ボックス 580"/>
        <xdr:cNvSpPr txBox="1"/>
      </xdr:nvSpPr>
      <xdr:spPr>
        <a:xfrm>
          <a:off x="14325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136499</xdr:rowOff>
    </xdr:from>
    <xdr:to>
      <xdr:col>19</xdr:col>
      <xdr:colOff>644525</xdr:colOff>
      <xdr:row>58</xdr:row>
      <xdr:rowOff>127157</xdr:rowOff>
    </xdr:to>
    <xdr:cxnSp macro="">
      <xdr:nvCxnSpPr>
        <xdr:cNvPr id="582" name="直線コネクタ 581"/>
        <xdr:cNvCxnSpPr/>
      </xdr:nvCxnSpPr>
      <xdr:spPr>
        <a:xfrm flipV="1">
          <a:off x="12814300" y="9909149"/>
          <a:ext cx="889000" cy="16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97739</xdr:rowOff>
    </xdr:from>
    <xdr:to>
      <xdr:col>23</xdr:col>
      <xdr:colOff>568325</xdr:colOff>
      <xdr:row>58</xdr:row>
      <xdr:rowOff>27889</xdr:rowOff>
    </xdr:to>
    <xdr:sp macro="" textlink="">
      <xdr:nvSpPr>
        <xdr:cNvPr id="592" name="円/楕円 591"/>
        <xdr:cNvSpPr/>
      </xdr:nvSpPr>
      <xdr:spPr>
        <a:xfrm>
          <a:off x="16268700" y="98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76166</xdr:rowOff>
    </xdr:from>
    <xdr:ext cx="534377" cy="259045"/>
    <xdr:sp macro="" textlink="">
      <xdr:nvSpPr>
        <xdr:cNvPr id="593" name="教育費該当値テキスト"/>
        <xdr:cNvSpPr txBox="1"/>
      </xdr:nvSpPr>
      <xdr:spPr>
        <a:xfrm>
          <a:off x="16370300" y="98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40,670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158028</xdr:rowOff>
    </xdr:from>
    <xdr:to>
      <xdr:col>22</xdr:col>
      <xdr:colOff>415925</xdr:colOff>
      <xdr:row>58</xdr:row>
      <xdr:rowOff>88178</xdr:rowOff>
    </xdr:to>
    <xdr:sp macro="" textlink="">
      <xdr:nvSpPr>
        <xdr:cNvPr id="594" name="円/楕円 593"/>
        <xdr:cNvSpPr/>
      </xdr:nvSpPr>
      <xdr:spPr>
        <a:xfrm>
          <a:off x="15430500" y="993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79305</xdr:rowOff>
    </xdr:from>
    <xdr:ext cx="534377" cy="259045"/>
    <xdr:sp macro="" textlink="">
      <xdr:nvSpPr>
        <xdr:cNvPr id="595" name="テキスト ボックス 594"/>
        <xdr:cNvSpPr txBox="1"/>
      </xdr:nvSpPr>
      <xdr:spPr>
        <a:xfrm>
          <a:off x="15214111" y="1002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156490</xdr:rowOff>
    </xdr:from>
    <xdr:to>
      <xdr:col>21</xdr:col>
      <xdr:colOff>212725</xdr:colOff>
      <xdr:row>57</xdr:row>
      <xdr:rowOff>86640</xdr:rowOff>
    </xdr:to>
    <xdr:sp macro="" textlink="">
      <xdr:nvSpPr>
        <xdr:cNvPr id="596" name="円/楕円 595"/>
        <xdr:cNvSpPr/>
      </xdr:nvSpPr>
      <xdr:spPr>
        <a:xfrm>
          <a:off x="14541500" y="97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103167</xdr:rowOff>
    </xdr:from>
    <xdr:ext cx="534377" cy="259045"/>
    <xdr:sp macro="" textlink="">
      <xdr:nvSpPr>
        <xdr:cNvPr id="597" name="テキスト ボックス 596"/>
        <xdr:cNvSpPr txBox="1"/>
      </xdr:nvSpPr>
      <xdr:spPr>
        <a:xfrm>
          <a:off x="14325111" y="953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85699</xdr:rowOff>
    </xdr:from>
    <xdr:to>
      <xdr:col>20</xdr:col>
      <xdr:colOff>9525</xdr:colOff>
      <xdr:row>58</xdr:row>
      <xdr:rowOff>15849</xdr:rowOff>
    </xdr:to>
    <xdr:sp macro="" textlink="">
      <xdr:nvSpPr>
        <xdr:cNvPr id="598" name="円/楕円 597"/>
        <xdr:cNvSpPr/>
      </xdr:nvSpPr>
      <xdr:spPr>
        <a:xfrm>
          <a:off x="13652500" y="98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6976</xdr:rowOff>
    </xdr:from>
    <xdr:ext cx="534377" cy="259045"/>
    <xdr:sp macro="" textlink="">
      <xdr:nvSpPr>
        <xdr:cNvPr id="599" name="テキスト ボックス 598"/>
        <xdr:cNvSpPr txBox="1"/>
      </xdr:nvSpPr>
      <xdr:spPr>
        <a:xfrm>
          <a:off x="13436111" y="9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76357</xdr:rowOff>
    </xdr:from>
    <xdr:to>
      <xdr:col>18</xdr:col>
      <xdr:colOff>492125</xdr:colOff>
      <xdr:row>59</xdr:row>
      <xdr:rowOff>6507</xdr:rowOff>
    </xdr:to>
    <xdr:sp macro="" textlink="">
      <xdr:nvSpPr>
        <xdr:cNvPr id="600" name="円/楕円 599"/>
        <xdr:cNvSpPr/>
      </xdr:nvSpPr>
      <xdr:spPr>
        <a:xfrm>
          <a:off x="12763500" y="100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169084</xdr:rowOff>
    </xdr:from>
    <xdr:ext cx="534377" cy="259045"/>
    <xdr:sp macro="" textlink="">
      <xdr:nvSpPr>
        <xdr:cNvPr id="601" name="テキスト ボックス 600"/>
        <xdr:cNvSpPr txBox="1"/>
      </xdr:nvSpPr>
      <xdr:spPr>
        <a:xfrm>
          <a:off x="12547111" y="1011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70450</xdr:rowOff>
    </xdr:from>
    <xdr:to>
      <xdr:col>23</xdr:col>
      <xdr:colOff>517525</xdr:colOff>
      <xdr:row>96</xdr:row>
      <xdr:rowOff>101916</xdr:rowOff>
    </xdr:to>
    <xdr:cxnSp macro="">
      <xdr:nvCxnSpPr>
        <xdr:cNvPr id="689" name="直線コネクタ 688"/>
        <xdr:cNvCxnSpPr/>
      </xdr:nvCxnSpPr>
      <xdr:spPr>
        <a:xfrm flipV="1">
          <a:off x="15481300" y="16529650"/>
          <a:ext cx="838200" cy="3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101916</xdr:rowOff>
    </xdr:from>
    <xdr:to>
      <xdr:col>22</xdr:col>
      <xdr:colOff>365125</xdr:colOff>
      <xdr:row>96</xdr:row>
      <xdr:rowOff>124188</xdr:rowOff>
    </xdr:to>
    <xdr:cxnSp macro="">
      <xdr:nvCxnSpPr>
        <xdr:cNvPr id="692" name="直線コネクタ 691"/>
        <xdr:cNvCxnSpPr/>
      </xdr:nvCxnSpPr>
      <xdr:spPr>
        <a:xfrm flipV="1">
          <a:off x="14592300" y="16561116"/>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124188</xdr:rowOff>
    </xdr:from>
    <xdr:to>
      <xdr:col>21</xdr:col>
      <xdr:colOff>161925</xdr:colOff>
      <xdr:row>96</xdr:row>
      <xdr:rowOff>151800</xdr:rowOff>
    </xdr:to>
    <xdr:cxnSp macro="">
      <xdr:nvCxnSpPr>
        <xdr:cNvPr id="695" name="直線コネクタ 694"/>
        <xdr:cNvCxnSpPr/>
      </xdr:nvCxnSpPr>
      <xdr:spPr>
        <a:xfrm flipV="1">
          <a:off x="13703300" y="16583388"/>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139390</xdr:rowOff>
    </xdr:from>
    <xdr:to>
      <xdr:col>19</xdr:col>
      <xdr:colOff>644525</xdr:colOff>
      <xdr:row>96</xdr:row>
      <xdr:rowOff>151800</xdr:rowOff>
    </xdr:to>
    <xdr:cxnSp macro="">
      <xdr:nvCxnSpPr>
        <xdr:cNvPr id="698" name="直線コネクタ 697"/>
        <xdr:cNvCxnSpPr/>
      </xdr:nvCxnSpPr>
      <xdr:spPr>
        <a:xfrm>
          <a:off x="12814300" y="16598590"/>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19650</xdr:rowOff>
    </xdr:from>
    <xdr:to>
      <xdr:col>23</xdr:col>
      <xdr:colOff>568325</xdr:colOff>
      <xdr:row>96</xdr:row>
      <xdr:rowOff>121250</xdr:rowOff>
    </xdr:to>
    <xdr:sp macro="" textlink="">
      <xdr:nvSpPr>
        <xdr:cNvPr id="708" name="円/楕円 707"/>
        <xdr:cNvSpPr/>
      </xdr:nvSpPr>
      <xdr:spPr>
        <a:xfrm>
          <a:off x="16268700" y="164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169527</xdr:rowOff>
    </xdr:from>
    <xdr:ext cx="534377" cy="259045"/>
    <xdr:sp macro="" textlink="">
      <xdr:nvSpPr>
        <xdr:cNvPr id="709" name="公債費該当値テキスト"/>
        <xdr:cNvSpPr txBox="1"/>
      </xdr:nvSpPr>
      <xdr:spPr>
        <a:xfrm>
          <a:off x="16370300" y="1645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33,241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51116</xdr:rowOff>
    </xdr:from>
    <xdr:to>
      <xdr:col>22</xdr:col>
      <xdr:colOff>415925</xdr:colOff>
      <xdr:row>96</xdr:row>
      <xdr:rowOff>152716</xdr:rowOff>
    </xdr:to>
    <xdr:sp macro="" textlink="">
      <xdr:nvSpPr>
        <xdr:cNvPr id="710" name="円/楕円 709"/>
        <xdr:cNvSpPr/>
      </xdr:nvSpPr>
      <xdr:spPr>
        <a:xfrm>
          <a:off x="15430500" y="165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143843</xdr:rowOff>
    </xdr:from>
    <xdr:ext cx="534377" cy="259045"/>
    <xdr:sp macro="" textlink="">
      <xdr:nvSpPr>
        <xdr:cNvPr id="711" name="テキスト ボックス 710"/>
        <xdr:cNvSpPr txBox="1"/>
      </xdr:nvSpPr>
      <xdr:spPr>
        <a:xfrm>
          <a:off x="15214111" y="1660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73388</xdr:rowOff>
    </xdr:from>
    <xdr:to>
      <xdr:col>21</xdr:col>
      <xdr:colOff>212725</xdr:colOff>
      <xdr:row>97</xdr:row>
      <xdr:rowOff>3538</xdr:rowOff>
    </xdr:to>
    <xdr:sp macro="" textlink="">
      <xdr:nvSpPr>
        <xdr:cNvPr id="712" name="円/楕円 711"/>
        <xdr:cNvSpPr/>
      </xdr:nvSpPr>
      <xdr:spPr>
        <a:xfrm>
          <a:off x="14541500" y="165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166115</xdr:rowOff>
    </xdr:from>
    <xdr:ext cx="534377" cy="259045"/>
    <xdr:sp macro="" textlink="">
      <xdr:nvSpPr>
        <xdr:cNvPr id="713" name="テキスト ボックス 712"/>
        <xdr:cNvSpPr txBox="1"/>
      </xdr:nvSpPr>
      <xdr:spPr>
        <a:xfrm>
          <a:off x="14325111" y="166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101000</xdr:rowOff>
    </xdr:from>
    <xdr:to>
      <xdr:col>20</xdr:col>
      <xdr:colOff>9525</xdr:colOff>
      <xdr:row>97</xdr:row>
      <xdr:rowOff>31150</xdr:rowOff>
    </xdr:to>
    <xdr:sp macro="" textlink="">
      <xdr:nvSpPr>
        <xdr:cNvPr id="714" name="円/楕円 713"/>
        <xdr:cNvSpPr/>
      </xdr:nvSpPr>
      <xdr:spPr>
        <a:xfrm>
          <a:off x="13652500" y="165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22277</xdr:rowOff>
    </xdr:from>
    <xdr:ext cx="534377" cy="259045"/>
    <xdr:sp macro="" textlink="">
      <xdr:nvSpPr>
        <xdr:cNvPr id="715" name="テキスト ボックス 714"/>
        <xdr:cNvSpPr txBox="1"/>
      </xdr:nvSpPr>
      <xdr:spPr>
        <a:xfrm>
          <a:off x="13436111" y="1665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88590</xdr:rowOff>
    </xdr:from>
    <xdr:to>
      <xdr:col>18</xdr:col>
      <xdr:colOff>492125</xdr:colOff>
      <xdr:row>97</xdr:row>
      <xdr:rowOff>18740</xdr:rowOff>
    </xdr:to>
    <xdr:sp macro="" textlink="">
      <xdr:nvSpPr>
        <xdr:cNvPr id="716" name="円/楕円 715"/>
        <xdr:cNvSpPr/>
      </xdr:nvSpPr>
      <xdr:spPr>
        <a:xfrm>
          <a:off x="12763500" y="165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9867</xdr:rowOff>
    </xdr:from>
    <xdr:ext cx="534377" cy="259045"/>
    <xdr:sp macro="" textlink="">
      <xdr:nvSpPr>
        <xdr:cNvPr id="717" name="テキスト ボックス 716"/>
        <xdr:cNvSpPr txBox="1"/>
      </xdr:nvSpPr>
      <xdr:spPr>
        <a:xfrm>
          <a:off x="12547111" y="166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年度決算では、全ての目的別項目において類似団体平均値を下回っている。直近</a:t>
          </a:r>
          <a:r>
            <a:rPr kumimoji="1" lang="en-US" altLang="ja-JP" sz="1300">
              <a:latin typeface="ＭＳ Ｐゴシック"/>
            </a:rPr>
            <a:t>5</a:t>
          </a:r>
          <a:r>
            <a:rPr kumimoji="1" lang="ja-JP" altLang="en-US" sz="1300">
              <a:latin typeface="ＭＳ Ｐゴシック"/>
            </a:rPr>
            <a:t>年間の傾向としては、民生費、土木費、公債費が増加傾向を示しており、衛生費及び農業費が減少傾向となっている。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対前年度比較における特徴としては、職員退職手当や産業文化会館管理棟空調設備工事などの減による総務費の減少、国民健康保険事業費特別会計への繰出金や自立支援サービス等給付費の増による民生費の増加、プレミアム付商品券発行事業の減やバスターミナル観光案内所新築工事の終了などによる商工費の減少、消防車両費購入費の減や防災行政無線デジタル化整備工事の終了などによる消防費の減少、忍・行田公民館建設事業費や中学校武道場非構造部材耐震改修工事費の増などによる教育費の増加、臨時財政対策債や消防債の増による公債費の増加が挙げられる。</a:t>
          </a:r>
          <a:endParaRPr kumimoji="1" lang="en-US" altLang="ja-JP" sz="1300">
            <a:latin typeface="ＭＳ Ｐゴシック"/>
          </a:endParaRPr>
        </a:p>
        <a:p>
          <a:r>
            <a:rPr kumimoji="1" lang="ja-JP" altLang="en-US" sz="1300">
              <a:latin typeface="ＭＳ Ｐゴシック"/>
            </a:rPr>
            <a:t>今後も事業内容を精査した上で、必要な事業の取捨選択を徹底し、適切な運営を行っていく。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年度に赤字に転落して以降、平成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年度に黒字へ好転しているが、平成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年度では扶助費等の増により歳出総額が増加し、単年度収支が赤字となり再び赤字へ転落した。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財政調整基金は、今後予想される厳しい財政状況を勘案し、計画的な積み立てを行っており突発的な財政需要にも対応できるよう措置を講じている。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今後も剰余金の状況や将来の財政計画を踏まえて計画的な管理に努めていく。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各年度とも全会計で赤字を生じていない。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ただし、平成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年度では一般会計において比率が低下している。そのため、計画的で効率的な事務事業の執行を図るとともに使用料や保険料の適正化の検討も行っていく必要がある。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今後も標準財政規模に見合った財政運営を行い、長期的に収支の均衡を保っていくよう努めていく。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2" sqref="A2"/>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28060471</v>
      </c>
      <c r="BO4" s="381"/>
      <c r="BP4" s="381"/>
      <c r="BQ4" s="381"/>
      <c r="BR4" s="381"/>
      <c r="BS4" s="381"/>
      <c r="BT4" s="381"/>
      <c r="BU4" s="382"/>
      <c r="BV4" s="380">
        <v>27858982</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6.7</v>
      </c>
      <c r="CU4" s="387"/>
      <c r="CV4" s="387"/>
      <c r="CW4" s="387"/>
      <c r="CX4" s="387"/>
      <c r="CY4" s="387"/>
      <c r="CZ4" s="387"/>
      <c r="DA4" s="388"/>
      <c r="DB4" s="386">
        <v>8.6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26765041</v>
      </c>
      <c r="BO5" s="418"/>
      <c r="BP5" s="418"/>
      <c r="BQ5" s="418"/>
      <c r="BR5" s="418"/>
      <c r="BS5" s="418"/>
      <c r="BT5" s="418"/>
      <c r="BU5" s="419"/>
      <c r="BV5" s="417">
        <v>26275433</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94.1</v>
      </c>
      <c r="CU5" s="415"/>
      <c r="CV5" s="415"/>
      <c r="CW5" s="415"/>
      <c r="CX5" s="415"/>
      <c r="CY5" s="415"/>
      <c r="CZ5" s="415"/>
      <c r="DA5" s="416"/>
      <c r="DB5" s="414">
        <v>92.3</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1295430</v>
      </c>
      <c r="BO6" s="418"/>
      <c r="BP6" s="418"/>
      <c r="BQ6" s="418"/>
      <c r="BR6" s="418"/>
      <c r="BS6" s="418"/>
      <c r="BT6" s="418"/>
      <c r="BU6" s="419"/>
      <c r="BV6" s="417">
        <v>1583549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101.1</v>
      </c>
      <c r="CU6" s="455"/>
      <c r="CV6" s="455"/>
      <c r="CW6" s="455"/>
      <c r="CX6" s="455"/>
      <c r="CY6" s="455"/>
      <c r="CZ6" s="455"/>
      <c r="DA6" s="456"/>
      <c r="DB6" s="454">
        <v>100.6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150198</v>
      </c>
      <c r="BO7" s="418"/>
      <c r="BP7" s="418"/>
      <c r="BQ7" s="418"/>
      <c r="BR7" s="418"/>
      <c r="BS7" s="418"/>
      <c r="BT7" s="418"/>
      <c r="BU7" s="419"/>
      <c r="BV7" s="417">
        <v>112873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17036710</v>
      </c>
      <c r="CU7" s="418"/>
      <c r="CV7" s="418"/>
      <c r="CW7" s="418"/>
      <c r="CX7" s="418"/>
      <c r="CY7" s="418"/>
      <c r="CZ7" s="418"/>
      <c r="DA7" s="419"/>
      <c r="DB7" s="417">
        <v>17159050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1145232</v>
      </c>
      <c r="BO8" s="418"/>
      <c r="BP8" s="418"/>
      <c r="BQ8" s="418"/>
      <c r="BR8" s="418"/>
      <c r="BS8" s="418"/>
      <c r="BT8" s="418"/>
      <c r="BU8" s="419"/>
      <c r="BV8" s="417">
        <v>1470676</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0.7</v>
      </c>
      <c r="CU8" s="458"/>
      <c r="CV8" s="458"/>
      <c r="CW8" s="458"/>
      <c r="CX8" s="458"/>
      <c r="CY8" s="458"/>
      <c r="CZ8" s="458"/>
      <c r="DA8" s="459"/>
      <c r="DB8" s="457">
        <v>0.71</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82113</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-325444</v>
      </c>
      <c r="BO9" s="418"/>
      <c r="BP9" s="418"/>
      <c r="BQ9" s="418"/>
      <c r="BR9" s="418"/>
      <c r="BS9" s="418"/>
      <c r="BT9" s="418"/>
      <c r="BU9" s="419"/>
      <c r="BV9" s="417">
        <v>445408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13.4</v>
      </c>
      <c r="CU9" s="415"/>
      <c r="CV9" s="415"/>
      <c r="CW9" s="415"/>
      <c r="CX9" s="415"/>
      <c r="CY9" s="415"/>
      <c r="CZ9" s="415"/>
      <c r="DA9" s="416"/>
      <c r="DB9" s="414">
        <v>12.7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85786</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1205</v>
      </c>
      <c r="BO10" s="418"/>
      <c r="BP10" s="418"/>
      <c r="BQ10" s="418"/>
      <c r="BR10" s="418"/>
      <c r="BS10" s="418"/>
      <c r="BT10" s="418"/>
      <c r="BU10" s="419"/>
      <c r="BV10" s="417">
        <v>102919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82836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81525</v>
      </c>
      <c r="S13" s="499"/>
      <c r="T13" s="499"/>
      <c r="U13" s="499"/>
      <c r="V13" s="500"/>
      <c r="W13" s="433" t="s">
        <v>124</v>
      </c>
      <c r="X13" s="434"/>
      <c r="Y13" s="434"/>
      <c r="Z13" s="434"/>
      <c r="AA13" s="434"/>
      <c r="AB13" s="424"/>
      <c r="AC13" s="468">
        <v>1176</v>
      </c>
      <c r="AD13" s="469"/>
      <c r="AE13" s="469"/>
      <c r="AF13" s="469"/>
      <c r="AG13" s="508"/>
      <c r="AH13" s="468">
        <v>1281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-324239</v>
      </c>
      <c r="BO13" s="418"/>
      <c r="BP13" s="418"/>
      <c r="BQ13" s="418"/>
      <c r="BR13" s="418"/>
      <c r="BS13" s="418"/>
      <c r="BT13" s="418"/>
      <c r="BU13" s="419"/>
      <c r="BV13" s="417">
        <v>548327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4.3</v>
      </c>
      <c r="CU13" s="415"/>
      <c r="CV13" s="415"/>
      <c r="CW13" s="415"/>
      <c r="CX13" s="415"/>
      <c r="CY13" s="415"/>
      <c r="CZ13" s="415"/>
      <c r="DA13" s="416"/>
      <c r="DB13" s="414">
        <v>4.4000000000000004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83585</v>
      </c>
      <c r="S14" s="499"/>
      <c r="T14" s="499"/>
      <c r="U14" s="499"/>
      <c r="V14" s="500"/>
      <c r="W14" s="407"/>
      <c r="X14" s="408"/>
      <c r="Y14" s="408"/>
      <c r="Z14" s="408"/>
      <c r="AA14" s="408"/>
      <c r="AB14" s="397"/>
      <c r="AC14" s="501">
        <v>3</v>
      </c>
      <c r="AD14" s="502"/>
      <c r="AE14" s="502"/>
      <c r="AF14" s="502"/>
      <c r="AG14" s="503"/>
      <c r="AH14" s="501">
        <v>3.1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25.4</v>
      </c>
      <c r="CU14" s="513"/>
      <c r="CV14" s="513"/>
      <c r="CW14" s="513"/>
      <c r="CX14" s="513"/>
      <c r="CY14" s="513"/>
      <c r="CZ14" s="513"/>
      <c r="DA14" s="514"/>
      <c r="DB14" s="512">
        <v>34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82333</v>
      </c>
      <c r="S15" s="499"/>
      <c r="T15" s="499"/>
      <c r="U15" s="499"/>
      <c r="V15" s="500"/>
      <c r="W15" s="433" t="s">
        <v>131</v>
      </c>
      <c r="X15" s="434"/>
      <c r="Y15" s="434"/>
      <c r="Z15" s="434"/>
      <c r="AA15" s="434"/>
      <c r="AB15" s="424"/>
      <c r="AC15" s="468">
        <v>12268</v>
      </c>
      <c r="AD15" s="469"/>
      <c r="AE15" s="469"/>
      <c r="AF15" s="469"/>
      <c r="AG15" s="508"/>
      <c r="AH15" s="468">
        <v>12901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9012182</v>
      </c>
      <c r="BO15" s="381"/>
      <c r="BP15" s="381"/>
      <c r="BQ15" s="381"/>
      <c r="BR15" s="381"/>
      <c r="BS15" s="381"/>
      <c r="BT15" s="381"/>
      <c r="BU15" s="382"/>
      <c r="BV15" s="380">
        <v>8941801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31.7</v>
      </c>
      <c r="AD16" s="502"/>
      <c r="AE16" s="502"/>
      <c r="AF16" s="502"/>
      <c r="AG16" s="503"/>
      <c r="AH16" s="501">
        <v>31.7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12981743</v>
      </c>
      <c r="BO16" s="418"/>
      <c r="BP16" s="418"/>
      <c r="BQ16" s="418"/>
      <c r="BR16" s="418"/>
      <c r="BS16" s="418"/>
      <c r="BT16" s="418"/>
      <c r="BU16" s="419"/>
      <c r="BV16" s="417">
        <v>12863851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25293</v>
      </c>
      <c r="AD17" s="469"/>
      <c r="AE17" s="469"/>
      <c r="AF17" s="469"/>
      <c r="AG17" s="508"/>
      <c r="AH17" s="468">
        <v>26554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11441602</v>
      </c>
      <c r="BO17" s="418"/>
      <c r="BP17" s="418"/>
      <c r="BQ17" s="418"/>
      <c r="BR17" s="418"/>
      <c r="BS17" s="418"/>
      <c r="BT17" s="418"/>
      <c r="BU17" s="419"/>
      <c r="BV17" s="417">
        <v>11330251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67.489999999999995</v>
      </c>
      <c r="M18" s="530"/>
      <c r="N18" s="530"/>
      <c r="O18" s="530"/>
      <c r="P18" s="530"/>
      <c r="Q18" s="530"/>
      <c r="R18" s="531"/>
      <c r="S18" s="531"/>
      <c r="T18" s="531"/>
      <c r="U18" s="531"/>
      <c r="V18" s="532"/>
      <c r="W18" s="435"/>
      <c r="X18" s="436"/>
      <c r="Y18" s="436"/>
      <c r="Z18" s="436"/>
      <c r="AA18" s="436"/>
      <c r="AB18" s="427"/>
      <c r="AC18" s="533">
        <v>65.3</v>
      </c>
      <c r="AD18" s="534"/>
      <c r="AE18" s="534"/>
      <c r="AF18" s="534"/>
      <c r="AG18" s="535"/>
      <c r="AH18" s="533">
        <v>65.2</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16146750</v>
      </c>
      <c r="BO18" s="418"/>
      <c r="BP18" s="418"/>
      <c r="BQ18" s="418"/>
      <c r="BR18" s="418"/>
      <c r="BS18" s="418"/>
      <c r="BT18" s="418"/>
      <c r="BU18" s="419"/>
      <c r="BV18" s="417">
        <v>16267248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1217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20201139</v>
      </c>
      <c r="BO19" s="418"/>
      <c r="BP19" s="418"/>
      <c r="BQ19" s="418"/>
      <c r="BR19" s="418"/>
      <c r="BS19" s="418"/>
      <c r="BT19" s="418"/>
      <c r="BU19" s="419"/>
      <c r="BV19" s="417">
        <v>20253891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31015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27290188</v>
      </c>
      <c r="BO23" s="418"/>
      <c r="BP23" s="418"/>
      <c r="BQ23" s="418"/>
      <c r="BR23" s="418"/>
      <c r="BS23" s="418"/>
      <c r="BT23" s="418"/>
      <c r="BU23" s="419"/>
      <c r="BV23" s="417">
        <v>27659798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9330</v>
      </c>
      <c r="R24" s="469"/>
      <c r="S24" s="469"/>
      <c r="T24" s="469"/>
      <c r="U24" s="469"/>
      <c r="V24" s="508"/>
      <c r="W24" s="563"/>
      <c r="X24" s="551"/>
      <c r="Y24" s="552"/>
      <c r="Z24" s="467" t="s">
        <v>155</v>
      </c>
      <c r="AA24" s="447"/>
      <c r="AB24" s="447"/>
      <c r="AC24" s="447"/>
      <c r="AD24" s="447"/>
      <c r="AE24" s="447"/>
      <c r="AF24" s="447"/>
      <c r="AG24" s="448"/>
      <c r="AH24" s="468">
        <v>486</v>
      </c>
      <c r="AI24" s="469"/>
      <c r="AJ24" s="469"/>
      <c r="AK24" s="469"/>
      <c r="AL24" s="508"/>
      <c r="AM24" s="468">
        <v>1483758</v>
      </c>
      <c r="AN24" s="469"/>
      <c r="AO24" s="469"/>
      <c r="AP24" s="469"/>
      <c r="AQ24" s="469"/>
      <c r="AR24" s="508"/>
      <c r="AS24" s="468">
        <v>3053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15537226</v>
      </c>
      <c r="BO24" s="418"/>
      <c r="BP24" s="418"/>
      <c r="BQ24" s="418"/>
      <c r="BR24" s="418"/>
      <c r="BS24" s="418"/>
      <c r="BT24" s="418"/>
      <c r="BU24" s="419"/>
      <c r="BV24" s="417">
        <v>15443951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7800</v>
      </c>
      <c r="R25" s="469"/>
      <c r="S25" s="469"/>
      <c r="T25" s="469"/>
      <c r="U25" s="469"/>
      <c r="V25" s="508"/>
      <c r="W25" s="563"/>
      <c r="X25" s="551"/>
      <c r="Y25" s="552"/>
      <c r="Z25" s="467" t="s">
        <v>158</v>
      </c>
      <c r="AA25" s="447"/>
      <c r="AB25" s="447"/>
      <c r="AC25" s="447"/>
      <c r="AD25" s="447"/>
      <c r="AE25" s="447"/>
      <c r="AF25" s="447"/>
      <c r="AG25" s="448"/>
      <c r="AH25" s="468">
        <v>101</v>
      </c>
      <c r="AI25" s="469"/>
      <c r="AJ25" s="469"/>
      <c r="AK25" s="469"/>
      <c r="AL25" s="508"/>
      <c r="AM25" s="468">
        <v>299667</v>
      </c>
      <c r="AN25" s="469"/>
      <c r="AO25" s="469"/>
      <c r="AP25" s="469"/>
      <c r="AQ25" s="469"/>
      <c r="AR25" s="508"/>
      <c r="AS25" s="468">
        <v>2967</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305613</v>
      </c>
      <c r="BO25" s="381"/>
      <c r="BP25" s="381"/>
      <c r="BQ25" s="381"/>
      <c r="BR25" s="381"/>
      <c r="BS25" s="381"/>
      <c r="BT25" s="381"/>
      <c r="BU25" s="382"/>
      <c r="BV25" s="380">
        <v>757730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7020</v>
      </c>
      <c r="R26" s="469"/>
      <c r="S26" s="469"/>
      <c r="T26" s="469"/>
      <c r="U26" s="469"/>
      <c r="V26" s="508"/>
      <c r="W26" s="563"/>
      <c r="X26" s="551"/>
      <c r="Y26" s="552"/>
      <c r="Z26" s="467" t="s">
        <v>161</v>
      </c>
      <c r="AA26" s="573"/>
      <c r="AB26" s="573"/>
      <c r="AC26" s="573"/>
      <c r="AD26" s="573"/>
      <c r="AE26" s="573"/>
      <c r="AF26" s="573"/>
      <c r="AG26" s="574"/>
      <c r="AH26" s="468">
        <v>5</v>
      </c>
      <c r="AI26" s="469"/>
      <c r="AJ26" s="469"/>
      <c r="AK26" s="469"/>
      <c r="AL26" s="508"/>
      <c r="AM26" s="468">
        <v>17635</v>
      </c>
      <c r="AN26" s="469"/>
      <c r="AO26" s="469"/>
      <c r="AP26" s="469"/>
      <c r="AQ26" s="469"/>
      <c r="AR26" s="508"/>
      <c r="AS26" s="468">
        <v>3527</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4820</v>
      </c>
      <c r="R27" s="469"/>
      <c r="S27" s="469"/>
      <c r="T27" s="469"/>
      <c r="U27" s="469"/>
      <c r="V27" s="508"/>
      <c r="W27" s="563"/>
      <c r="X27" s="551"/>
      <c r="Y27" s="552"/>
      <c r="Z27" s="467" t="s">
        <v>164</v>
      </c>
      <c r="AA27" s="447"/>
      <c r="AB27" s="447"/>
      <c r="AC27" s="447"/>
      <c r="AD27" s="447"/>
      <c r="AE27" s="447"/>
      <c r="AF27" s="447"/>
      <c r="AG27" s="448"/>
      <c r="AH27" s="468">
        <v>28</v>
      </c>
      <c r="AI27" s="469"/>
      <c r="AJ27" s="469"/>
      <c r="AK27" s="469"/>
      <c r="AL27" s="508"/>
      <c r="AM27" s="468">
        <v>78244</v>
      </c>
      <c r="AN27" s="469"/>
      <c r="AO27" s="469"/>
      <c r="AP27" s="469"/>
      <c r="AQ27" s="469"/>
      <c r="AR27" s="508"/>
      <c r="AS27" s="468">
        <v>2794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688060</v>
      </c>
      <c r="BO27" s="587"/>
      <c r="BP27" s="587"/>
      <c r="BQ27" s="587"/>
      <c r="BR27" s="587"/>
      <c r="BS27" s="587"/>
      <c r="BT27" s="587"/>
      <c r="BU27" s="588"/>
      <c r="BV27" s="586">
        <v>687926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4290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1855450</v>
      </c>
      <c r="BO28" s="381"/>
      <c r="BP28" s="381"/>
      <c r="BQ28" s="381"/>
      <c r="BR28" s="381"/>
      <c r="BS28" s="381"/>
      <c r="BT28" s="381"/>
      <c r="BU28" s="382"/>
      <c r="BV28" s="380">
        <v>1854245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20</v>
      </c>
      <c r="M29" s="469"/>
      <c r="N29" s="469"/>
      <c r="O29" s="469"/>
      <c r="P29" s="508"/>
      <c r="Q29" s="468">
        <v>4070</v>
      </c>
      <c r="R29" s="469"/>
      <c r="S29" s="469"/>
      <c r="T29" s="469"/>
      <c r="U29" s="469"/>
      <c r="V29" s="508"/>
      <c r="W29" s="564"/>
      <c r="X29" s="565"/>
      <c r="Y29" s="566"/>
      <c r="Z29" s="467" t="s">
        <v>171</v>
      </c>
      <c r="AA29" s="447"/>
      <c r="AB29" s="447"/>
      <c r="AC29" s="447"/>
      <c r="AD29" s="447"/>
      <c r="AE29" s="447"/>
      <c r="AF29" s="447"/>
      <c r="AG29" s="448"/>
      <c r="AH29" s="468">
        <v>514</v>
      </c>
      <c r="AI29" s="469"/>
      <c r="AJ29" s="469"/>
      <c r="AK29" s="469"/>
      <c r="AL29" s="508"/>
      <c r="AM29" s="468">
        <v>1562002</v>
      </c>
      <c r="AN29" s="469"/>
      <c r="AO29" s="469"/>
      <c r="AP29" s="469"/>
      <c r="AQ29" s="469"/>
      <c r="AR29" s="508"/>
      <c r="AS29" s="468">
        <v>3039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149392</v>
      </c>
      <c r="BO29" s="418"/>
      <c r="BP29" s="418"/>
      <c r="BQ29" s="418"/>
      <c r="BR29" s="418"/>
      <c r="BS29" s="418"/>
      <c r="BT29" s="418"/>
      <c r="BU29" s="419"/>
      <c r="BV29" s="417">
        <v>149377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3642519</v>
      </c>
      <c r="BO30" s="587"/>
      <c r="BP30" s="587"/>
      <c r="BQ30" s="587"/>
      <c r="BR30" s="587"/>
      <c r="BS30" s="587"/>
      <c r="BT30" s="587"/>
      <c r="BU30" s="588"/>
      <c r="BV30" s="586">
        <v>3451158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国民健康保険事業費特別会計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下水道事業費特別会計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鴻巣行田北本環境資源組合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行田市産業・文化・スポーツいきいき財団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交通災害共済事業費特別会計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南河原地区簡易水道事業費特別会計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妻沼南河原環境施設組合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行田市中小企業退職金共済会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介護保険事業費特別会計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埼玉県後期高齢者医療広域連合</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行田市土地開発公社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後期高齢者医療事業費特別会計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埼玉県後期高齢者医療広域連合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彩の国さいたま人づくり広域連合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荒川北縁水防事務組合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8" t="s">
        <v>526</v>
      </c>
      <c r="D34" s="1188"/>
      <c r="E34" s="1189"/>
      <c r="F34" s="32">
        <v>9.82</v>
      </c>
      <c r="G34" s="33">
        <v>11.16</v>
      </c>
      <c r="H34" s="33">
        <v>10.62</v>
      </c>
      <c r="I34" s="33">
        <v>11.17</v>
      </c>
      <c r="J34" s="34">
        <v>12.18</v>
      </c>
      <c r="K34" s="22"/>
      <c r="L34" s="22"/>
      <c r="M34" s="22"/>
      <c r="N34" s="22"/>
      <c r="O34" s="22"/>
      <c r="P34" s="22"/>
    </row>
    <row r="35" spans="1:16" ht="39" customHeight="1">
      <c r="A35" s="22"/>
      <c r="B35" s="35"/>
      <c r="C35" s="1182" t="s">
        <v>527</v>
      </c>
      <c r="D35" s="1183"/>
      <c r="E35" s="1184"/>
      <c r="F35" s="36">
        <v>9.0500000000000007</v>
      </c>
      <c r="G35" s="37">
        <v>8.58</v>
      </c>
      <c r="H35" s="37">
        <v>6.12</v>
      </c>
      <c r="I35" s="37">
        <v>8.57</v>
      </c>
      <c r="J35" s="38">
        <v>6.72</v>
      </c>
      <c r="K35" s="22"/>
      <c r="L35" s="22"/>
      <c r="M35" s="22"/>
      <c r="N35" s="22"/>
      <c r="O35" s="22"/>
      <c r="P35" s="22"/>
    </row>
    <row r="36" spans="1:16" ht="39" customHeight="1">
      <c r="A36" s="22"/>
      <c r="B36" s="35"/>
      <c r="C36" s="1182" t="s">
        <v>528</v>
      </c>
      <c r="D36" s="1183"/>
      <c r="E36" s="1184"/>
      <c r="F36" s="36">
        <v>1.97</v>
      </c>
      <c r="G36" s="37">
        <v>1.95</v>
      </c>
      <c r="H36" s="37">
        <v>1.54</v>
      </c>
      <c r="I36" s="37">
        <v>0.47</v>
      </c>
      <c r="J36" s="38">
        <v>2.02</v>
      </c>
      <c r="K36" s="22"/>
      <c r="L36" s="22"/>
      <c r="M36" s="22"/>
      <c r="N36" s="22"/>
      <c r="O36" s="22"/>
      <c r="P36" s="22"/>
    </row>
    <row r="37" spans="1:16" ht="39" customHeight="1">
      <c r="A37" s="22"/>
      <c r="B37" s="35"/>
      <c r="C37" s="1182" t="s">
        <v>529</v>
      </c>
      <c r="D37" s="1183"/>
      <c r="E37" s="1184"/>
      <c r="F37" s="36">
        <v>0.14000000000000001</v>
      </c>
      <c r="G37" s="37">
        <v>0.25</v>
      </c>
      <c r="H37" s="37">
        <v>0.52</v>
      </c>
      <c r="I37" s="37">
        <v>0.7</v>
      </c>
      <c r="J37" s="38">
        <v>1.1200000000000001</v>
      </c>
      <c r="K37" s="22"/>
      <c r="L37" s="22"/>
      <c r="M37" s="22"/>
      <c r="N37" s="22"/>
      <c r="O37" s="22"/>
      <c r="P37" s="22"/>
    </row>
    <row r="38" spans="1:16" ht="39" customHeight="1">
      <c r="A38" s="22"/>
      <c r="B38" s="35"/>
      <c r="C38" s="1182" t="s">
        <v>530</v>
      </c>
      <c r="D38" s="1183"/>
      <c r="E38" s="1184"/>
      <c r="F38" s="36">
        <v>0.55000000000000004</v>
      </c>
      <c r="G38" s="37">
        <v>0.24</v>
      </c>
      <c r="H38" s="37">
        <v>0.67</v>
      </c>
      <c r="I38" s="37">
        <v>0.82</v>
      </c>
      <c r="J38" s="38">
        <v>1.01</v>
      </c>
      <c r="K38" s="22"/>
      <c r="L38" s="22"/>
      <c r="M38" s="22"/>
      <c r="N38" s="22"/>
      <c r="O38" s="22"/>
      <c r="P38" s="22"/>
    </row>
    <row r="39" spans="1:16" ht="39" customHeight="1">
      <c r="A39" s="22"/>
      <c r="B39" s="35"/>
      <c r="C39" s="1182" t="s">
        <v>531</v>
      </c>
      <c r="D39" s="1183"/>
      <c r="E39" s="1184"/>
      <c r="F39" s="36">
        <v>0.17</v>
      </c>
      <c r="G39" s="37">
        <v>0.19</v>
      </c>
      <c r="H39" s="37">
        <v>0.19</v>
      </c>
      <c r="I39" s="37">
        <v>0.15</v>
      </c>
      <c r="J39" s="38">
        <v>0.19</v>
      </c>
      <c r="K39" s="22"/>
      <c r="L39" s="22"/>
      <c r="M39" s="22"/>
      <c r="N39" s="22"/>
      <c r="O39" s="22"/>
      <c r="P39" s="22"/>
    </row>
    <row r="40" spans="1:16" ht="39" customHeight="1">
      <c r="A40" s="22"/>
      <c r="B40" s="35"/>
      <c r="C40" s="1182" t="s">
        <v>532</v>
      </c>
      <c r="D40" s="1183"/>
      <c r="E40" s="1184"/>
      <c r="F40" s="36">
        <v>0.1</v>
      </c>
      <c r="G40" s="37">
        <v>0.1</v>
      </c>
      <c r="H40" s="37">
        <v>0.06</v>
      </c>
      <c r="I40" s="37">
        <v>7.0000000000000007E-2</v>
      </c>
      <c r="J40" s="38">
        <v>0.08</v>
      </c>
      <c r="K40" s="22"/>
      <c r="L40" s="22"/>
      <c r="M40" s="22"/>
      <c r="N40" s="22"/>
      <c r="O40" s="22"/>
      <c r="P40" s="22"/>
    </row>
    <row r="41" spans="1:16" ht="39" customHeight="1">
      <c r="A41" s="22"/>
      <c r="B41" s="35"/>
      <c r="C41" s="1182" t="s">
        <v>533</v>
      </c>
      <c r="D41" s="1183"/>
      <c r="E41" s="1184"/>
      <c r="F41" s="36">
        <v>0</v>
      </c>
      <c r="G41" s="37">
        <v>0.04</v>
      </c>
      <c r="H41" s="37">
        <v>0.03</v>
      </c>
      <c r="I41" s="37">
        <v>0.01</v>
      </c>
      <c r="J41" s="38">
        <v>0</v>
      </c>
      <c r="K41" s="22"/>
      <c r="L41" s="22"/>
      <c r="M41" s="22"/>
      <c r="N41" s="22"/>
      <c r="O41" s="22"/>
      <c r="P41" s="22"/>
    </row>
    <row r="42" spans="1:16" ht="39" customHeight="1">
      <c r="A42" s="22"/>
      <c r="B42" s="39"/>
      <c r="C42" s="1182" t="s">
        <v>534</v>
      </c>
      <c r="D42" s="1183"/>
      <c r="E42" s="1184"/>
      <c r="F42" s="36" t="s">
        <v>479</v>
      </c>
      <c r="G42" s="37" t="s">
        <v>479</v>
      </c>
      <c r="H42" s="37" t="s">
        <v>479</v>
      </c>
      <c r="I42" s="37" t="s">
        <v>479</v>
      </c>
      <c r="J42" s="38" t="s">
        <v>479</v>
      </c>
      <c r="K42" s="22"/>
      <c r="L42" s="22"/>
      <c r="M42" s="22"/>
      <c r="N42" s="22"/>
      <c r="O42" s="22"/>
      <c r="P42" s="22"/>
    </row>
    <row r="43" spans="1:16" ht="39" customHeight="1" thickBot="1">
      <c r="A43" s="22"/>
      <c r="B43" s="40"/>
      <c r="C43" s="1185" t="s">
        <v>535</v>
      </c>
      <c r="D43" s="1186"/>
      <c r="E43" s="1187"/>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N55" sqref="N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8" t="s">
        <v>11</v>
      </c>
      <c r="C45" s="1199"/>
      <c r="D45" s="58"/>
      <c r="E45" s="1204" t="s">
        <v>12</v>
      </c>
      <c r="F45" s="1204"/>
      <c r="G45" s="1204"/>
      <c r="H45" s="1204"/>
      <c r="I45" s="1204"/>
      <c r="J45" s="1205"/>
      <c r="K45" s="59">
        <v>2447</v>
      </c>
      <c r="L45" s="60">
        <v>2409</v>
      </c>
      <c r="M45" s="60">
        <v>2527</v>
      </c>
      <c r="N45" s="60">
        <v>2617</v>
      </c>
      <c r="O45" s="61">
        <v>2754</v>
      </c>
      <c r="P45" s="48"/>
      <c r="Q45" s="48"/>
      <c r="R45" s="48"/>
      <c r="S45" s="48"/>
      <c r="T45" s="48"/>
      <c r="U45" s="48"/>
    </row>
    <row r="46" spans="1:21" ht="30.75" customHeight="1">
      <c r="A46" s="48"/>
      <c r="B46" s="1200"/>
      <c r="C46" s="1201"/>
      <c r="D46" s="62"/>
      <c r="E46" s="1192" t="s">
        <v>13</v>
      </c>
      <c r="F46" s="1192"/>
      <c r="G46" s="1192"/>
      <c r="H46" s="1192"/>
      <c r="I46" s="1192"/>
      <c r="J46" s="1193"/>
      <c r="K46" s="63" t="s">
        <v>479</v>
      </c>
      <c r="L46" s="64" t="s">
        <v>479</v>
      </c>
      <c r="M46" s="64" t="s">
        <v>479</v>
      </c>
      <c r="N46" s="64" t="s">
        <v>479</v>
      </c>
      <c r="O46" s="65" t="s">
        <v>479</v>
      </c>
      <c r="P46" s="48"/>
      <c r="Q46" s="48"/>
      <c r="R46" s="48"/>
      <c r="S46" s="48"/>
      <c r="T46" s="48"/>
      <c r="U46" s="48"/>
    </row>
    <row r="47" spans="1:21" ht="30.75" customHeight="1">
      <c r="A47" s="48"/>
      <c r="B47" s="1200"/>
      <c r="C47" s="1201"/>
      <c r="D47" s="62"/>
      <c r="E47" s="1192" t="s">
        <v>14</v>
      </c>
      <c r="F47" s="1192"/>
      <c r="G47" s="1192"/>
      <c r="H47" s="1192"/>
      <c r="I47" s="1192"/>
      <c r="J47" s="1193"/>
      <c r="K47" s="63" t="s">
        <v>479</v>
      </c>
      <c r="L47" s="64" t="s">
        <v>479</v>
      </c>
      <c r="M47" s="64" t="s">
        <v>479</v>
      </c>
      <c r="N47" s="64" t="s">
        <v>479</v>
      </c>
      <c r="O47" s="65" t="s">
        <v>479</v>
      </c>
      <c r="P47" s="48"/>
      <c r="Q47" s="48"/>
      <c r="R47" s="48"/>
      <c r="S47" s="48"/>
      <c r="T47" s="48"/>
      <c r="U47" s="48"/>
    </row>
    <row r="48" spans="1:21" ht="30.75" customHeight="1">
      <c r="A48" s="48"/>
      <c r="B48" s="1200"/>
      <c r="C48" s="1201"/>
      <c r="D48" s="62"/>
      <c r="E48" s="1192" t="s">
        <v>15</v>
      </c>
      <c r="F48" s="1192"/>
      <c r="G48" s="1192"/>
      <c r="H48" s="1192"/>
      <c r="I48" s="1192"/>
      <c r="J48" s="1193"/>
      <c r="K48" s="63">
        <v>1012</v>
      </c>
      <c r="L48" s="64">
        <v>1042</v>
      </c>
      <c r="M48" s="64">
        <v>981</v>
      </c>
      <c r="N48" s="64">
        <v>858</v>
      </c>
      <c r="O48" s="65">
        <v>957</v>
      </c>
      <c r="P48" s="48"/>
      <c r="Q48" s="48"/>
      <c r="R48" s="48"/>
      <c r="S48" s="48"/>
      <c r="T48" s="48"/>
      <c r="U48" s="48"/>
    </row>
    <row r="49" spans="1:21" ht="30.75" customHeight="1">
      <c r="A49" s="48"/>
      <c r="B49" s="1200"/>
      <c r="C49" s="1201"/>
      <c r="D49" s="62"/>
      <c r="E49" s="1192" t="s">
        <v>16</v>
      </c>
      <c r="F49" s="1192"/>
      <c r="G49" s="1192"/>
      <c r="H49" s="1192"/>
      <c r="I49" s="1192"/>
      <c r="J49" s="1193"/>
      <c r="K49" s="63">
        <v>13</v>
      </c>
      <c r="L49" s="64">
        <v>9</v>
      </c>
      <c r="M49" s="64" t="s">
        <v>479</v>
      </c>
      <c r="N49" s="64" t="s">
        <v>479</v>
      </c>
      <c r="O49" s="65" t="s">
        <v>479</v>
      </c>
      <c r="P49" s="48"/>
      <c r="Q49" s="48"/>
      <c r="R49" s="48"/>
      <c r="S49" s="48"/>
      <c r="T49" s="48"/>
      <c r="U49" s="48"/>
    </row>
    <row r="50" spans="1:21" ht="30.75" customHeight="1">
      <c r="A50" s="48"/>
      <c r="B50" s="1200"/>
      <c r="C50" s="1201"/>
      <c r="D50" s="62"/>
      <c r="E50" s="1192" t="s">
        <v>17</v>
      </c>
      <c r="F50" s="1192"/>
      <c r="G50" s="1192"/>
      <c r="H50" s="1192"/>
      <c r="I50" s="1192"/>
      <c r="J50" s="1193"/>
      <c r="K50" s="63">
        <v>24</v>
      </c>
      <c r="L50" s="64">
        <v>19</v>
      </c>
      <c r="M50" s="64">
        <v>16</v>
      </c>
      <c r="N50" s="64">
        <v>13</v>
      </c>
      <c r="O50" s="65">
        <v>8</v>
      </c>
      <c r="P50" s="48"/>
      <c r="Q50" s="48"/>
      <c r="R50" s="48"/>
      <c r="S50" s="48"/>
      <c r="T50" s="48"/>
      <c r="U50" s="48"/>
    </row>
    <row r="51" spans="1:21" ht="30.75" customHeight="1">
      <c r="A51" s="48"/>
      <c r="B51" s="1202"/>
      <c r="C51" s="1203"/>
      <c r="D51" s="66"/>
      <c r="E51" s="1192" t="s">
        <v>18</v>
      </c>
      <c r="F51" s="1192"/>
      <c r="G51" s="1192"/>
      <c r="H51" s="1192"/>
      <c r="I51" s="1192"/>
      <c r="J51" s="1193"/>
      <c r="K51" s="63" t="s">
        <v>479</v>
      </c>
      <c r="L51" s="64" t="s">
        <v>479</v>
      </c>
      <c r="M51" s="64" t="s">
        <v>479</v>
      </c>
      <c r="N51" s="64" t="s">
        <v>479</v>
      </c>
      <c r="O51" s="65" t="s">
        <v>479</v>
      </c>
      <c r="P51" s="48"/>
      <c r="Q51" s="48"/>
      <c r="R51" s="48"/>
      <c r="S51" s="48"/>
      <c r="T51" s="48"/>
      <c r="U51" s="48"/>
    </row>
    <row r="52" spans="1:21" ht="30.75" customHeight="1">
      <c r="A52" s="48"/>
      <c r="B52" s="1190" t="s">
        <v>19</v>
      </c>
      <c r="C52" s="1191"/>
      <c r="D52" s="66"/>
      <c r="E52" s="1192" t="s">
        <v>20</v>
      </c>
      <c r="F52" s="1192"/>
      <c r="G52" s="1192"/>
      <c r="H52" s="1192"/>
      <c r="I52" s="1192"/>
      <c r="J52" s="1193"/>
      <c r="K52" s="63">
        <v>2771</v>
      </c>
      <c r="L52" s="64">
        <v>2750</v>
      </c>
      <c r="M52" s="64">
        <v>2925</v>
      </c>
      <c r="N52" s="64">
        <v>2875</v>
      </c>
      <c r="O52" s="65">
        <v>3020</v>
      </c>
      <c r="P52" s="48"/>
      <c r="Q52" s="48"/>
      <c r="R52" s="48"/>
      <c r="S52" s="48"/>
      <c r="T52" s="48"/>
      <c r="U52" s="48"/>
    </row>
    <row r="53" spans="1:21" ht="30.75" customHeight="1" thickBot="1">
      <c r="A53" s="48"/>
      <c r="B53" s="1194" t="s">
        <v>21</v>
      </c>
      <c r="C53" s="1195"/>
      <c r="D53" s="67"/>
      <c r="E53" s="1196" t="s">
        <v>22</v>
      </c>
      <c r="F53" s="1196"/>
      <c r="G53" s="1196"/>
      <c r="H53" s="1196"/>
      <c r="I53" s="1196"/>
      <c r="J53" s="1197"/>
      <c r="K53" s="68">
        <v>725</v>
      </c>
      <c r="L53" s="69">
        <v>729</v>
      </c>
      <c r="M53" s="69">
        <v>599</v>
      </c>
      <c r="N53" s="69">
        <v>613</v>
      </c>
      <c r="O53" s="70">
        <v>699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6" t="s">
        <v>24</v>
      </c>
      <c r="C41" s="1207"/>
      <c r="D41" s="81"/>
      <c r="E41" s="1212" t="s">
        <v>25</v>
      </c>
      <c r="F41" s="1212"/>
      <c r="G41" s="1212"/>
      <c r="H41" s="1213"/>
      <c r="I41" s="82">
        <v>24805</v>
      </c>
      <c r="J41" s="83">
        <v>25568</v>
      </c>
      <c r="K41" s="83">
        <v>27323</v>
      </c>
      <c r="L41" s="83">
        <v>27660</v>
      </c>
      <c r="M41" s="84">
        <v>27290</v>
      </c>
    </row>
    <row r="42" spans="2:13" ht="27.75" customHeight="1">
      <c r="B42" s="1208"/>
      <c r="C42" s="1209"/>
      <c r="D42" s="85"/>
      <c r="E42" s="1214" t="s">
        <v>26</v>
      </c>
      <c r="F42" s="1214"/>
      <c r="G42" s="1214"/>
      <c r="H42" s="1215"/>
      <c r="I42" s="86">
        <v>70</v>
      </c>
      <c r="J42" s="87">
        <v>52</v>
      </c>
      <c r="K42" s="87">
        <v>36</v>
      </c>
      <c r="L42" s="87">
        <v>24</v>
      </c>
      <c r="M42" s="88">
        <v>12</v>
      </c>
    </row>
    <row r="43" spans="2:13" ht="27.75" customHeight="1">
      <c r="B43" s="1208"/>
      <c r="C43" s="1209"/>
      <c r="D43" s="85"/>
      <c r="E43" s="1214" t="s">
        <v>27</v>
      </c>
      <c r="F43" s="1214"/>
      <c r="G43" s="1214"/>
      <c r="H43" s="1215"/>
      <c r="I43" s="86">
        <v>11231</v>
      </c>
      <c r="J43" s="87">
        <v>11242</v>
      </c>
      <c r="K43" s="87">
        <v>10789</v>
      </c>
      <c r="L43" s="87">
        <v>10740</v>
      </c>
      <c r="M43" s="88">
        <v>10301</v>
      </c>
    </row>
    <row r="44" spans="2:13" ht="27.75" customHeight="1">
      <c r="B44" s="1208"/>
      <c r="C44" s="1209"/>
      <c r="D44" s="85"/>
      <c r="E44" s="1214" t="s">
        <v>28</v>
      </c>
      <c r="F44" s="1214"/>
      <c r="G44" s="1214"/>
      <c r="H44" s="1215"/>
      <c r="I44" s="86">
        <v>9</v>
      </c>
      <c r="J44" s="87" t="s">
        <v>479</v>
      </c>
      <c r="K44" s="87" t="s">
        <v>479</v>
      </c>
      <c r="L44" s="87" t="s">
        <v>479</v>
      </c>
      <c r="M44" s="88" t="s">
        <v>479</v>
      </c>
    </row>
    <row r="45" spans="2:13" ht="27.75" customHeight="1">
      <c r="B45" s="1208"/>
      <c r="C45" s="1209"/>
      <c r="D45" s="85"/>
      <c r="E45" s="1214" t="s">
        <v>29</v>
      </c>
      <c r="F45" s="1214"/>
      <c r="G45" s="1214"/>
      <c r="H45" s="1215"/>
      <c r="I45" s="86">
        <v>4469</v>
      </c>
      <c r="J45" s="87">
        <v>4294</v>
      </c>
      <c r="K45" s="87">
        <v>4130</v>
      </c>
      <c r="L45" s="87">
        <v>3737</v>
      </c>
      <c r="M45" s="88">
        <v>3587</v>
      </c>
    </row>
    <row r="46" spans="2:13" ht="27.75" customHeight="1">
      <c r="B46" s="1208"/>
      <c r="C46" s="1209"/>
      <c r="D46" s="89"/>
      <c r="E46" s="1214" t="s">
        <v>30</v>
      </c>
      <c r="F46" s="1214"/>
      <c r="G46" s="1214"/>
      <c r="H46" s="1215"/>
      <c r="I46" s="86" t="s">
        <v>479</v>
      </c>
      <c r="J46" s="87" t="s">
        <v>479</v>
      </c>
      <c r="K46" s="87" t="s">
        <v>479</v>
      </c>
      <c r="L46" s="87" t="s">
        <v>479</v>
      </c>
      <c r="M46" s="88" t="s">
        <v>479</v>
      </c>
    </row>
    <row r="47" spans="2:13" ht="27.75" customHeight="1">
      <c r="B47" s="1208"/>
      <c r="C47" s="1209"/>
      <c r="D47" s="90"/>
      <c r="E47" s="1216" t="s">
        <v>31</v>
      </c>
      <c r="F47" s="1217"/>
      <c r="G47" s="1217"/>
      <c r="H47" s="1218"/>
      <c r="I47" s="86" t="s">
        <v>479</v>
      </c>
      <c r="J47" s="87" t="s">
        <v>479</v>
      </c>
      <c r="K47" s="87" t="s">
        <v>479</v>
      </c>
      <c r="L47" s="87" t="s">
        <v>479</v>
      </c>
      <c r="M47" s="88" t="s">
        <v>479</v>
      </c>
    </row>
    <row r="48" spans="2:13" ht="27.75" customHeight="1">
      <c r="B48" s="1208"/>
      <c r="C48" s="1209"/>
      <c r="D48" s="85"/>
      <c r="E48" s="1214" t="s">
        <v>32</v>
      </c>
      <c r="F48" s="1214"/>
      <c r="G48" s="1214"/>
      <c r="H48" s="1215"/>
      <c r="I48" s="86" t="s">
        <v>479</v>
      </c>
      <c r="J48" s="87" t="s">
        <v>479</v>
      </c>
      <c r="K48" s="87" t="s">
        <v>479</v>
      </c>
      <c r="L48" s="87" t="s">
        <v>479</v>
      </c>
      <c r="M48" s="88" t="s">
        <v>479</v>
      </c>
    </row>
    <row r="49" spans="2:13" ht="27.75" customHeight="1">
      <c r="B49" s="1210"/>
      <c r="C49" s="1211"/>
      <c r="D49" s="85"/>
      <c r="E49" s="1214" t="s">
        <v>33</v>
      </c>
      <c r="F49" s="1214"/>
      <c r="G49" s="1214"/>
      <c r="H49" s="1215"/>
      <c r="I49" s="86" t="s">
        <v>479</v>
      </c>
      <c r="J49" s="87" t="s">
        <v>479</v>
      </c>
      <c r="K49" s="87" t="s">
        <v>479</v>
      </c>
      <c r="L49" s="87" t="s">
        <v>479</v>
      </c>
      <c r="M49" s="88" t="s">
        <v>479</v>
      </c>
    </row>
    <row r="50" spans="2:13" ht="27.75" customHeight="1">
      <c r="B50" s="1219" t="s">
        <v>34</v>
      </c>
      <c r="C50" s="1220"/>
      <c r="D50" s="91"/>
      <c r="E50" s="1214" t="s">
        <v>35</v>
      </c>
      <c r="F50" s="1214"/>
      <c r="G50" s="1214"/>
      <c r="H50" s="1215"/>
      <c r="I50" s="86">
        <v>3741</v>
      </c>
      <c r="J50" s="87">
        <v>3964</v>
      </c>
      <c r="K50" s="87">
        <v>4179</v>
      </c>
      <c r="L50" s="87">
        <v>4326</v>
      </c>
      <c r="M50" s="88">
        <v>4518</v>
      </c>
    </row>
    <row r="51" spans="2:13" ht="27.75" customHeight="1">
      <c r="B51" s="1208"/>
      <c r="C51" s="1209"/>
      <c r="D51" s="85"/>
      <c r="E51" s="1214" t="s">
        <v>36</v>
      </c>
      <c r="F51" s="1214"/>
      <c r="G51" s="1214"/>
      <c r="H51" s="1215"/>
      <c r="I51" s="86">
        <v>5816</v>
      </c>
      <c r="J51" s="87">
        <v>5388</v>
      </c>
      <c r="K51" s="87">
        <v>4937</v>
      </c>
      <c r="L51" s="87">
        <v>4748</v>
      </c>
      <c r="M51" s="88">
        <v>4961</v>
      </c>
    </row>
    <row r="52" spans="2:13" ht="27.75" customHeight="1">
      <c r="B52" s="1210"/>
      <c r="C52" s="1211"/>
      <c r="D52" s="85"/>
      <c r="E52" s="1214" t="s">
        <v>37</v>
      </c>
      <c r="F52" s="1214"/>
      <c r="G52" s="1214"/>
      <c r="H52" s="1215"/>
      <c r="I52" s="86">
        <v>25426</v>
      </c>
      <c r="J52" s="87">
        <v>26283</v>
      </c>
      <c r="K52" s="87">
        <v>27644</v>
      </c>
      <c r="L52" s="87">
        <v>28062</v>
      </c>
      <c r="M52" s="88">
        <v>28001</v>
      </c>
    </row>
    <row r="53" spans="2:13" ht="27.75" customHeight="1" thickBot="1">
      <c r="B53" s="1221" t="s">
        <v>38</v>
      </c>
      <c r="C53" s="1222"/>
      <c r="D53" s="92"/>
      <c r="E53" s="1223" t="s">
        <v>39</v>
      </c>
      <c r="F53" s="1223"/>
      <c r="G53" s="1223"/>
      <c r="H53" s="1224"/>
      <c r="I53" s="93">
        <v>5600</v>
      </c>
      <c r="J53" s="94">
        <v>5520</v>
      </c>
      <c r="K53" s="94">
        <v>5518</v>
      </c>
      <c r="L53" s="94">
        <v>5025</v>
      </c>
      <c r="M53" s="95">
        <v>3711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3" sqref="G73:H76"/>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551</v>
      </c>
      <c r="C41" s="248"/>
      <c r="D41" s="248"/>
      <c r="E41" s="248"/>
      <c r="F41" s="248"/>
      <c r="G41" s="248"/>
      <c r="H41" s="248"/>
      <c r="I41" s="248"/>
      <c r="J41" s="248"/>
      <c r="K41" s="248"/>
      <c r="L41" s="248"/>
      <c r="M41" s="248"/>
      <c r="N41" s="248"/>
      <c r="O41" s="248"/>
      <c r="P41" s="249"/>
    </row>
    <row r="42" spans="2:17">
      <c r="B42" s="250"/>
      <c r="C42" s="246"/>
      <c r="D42" s="246"/>
      <c r="E42" s="246"/>
      <c r="F42" s="246"/>
      <c r="G42" s="353" t="s">
        <v>552</v>
      </c>
      <c r="I42" s="354"/>
      <c r="J42" s="354"/>
      <c r="K42" s="354"/>
      <c r="L42" s="246"/>
      <c r="M42" s="246"/>
      <c r="N42" s="246"/>
      <c r="O42" s="246"/>
    </row>
    <row r="43" spans="2:17">
      <c r="B43" s="250"/>
      <c r="C43" s="246"/>
      <c r="D43" s="246"/>
      <c r="E43" s="246"/>
      <c r="F43" s="246"/>
      <c r="G43" s="1225"/>
      <c r="H43" s="1226"/>
      <c r="I43" s="1226"/>
      <c r="J43" s="1226"/>
      <c r="K43" s="1226"/>
      <c r="L43" s="1226"/>
      <c r="M43" s="1226"/>
      <c r="N43" s="1226"/>
      <c r="O43" s="1227"/>
    </row>
    <row r="44" spans="2:17">
      <c r="B44" s="250"/>
      <c r="C44" s="246"/>
      <c r="D44" s="246"/>
      <c r="E44" s="246"/>
      <c r="F44" s="246"/>
      <c r="G44" s="1228"/>
      <c r="H44" s="1229"/>
      <c r="I44" s="1229"/>
      <c r="J44" s="1229"/>
      <c r="K44" s="1229"/>
      <c r="L44" s="1229"/>
      <c r="M44" s="1229"/>
      <c r="N44" s="1229"/>
      <c r="O44" s="1230"/>
    </row>
    <row r="45" spans="2:17">
      <c r="B45" s="250"/>
      <c r="C45" s="246"/>
      <c r="D45" s="246"/>
      <c r="E45" s="246"/>
      <c r="F45" s="246"/>
      <c r="G45" s="1228"/>
      <c r="H45" s="1229"/>
      <c r="I45" s="1229"/>
      <c r="J45" s="1229"/>
      <c r="K45" s="1229"/>
      <c r="L45" s="1229"/>
      <c r="M45" s="1229"/>
      <c r="N45" s="1229"/>
      <c r="O45" s="1230"/>
    </row>
    <row r="46" spans="2:17">
      <c r="B46" s="250"/>
      <c r="C46" s="246"/>
      <c r="D46" s="246"/>
      <c r="E46" s="246"/>
      <c r="F46" s="246"/>
      <c r="G46" s="1228"/>
      <c r="H46" s="1229"/>
      <c r="I46" s="1229"/>
      <c r="J46" s="1229"/>
      <c r="K46" s="1229"/>
      <c r="L46" s="1229"/>
      <c r="M46" s="1229"/>
      <c r="N46" s="1229"/>
      <c r="O46" s="1230"/>
    </row>
    <row r="47" spans="2:17">
      <c r="B47" s="250"/>
      <c r="C47" s="246"/>
      <c r="D47" s="246"/>
      <c r="E47" s="246"/>
      <c r="F47" s="246"/>
      <c r="G47" s="1231"/>
      <c r="H47" s="1232"/>
      <c r="I47" s="1232"/>
      <c r="J47" s="1232"/>
      <c r="K47" s="1232"/>
      <c r="L47" s="1232"/>
      <c r="M47" s="1232"/>
      <c r="N47" s="1232"/>
      <c r="O47" s="1233"/>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34"/>
      <c r="H50" s="1235"/>
      <c r="I50" s="1235"/>
      <c r="J50" s="1236"/>
      <c r="K50" s="356" t="s">
        <v>519</v>
      </c>
      <c r="L50" s="356" t="s">
        <v>520</v>
      </c>
      <c r="M50" s="356" t="s">
        <v>521</v>
      </c>
      <c r="N50" s="356" t="s">
        <v>522</v>
      </c>
      <c r="O50" s="356" t="s">
        <v>523</v>
      </c>
    </row>
    <row r="51" spans="1:17">
      <c r="B51" s="250"/>
      <c r="C51" s="246"/>
      <c r="D51" s="246"/>
      <c r="E51" s="246"/>
      <c r="F51" s="246"/>
      <c r="G51" s="1237" t="s">
        <v>554</v>
      </c>
      <c r="H51" s="1238"/>
      <c r="I51" s="1243" t="s">
        <v>555</v>
      </c>
      <c r="J51" s="1243"/>
      <c r="K51" s="1245"/>
      <c r="L51" s="1245"/>
      <c r="M51" s="1245"/>
      <c r="N51" s="1245"/>
      <c r="O51" s="1245"/>
    </row>
    <row r="52" spans="1:17">
      <c r="B52" s="250"/>
      <c r="C52" s="246"/>
      <c r="D52" s="246"/>
      <c r="E52" s="246"/>
      <c r="F52" s="246"/>
      <c r="G52" s="1239"/>
      <c r="H52" s="1240"/>
      <c r="I52" s="1244"/>
      <c r="J52" s="1244"/>
      <c r="K52" s="1246"/>
      <c r="L52" s="1246"/>
      <c r="M52" s="1246"/>
      <c r="N52" s="1246"/>
      <c r="O52" s="1246"/>
    </row>
    <row r="53" spans="1:17">
      <c r="A53" s="357"/>
      <c r="B53" s="250"/>
      <c r="C53" s="246"/>
      <c r="D53" s="246"/>
      <c r="E53" s="246"/>
      <c r="F53" s="246"/>
      <c r="G53" s="1239"/>
      <c r="H53" s="1240"/>
      <c r="I53" s="1247" t="s">
        <v>556</v>
      </c>
      <c r="J53" s="1247"/>
      <c r="K53" s="1254"/>
      <c r="L53" s="1254"/>
      <c r="M53" s="1254"/>
      <c r="N53" s="1254"/>
      <c r="O53" s="1254"/>
    </row>
    <row r="54" spans="1:17">
      <c r="A54" s="357"/>
      <c r="B54" s="250"/>
      <c r="C54" s="246"/>
      <c r="D54" s="246"/>
      <c r="E54" s="246"/>
      <c r="F54" s="246"/>
      <c r="G54" s="1241"/>
      <c r="H54" s="1242"/>
      <c r="I54" s="1247"/>
      <c r="J54" s="1247"/>
      <c r="K54" s="1255"/>
      <c r="L54" s="1255"/>
      <c r="M54" s="1255"/>
      <c r="N54" s="1255"/>
      <c r="O54" s="1255"/>
    </row>
    <row r="55" spans="1:17">
      <c r="A55" s="357"/>
      <c r="B55" s="250"/>
      <c r="C55" s="246"/>
      <c r="D55" s="246"/>
      <c r="E55" s="246"/>
      <c r="F55" s="246"/>
      <c r="G55" s="1248" t="s">
        <v>557</v>
      </c>
      <c r="H55" s="1249"/>
      <c r="I55" s="1247" t="s">
        <v>555</v>
      </c>
      <c r="J55" s="1247"/>
      <c r="K55" s="1245"/>
      <c r="L55" s="1245"/>
      <c r="M55" s="1245"/>
      <c r="N55" s="1245"/>
      <c r="O55" s="1245"/>
    </row>
    <row r="56" spans="1:17">
      <c r="A56" s="357"/>
      <c r="B56" s="250"/>
      <c r="C56" s="246"/>
      <c r="D56" s="246"/>
      <c r="E56" s="246"/>
      <c r="F56" s="246"/>
      <c r="G56" s="1250"/>
      <c r="H56" s="1251"/>
      <c r="I56" s="1247"/>
      <c r="J56" s="1247"/>
      <c r="K56" s="1246"/>
      <c r="L56" s="1246"/>
      <c r="M56" s="1246"/>
      <c r="N56" s="1246"/>
      <c r="O56" s="1246"/>
    </row>
    <row r="57" spans="1:17" s="357" customFormat="1">
      <c r="B57" s="358"/>
      <c r="C57" s="354"/>
      <c r="D57" s="354"/>
      <c r="E57" s="354"/>
      <c r="F57" s="354"/>
      <c r="G57" s="1250"/>
      <c r="H57" s="1251"/>
      <c r="I57" s="1256" t="s">
        <v>556</v>
      </c>
      <c r="J57" s="1256"/>
      <c r="K57" s="1254"/>
      <c r="L57" s="1254"/>
      <c r="M57" s="1254"/>
      <c r="N57" s="1254"/>
      <c r="O57" s="1254"/>
      <c r="P57" s="359"/>
      <c r="Q57" s="358"/>
    </row>
    <row r="58" spans="1:17" s="357" customFormat="1">
      <c r="A58" s="245"/>
      <c r="B58" s="358"/>
      <c r="C58" s="354"/>
      <c r="D58" s="354"/>
      <c r="E58" s="354"/>
      <c r="F58" s="354"/>
      <c r="G58" s="1252"/>
      <c r="H58" s="1253"/>
      <c r="I58" s="1256"/>
      <c r="J58" s="1256"/>
      <c r="K58" s="1255"/>
      <c r="L58" s="1255"/>
      <c r="M58" s="1255"/>
      <c r="N58" s="1255"/>
      <c r="O58" s="125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558</v>
      </c>
      <c r="C63" s="246"/>
      <c r="D63" s="246"/>
      <c r="E63" s="246"/>
      <c r="F63" s="246"/>
      <c r="G63" s="246"/>
      <c r="H63" s="246"/>
      <c r="I63" s="246"/>
      <c r="J63" s="246"/>
      <c r="K63" s="246"/>
      <c r="L63" s="246"/>
      <c r="M63" s="246"/>
      <c r="N63" s="246"/>
      <c r="O63" s="246"/>
    </row>
    <row r="64" spans="1:17">
      <c r="B64" s="250"/>
      <c r="C64" s="246"/>
      <c r="D64" s="246"/>
      <c r="E64" s="246"/>
      <c r="F64" s="246"/>
      <c r="G64" s="353" t="s">
        <v>552</v>
      </c>
      <c r="I64" s="354"/>
      <c r="J64" s="354"/>
      <c r="K64" s="354"/>
      <c r="L64" s="246"/>
      <c r="M64" s="246"/>
      <c r="N64" s="246"/>
      <c r="O64" s="246"/>
    </row>
    <row r="65" spans="2:30" ht="13.5" customHeight="1">
      <c r="B65" s="250"/>
      <c r="C65" s="246"/>
      <c r="D65" s="246"/>
      <c r="E65" s="246"/>
      <c r="F65" s="246"/>
      <c r="G65" s="1225" t="s">
        <v>559</v>
      </c>
      <c r="H65" s="1226"/>
      <c r="I65" s="1226"/>
      <c r="J65" s="1226"/>
      <c r="K65" s="1226"/>
      <c r="L65" s="1226"/>
      <c r="M65" s="1226"/>
      <c r="N65" s="1226"/>
      <c r="O65" s="1227"/>
    </row>
    <row r="66" spans="2:30">
      <c r="B66" s="250"/>
      <c r="C66" s="246"/>
      <c r="D66" s="246"/>
      <c r="E66" s="246"/>
      <c r="F66" s="246"/>
      <c r="G66" s="1228"/>
      <c r="H66" s="1229"/>
      <c r="I66" s="1229"/>
      <c r="J66" s="1229"/>
      <c r="K66" s="1229"/>
      <c r="L66" s="1229"/>
      <c r="M66" s="1229"/>
      <c r="N66" s="1229"/>
      <c r="O66" s="1230"/>
    </row>
    <row r="67" spans="2:30">
      <c r="B67" s="250"/>
      <c r="C67" s="246"/>
      <c r="D67" s="246"/>
      <c r="E67" s="246"/>
      <c r="F67" s="246"/>
      <c r="G67" s="1228"/>
      <c r="H67" s="1229"/>
      <c r="I67" s="1229"/>
      <c r="J67" s="1229"/>
      <c r="K67" s="1229"/>
      <c r="L67" s="1229"/>
      <c r="M67" s="1229"/>
      <c r="N67" s="1229"/>
      <c r="O67" s="1230"/>
    </row>
    <row r="68" spans="2:30">
      <c r="B68" s="250"/>
      <c r="C68" s="246"/>
      <c r="D68" s="246"/>
      <c r="E68" s="246"/>
      <c r="F68" s="246"/>
      <c r="G68" s="1228"/>
      <c r="H68" s="1229"/>
      <c r="I68" s="1229"/>
      <c r="J68" s="1229"/>
      <c r="K68" s="1229"/>
      <c r="L68" s="1229"/>
      <c r="M68" s="1229"/>
      <c r="N68" s="1229"/>
      <c r="O68" s="1230"/>
    </row>
    <row r="69" spans="2:30">
      <c r="B69" s="250"/>
      <c r="C69" s="246"/>
      <c r="D69" s="246"/>
      <c r="E69" s="246"/>
      <c r="F69" s="246"/>
      <c r="G69" s="1231"/>
      <c r="H69" s="1232"/>
      <c r="I69" s="1232"/>
      <c r="J69" s="1232"/>
      <c r="K69" s="1232"/>
      <c r="L69" s="1232"/>
      <c r="M69" s="1232"/>
      <c r="N69" s="1232"/>
      <c r="O69" s="123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560</v>
      </c>
      <c r="I71" s="370"/>
      <c r="J71" s="366"/>
      <c r="K71" s="366"/>
      <c r="L71" s="367"/>
      <c r="M71" s="366"/>
      <c r="N71" s="367"/>
      <c r="O71" s="368"/>
    </row>
    <row r="72" spans="2:30">
      <c r="B72" s="250"/>
      <c r="C72" s="246"/>
      <c r="D72" s="246"/>
      <c r="E72" s="246"/>
      <c r="F72" s="246"/>
      <c r="G72" s="1234"/>
      <c r="H72" s="1235"/>
      <c r="I72" s="1235"/>
      <c r="J72" s="1236"/>
      <c r="K72" s="356" t="s">
        <v>519</v>
      </c>
      <c r="L72" s="356" t="s">
        <v>520</v>
      </c>
      <c r="M72" s="356" t="s">
        <v>521</v>
      </c>
      <c r="N72" s="356" t="s">
        <v>522</v>
      </c>
      <c r="O72" s="356" t="s">
        <v>523</v>
      </c>
    </row>
    <row r="73" spans="2:30">
      <c r="B73" s="250"/>
      <c r="C73" s="246"/>
      <c r="D73" s="246"/>
      <c r="E73" s="246"/>
      <c r="F73" s="246"/>
      <c r="G73" s="1237" t="s">
        <v>554</v>
      </c>
      <c r="H73" s="1238"/>
      <c r="I73" s="1243" t="s">
        <v>555</v>
      </c>
      <c r="J73" s="1243"/>
      <c r="K73" s="1257">
        <v>38.200000000000003</v>
      </c>
      <c r="L73" s="1257">
        <v>38.1</v>
      </c>
      <c r="M73" s="1246">
        <v>38.4</v>
      </c>
      <c r="N73" s="1246">
        <v>34</v>
      </c>
      <c r="O73" s="1246">
        <v>25.4</v>
      </c>
      <c r="S73" s="245">
        <v>9.9</v>
      </c>
    </row>
    <row r="74" spans="2:30">
      <c r="B74" s="250"/>
      <c r="C74" s="246"/>
      <c r="D74" s="246"/>
      <c r="E74" s="246"/>
      <c r="F74" s="246"/>
      <c r="G74" s="1239"/>
      <c r="H74" s="1240"/>
      <c r="I74" s="1244"/>
      <c r="J74" s="1244"/>
      <c r="K74" s="1257"/>
      <c r="L74" s="1257"/>
      <c r="M74" s="1246"/>
      <c r="N74" s="1246"/>
      <c r="O74" s="1246"/>
    </row>
    <row r="75" spans="2:30">
      <c r="B75" s="250"/>
      <c r="C75" s="246"/>
      <c r="D75" s="246"/>
      <c r="E75" s="246"/>
      <c r="F75" s="246"/>
      <c r="G75" s="1239"/>
      <c r="H75" s="1240"/>
      <c r="I75" s="1247" t="s">
        <v>561</v>
      </c>
      <c r="J75" s="1247"/>
      <c r="K75" s="1258">
        <v>6</v>
      </c>
      <c r="L75" s="1258">
        <v>5.5</v>
      </c>
      <c r="M75" s="1258">
        <v>4.7</v>
      </c>
      <c r="N75" s="1258">
        <v>4.4000000000000004</v>
      </c>
      <c r="O75" s="1258">
        <v>4.3</v>
      </c>
      <c r="U75" s="245">
        <v>81.2</v>
      </c>
      <c r="W75" s="245">
        <v>87.2</v>
      </c>
      <c r="Y75" s="245">
        <v>99.8</v>
      </c>
      <c r="AA75" s="245">
        <v>109.5</v>
      </c>
      <c r="AC75" s="245">
        <v>115.2</v>
      </c>
    </row>
    <row r="76" spans="2:30">
      <c r="B76" s="250"/>
      <c r="C76" s="246"/>
      <c r="D76" s="246"/>
      <c r="E76" s="246"/>
      <c r="F76" s="246"/>
      <c r="G76" s="1241"/>
      <c r="H76" s="1242"/>
      <c r="I76" s="1247"/>
      <c r="J76" s="1247"/>
      <c r="K76" s="1255"/>
      <c r="L76" s="1255"/>
      <c r="M76" s="1255"/>
      <c r="N76" s="1255"/>
      <c r="O76" s="1255"/>
    </row>
    <row r="77" spans="2:30">
      <c r="B77" s="250"/>
      <c r="C77" s="246"/>
      <c r="D77" s="246"/>
      <c r="E77" s="246"/>
      <c r="F77" s="246"/>
      <c r="G77" s="1248" t="s">
        <v>557</v>
      </c>
      <c r="H77" s="1249"/>
      <c r="I77" s="1247" t="s">
        <v>555</v>
      </c>
      <c r="J77" s="1247"/>
      <c r="K77" s="1257">
        <v>58.2</v>
      </c>
      <c r="L77" s="1257">
        <v>50.3</v>
      </c>
      <c r="M77" s="1246">
        <v>45.9</v>
      </c>
      <c r="N77" s="1246">
        <v>37.299999999999997</v>
      </c>
      <c r="O77" s="1246">
        <v>33.1</v>
      </c>
      <c r="R77" s="245">
        <v>12.3</v>
      </c>
      <c r="T77" s="245">
        <v>11.1</v>
      </c>
    </row>
    <row r="78" spans="2:30">
      <c r="B78" s="250"/>
      <c r="C78" s="246"/>
      <c r="D78" s="246"/>
      <c r="E78" s="246"/>
      <c r="F78" s="246"/>
      <c r="G78" s="1250"/>
      <c r="H78" s="1251"/>
      <c r="I78" s="1247"/>
      <c r="J78" s="1247"/>
      <c r="K78" s="1257"/>
      <c r="L78" s="1257"/>
      <c r="M78" s="1246"/>
      <c r="N78" s="1246"/>
      <c r="O78" s="1246"/>
    </row>
    <row r="79" spans="2:30">
      <c r="B79" s="250"/>
      <c r="C79" s="246"/>
      <c r="D79" s="246"/>
      <c r="E79" s="246"/>
      <c r="F79" s="246"/>
      <c r="G79" s="1250"/>
      <c r="H79" s="1251"/>
      <c r="I79" s="1259" t="s">
        <v>561</v>
      </c>
      <c r="J79" s="1256"/>
      <c r="K79" s="1260">
        <v>10.3</v>
      </c>
      <c r="L79" s="1260">
        <v>9.6</v>
      </c>
      <c r="M79" s="1260">
        <v>8.8000000000000007</v>
      </c>
      <c r="N79" s="1260">
        <v>7.8</v>
      </c>
      <c r="O79" s="1260">
        <v>7.5</v>
      </c>
      <c r="V79" s="245">
        <v>53.5</v>
      </c>
      <c r="X79" s="245">
        <v>48.2</v>
      </c>
      <c r="Z79" s="245">
        <v>34.200000000000003</v>
      </c>
      <c r="AB79" s="245">
        <v>30.3</v>
      </c>
      <c r="AD79" s="245">
        <v>28.9</v>
      </c>
    </row>
    <row r="80" spans="2:30">
      <c r="B80" s="250"/>
      <c r="C80" s="246"/>
      <c r="D80" s="246"/>
      <c r="E80" s="246"/>
      <c r="F80" s="246"/>
      <c r="G80" s="1252"/>
      <c r="H80" s="1253"/>
      <c r="I80" s="1256"/>
      <c r="J80" s="1256"/>
      <c r="K80" s="1260"/>
      <c r="L80" s="1260"/>
      <c r="M80" s="1260"/>
      <c r="N80" s="1260"/>
      <c r="O80" s="1260"/>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518</v>
      </c>
      <c r="G2" s="113"/>
      <c r="H2" s="114"/>
    </row>
    <row r="3" spans="1:8">
      <c r="A3" s="110" t="s">
        <v>511</v>
      </c>
      <c r="B3" s="115"/>
      <c r="C3" s="116"/>
      <c r="D3" s="117">
        <v>25847</v>
      </c>
      <c r="E3" s="118"/>
      <c r="F3" s="119">
        <v>50880</v>
      </c>
      <c r="G3" s="120"/>
      <c r="H3" s="121"/>
    </row>
    <row r="4" spans="1:8">
      <c r="A4" s="122"/>
      <c r="B4" s="123"/>
      <c r="C4" s="124"/>
      <c r="D4" s="125">
        <v>24553</v>
      </c>
      <c r="E4" s="126"/>
      <c r="F4" s="127">
        <v>26879</v>
      </c>
      <c r="G4" s="128"/>
      <c r="H4" s="129"/>
    </row>
    <row r="5" spans="1:8">
      <c r="A5" s="110" t="s">
        <v>513</v>
      </c>
      <c r="B5" s="115"/>
      <c r="C5" s="116"/>
      <c r="D5" s="117">
        <v>43096</v>
      </c>
      <c r="E5" s="118"/>
      <c r="F5" s="119">
        <v>63956</v>
      </c>
      <c r="G5" s="120"/>
      <c r="H5" s="121"/>
    </row>
    <row r="6" spans="1:8">
      <c r="A6" s="122"/>
      <c r="B6" s="123"/>
      <c r="C6" s="124"/>
      <c r="D6" s="125">
        <v>30306</v>
      </c>
      <c r="E6" s="126"/>
      <c r="F6" s="127">
        <v>29239</v>
      </c>
      <c r="G6" s="128"/>
      <c r="H6" s="129"/>
    </row>
    <row r="7" spans="1:8">
      <c r="A7" s="110" t="s">
        <v>514</v>
      </c>
      <c r="B7" s="115"/>
      <c r="C7" s="116"/>
      <c r="D7" s="117">
        <v>55492</v>
      </c>
      <c r="E7" s="118"/>
      <c r="F7" s="119">
        <v>66255</v>
      </c>
      <c r="G7" s="120"/>
      <c r="H7" s="121"/>
    </row>
    <row r="8" spans="1:8">
      <c r="A8" s="122"/>
      <c r="B8" s="123"/>
      <c r="C8" s="124"/>
      <c r="D8" s="125">
        <v>45925</v>
      </c>
      <c r="E8" s="126"/>
      <c r="F8" s="127">
        <v>31822</v>
      </c>
      <c r="G8" s="128"/>
      <c r="H8" s="129"/>
    </row>
    <row r="9" spans="1:8">
      <c r="A9" s="110" t="s">
        <v>515</v>
      </c>
      <c r="B9" s="115"/>
      <c r="C9" s="116"/>
      <c r="D9" s="117">
        <v>33620</v>
      </c>
      <c r="E9" s="118"/>
      <c r="F9" s="119">
        <v>54227</v>
      </c>
      <c r="G9" s="120"/>
      <c r="H9" s="121"/>
    </row>
    <row r="10" spans="1:8">
      <c r="A10" s="122"/>
      <c r="B10" s="123"/>
      <c r="C10" s="124"/>
      <c r="D10" s="125">
        <v>30550</v>
      </c>
      <c r="E10" s="126"/>
      <c r="F10" s="127">
        <v>29694</v>
      </c>
      <c r="G10" s="128"/>
      <c r="H10" s="129"/>
    </row>
    <row r="11" spans="1:8">
      <c r="A11" s="110" t="s">
        <v>516</v>
      </c>
      <c r="B11" s="115"/>
      <c r="C11" s="116"/>
      <c r="D11" s="117">
        <v>31566</v>
      </c>
      <c r="E11" s="118"/>
      <c r="F11" s="119">
        <v>57295</v>
      </c>
      <c r="G11" s="120"/>
      <c r="H11" s="121"/>
    </row>
    <row r="12" spans="1:8">
      <c r="A12" s="122"/>
      <c r="B12" s="123"/>
      <c r="C12" s="130"/>
      <c r="D12" s="125">
        <v>26499</v>
      </c>
      <c r="E12" s="126"/>
      <c r="F12" s="127">
        <v>32771</v>
      </c>
      <c r="G12" s="128"/>
      <c r="H12" s="129"/>
    </row>
    <row r="13" spans="1:8">
      <c r="A13" s="110"/>
      <c r="B13" s="115"/>
      <c r="C13" s="131"/>
      <c r="D13" s="132">
        <v>37924</v>
      </c>
      <c r="E13" s="133"/>
      <c r="F13" s="134">
        <v>58523</v>
      </c>
      <c r="G13" s="135"/>
      <c r="H13" s="121"/>
    </row>
    <row r="14" spans="1:8">
      <c r="A14" s="122"/>
      <c r="B14" s="123"/>
      <c r="C14" s="124"/>
      <c r="D14" s="125">
        <v>31567</v>
      </c>
      <c r="E14" s="126"/>
      <c r="F14" s="127">
        <v>30081</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9.0500000000000007</v>
      </c>
      <c r="C19" s="136">
        <f>ROUND(VALUE(SUBSTITUTE(実質収支比率等に係る経年分析!G$48,"▲","-")),2)</f>
        <v>8.58</v>
      </c>
      <c r="D19" s="136">
        <f>ROUND(VALUE(SUBSTITUTE(実質収支比率等に係る経年分析!H$48,"▲","-")),2)</f>
        <v>6.12</v>
      </c>
      <c r="E19" s="136">
        <f>ROUND(VALUE(SUBSTITUTE(実質収支比率等に係る経年分析!I$48,"▲","-")),2)</f>
        <v>8.57</v>
      </c>
      <c r="F19" s="136">
        <f>ROUND(VALUE(SUBSTITUTE(実質収支比率等に係る経年分析!J$48,"▲","-")),2)</f>
        <v>6.72</v>
      </c>
    </row>
    <row r="20" spans="1:11">
      <c r="A20" s="136" t="s">
        <v>44</v>
      </c>
      <c r="B20" s="136">
        <f>ROUND(VALUE(SUBSTITUTE(実質収支比率等に係る経年分析!F$47,"▲","-")),2)</f>
        <v>8.61</v>
      </c>
      <c r="C20" s="136">
        <f>ROUND(VALUE(SUBSTITUTE(実質収支比率等に係る経年分析!G$47,"▲","-")),2)</f>
        <v>9.27</v>
      </c>
      <c r="D20" s="136">
        <f>ROUND(VALUE(SUBSTITUTE(実質収支比率等に係る経年分析!H$47,"▲","-")),2)</f>
        <v>10.46</v>
      </c>
      <c r="E20" s="136">
        <f>ROUND(VALUE(SUBSTITUTE(実質収支比率等に係る経年分析!I$47,"▲","-")),2)</f>
        <v>10.81</v>
      </c>
      <c r="F20" s="136">
        <f>ROUND(VALUE(SUBSTITUTE(実質収支比率等に係る経年分析!J$47,"▲","-")),2)</f>
        <v>10.89</v>
      </c>
    </row>
    <row r="21" spans="1:11">
      <c r="A21" s="136" t="s">
        <v>45</v>
      </c>
      <c r="B21" s="136">
        <f>IF(ISNUMBER(VALUE(SUBSTITUTE(実質収支比率等に係る経年分析!F$49,"▲","-"))),ROUND(VALUE(SUBSTITUTE(実質収支比率等に係る経年分析!F$49,"▲","-")),2),NA())</f>
        <v>1.28</v>
      </c>
      <c r="C21" s="136">
        <f>IF(ISNUMBER(VALUE(SUBSTITUTE(実質収支比率等に係る経年分析!G$49,"▲","-"))),ROUND(VALUE(SUBSTITUTE(実質収支比率等に係る経年分析!G$49,"▲","-")),2),NA())</f>
        <v>0.09</v>
      </c>
      <c r="D21" s="136">
        <f>IF(ISNUMBER(VALUE(SUBSTITUTE(実質収支比率等に係る経年分析!H$49,"▲","-"))),ROUND(VALUE(SUBSTITUTE(実質収支比率等に係る経年分析!H$49,"▲","-")),2),NA())</f>
        <v>-1.23</v>
      </c>
      <c r="E21" s="136">
        <f>IF(ISNUMBER(VALUE(SUBSTITUTE(実質収支比率等に係る経年分析!I$49,"▲","-"))),ROUND(VALUE(SUBSTITUTE(実質収支比率等に係る経年分析!I$49,"▲","-")),2),NA())</f>
        <v>3.2</v>
      </c>
      <c r="F21" s="136">
        <f>IF(ISNUMBER(VALUE(SUBSTITUTE(実質収支比率等に係る経年分析!J$49,"▲","-"))),ROUND(VALUE(SUBSTITUTE(実質収支比率等に係る経年分析!J$49,"▲","-")),2),NA())</f>
        <v>-1.9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南河原地区簡易水道事業費特別会計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交通災害共済事業費特別会計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c r="A31" s="137" t="str">
        <f>IF(連結実質赤字比率に係る赤字・黒字の構成分析!C$39="",NA(),連結実質赤字比率に係る赤字・黒字の構成分析!C$39)</f>
        <v>後期高齢者医療事業費特別会計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c r="A32" s="137" t="str">
        <f>IF(連結実質赤字比率に係る赤字・黒字の構成分析!C$38="",NA(),連結実質赤字比率に係る赤字・黒字の構成分析!C$38)</f>
        <v>介護保険事業費特別会計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0.55000000000000004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1.01</v>
      </c>
    </row>
    <row r="33" spans="1:16">
      <c r="A33" s="137" t="str">
        <f>IF(連結実質赤字比率に係る赤字・黒字の構成分析!C$37="",NA(),連結実質赤字比率に係る赤字・黒字の構成分析!C$37)</f>
        <v>下水道事業費特別会計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0.14000000000000001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1.1200000000000001</v>
      </c>
    </row>
    <row r="34" spans="1:16">
      <c r="A34" s="137" t="str">
        <f>IF(連結実質赤字比率に係る赤字・黒字の構成分析!C$36="",NA(),連結実質赤字比率に係る赤字・黒字の構成分析!C$36)</f>
        <v>国民健康保険事業費特別会計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9.0500000000000007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8.58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8.57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6.72</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11.16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12.18</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2771</v>
      </c>
      <c r="E42" s="138"/>
      <c r="F42" s="138"/>
      <c r="G42" s="138">
        <f>'実質公債費比率（分子）の構造'!L$52</f>
        <v>2750</v>
      </c>
      <c r="H42" s="138"/>
      <c r="I42" s="138"/>
      <c r="J42" s="138">
        <f>'実質公債費比率（分子）の構造'!M$52</f>
        <v>2925</v>
      </c>
      <c r="K42" s="138"/>
      <c r="L42" s="138"/>
      <c r="M42" s="138">
        <f>'実質公債費比率（分子）の構造'!N$52</f>
        <v>2875</v>
      </c>
      <c r="N42" s="138"/>
      <c r="O42" s="138"/>
      <c r="P42" s="138">
        <f>'実質公債費比率（分子）の構造'!O$52</f>
        <v>3020</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24</v>
      </c>
      <c r="C44" s="138"/>
      <c r="D44" s="138"/>
      <c r="E44" s="138">
        <f>'実質公債費比率（分子）の構造'!L$50</f>
        <v>19</v>
      </c>
      <c r="F44" s="138"/>
      <c r="G44" s="138"/>
      <c r="H44" s="138">
        <f>'実質公債費比率（分子）の構造'!M$50</f>
        <v>16</v>
      </c>
      <c r="I44" s="138"/>
      <c r="J44" s="138"/>
      <c r="K44" s="138">
        <f>'実質公債費比率（分子）の構造'!N$50</f>
        <v>13</v>
      </c>
      <c r="L44" s="138"/>
      <c r="M44" s="138"/>
      <c r="N44" s="138">
        <f>'実質公債費比率（分子）の構造'!O$50</f>
        <v>8</v>
      </c>
      <c r="O44" s="138"/>
      <c r="P44" s="138"/>
    </row>
    <row r="45" spans="1:16">
      <c r="A45" s="138" t="s">
        <v>55</v>
      </c>
      <c r="B45" s="138">
        <f>'実質公債費比率（分子）の構造'!K$49</f>
        <v>13</v>
      </c>
      <c r="C45" s="138"/>
      <c r="D45" s="138"/>
      <c r="E45" s="138">
        <f>'実質公債費比率（分子）の構造'!L$49</f>
        <v>9</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1012</v>
      </c>
      <c r="C46" s="138"/>
      <c r="D46" s="138"/>
      <c r="E46" s="138">
        <f>'実質公債費比率（分子）の構造'!L$48</f>
        <v>1042</v>
      </c>
      <c r="F46" s="138"/>
      <c r="G46" s="138"/>
      <c r="H46" s="138">
        <f>'実質公債費比率（分子）の構造'!M$48</f>
        <v>981</v>
      </c>
      <c r="I46" s="138"/>
      <c r="J46" s="138"/>
      <c r="K46" s="138">
        <f>'実質公債費比率（分子）の構造'!N$48</f>
        <v>858</v>
      </c>
      <c r="L46" s="138"/>
      <c r="M46" s="138"/>
      <c r="N46" s="138">
        <f>'実質公債費比率（分子）の構造'!O$48</f>
        <v>957</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2447</v>
      </c>
      <c r="C49" s="138"/>
      <c r="D49" s="138"/>
      <c r="E49" s="138">
        <f>'実質公債費比率（分子）の構造'!L$45</f>
        <v>2409</v>
      </c>
      <c r="F49" s="138"/>
      <c r="G49" s="138"/>
      <c r="H49" s="138">
        <f>'実質公債費比率（分子）の構造'!M$45</f>
        <v>2527</v>
      </c>
      <c r="I49" s="138"/>
      <c r="J49" s="138"/>
      <c r="K49" s="138">
        <f>'実質公債費比率（分子）の構造'!N$45</f>
        <v>2617</v>
      </c>
      <c r="L49" s="138"/>
      <c r="M49" s="138"/>
      <c r="N49" s="138">
        <f>'実質公債費比率（分子）の構造'!O$45</f>
        <v>2754</v>
      </c>
      <c r="O49" s="138"/>
      <c r="P49" s="138"/>
    </row>
    <row r="50" spans="1:16">
      <c r="A50" s="138" t="s">
        <v>60</v>
      </c>
      <c r="B50" s="138" t="e">
        <f>NA()</f>
        <v>#N/A</v>
      </c>
      <c r="C50" s="138">
        <f>IF(ISNUMBER('実質公債費比率（分子）の構造'!K$53),'実質公債費比率（分子）の構造'!K$53,NA())</f>
        <v>725</v>
      </c>
      <c r="D50" s="138" t="e">
        <f>NA()</f>
        <v>#N/A</v>
      </c>
      <c r="E50" s="138" t="e">
        <f>NA()</f>
        <v>#N/A</v>
      </c>
      <c r="F50" s="138">
        <f>IF(ISNUMBER('実質公債費比率（分子）の構造'!L$53),'実質公債費比率（分子）の構造'!L$53,NA())</f>
        <v>729</v>
      </c>
      <c r="G50" s="138" t="e">
        <f>NA()</f>
        <v>#N/A</v>
      </c>
      <c r="H50" s="138" t="e">
        <f>NA()</f>
        <v>#N/A</v>
      </c>
      <c r="I50" s="138">
        <f>IF(ISNUMBER('実質公債費比率（分子）の構造'!M$53),'実質公債費比率（分子）の構造'!M$53,NA())</f>
        <v>599</v>
      </c>
      <c r="J50" s="138" t="e">
        <f>NA()</f>
        <v>#N/A</v>
      </c>
      <c r="K50" s="138" t="e">
        <f>NA()</f>
        <v>#N/A</v>
      </c>
      <c r="L50" s="138">
        <f>IF(ISNUMBER('実質公債費比率（分子）の構造'!N$53),'実質公債費比率（分子）の構造'!N$53,NA())</f>
        <v>613</v>
      </c>
      <c r="M50" s="138" t="e">
        <f>NA()</f>
        <v>#N/A</v>
      </c>
      <c r="N50" s="138" t="e">
        <f>NA()</f>
        <v>#N/A</v>
      </c>
      <c r="O50" s="138">
        <f>IF(ISNUMBER('実質公債費比率（分子）の構造'!O$53),'実質公債費比率（分子）の構造'!O$53,NA())</f>
        <v>699</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25426</v>
      </c>
      <c r="E56" s="137"/>
      <c r="F56" s="137"/>
      <c r="G56" s="137">
        <f>'将来負担比率（分子）の構造'!J$52</f>
        <v>26283</v>
      </c>
      <c r="H56" s="137"/>
      <c r="I56" s="137"/>
      <c r="J56" s="137">
        <f>'将来負担比率（分子）の構造'!K$52</f>
        <v>27644</v>
      </c>
      <c r="K56" s="137"/>
      <c r="L56" s="137"/>
      <c r="M56" s="137">
        <f>'将来負担比率（分子）の構造'!L$52</f>
        <v>28062</v>
      </c>
      <c r="N56" s="137"/>
      <c r="O56" s="137"/>
      <c r="P56" s="137">
        <f>'将来負担比率（分子）の構造'!M$52</f>
        <v>28001</v>
      </c>
    </row>
    <row r="57" spans="1:16">
      <c r="A57" s="137" t="s">
        <v>36</v>
      </c>
      <c r="B57" s="137"/>
      <c r="C57" s="137"/>
      <c r="D57" s="137">
        <f>'将来負担比率（分子）の構造'!I$51</f>
        <v>5816</v>
      </c>
      <c r="E57" s="137"/>
      <c r="F57" s="137"/>
      <c r="G57" s="137">
        <f>'将来負担比率（分子）の構造'!J$51</f>
        <v>5388</v>
      </c>
      <c r="H57" s="137"/>
      <c r="I57" s="137"/>
      <c r="J57" s="137">
        <f>'将来負担比率（分子）の構造'!K$51</f>
        <v>4937</v>
      </c>
      <c r="K57" s="137"/>
      <c r="L57" s="137"/>
      <c r="M57" s="137">
        <f>'将来負担比率（分子）の構造'!L$51</f>
        <v>4748</v>
      </c>
      <c r="N57" s="137"/>
      <c r="O57" s="137"/>
      <c r="P57" s="137">
        <f>'将来負担比率（分子）の構造'!M$51</f>
        <v>4961</v>
      </c>
    </row>
    <row r="58" spans="1:16">
      <c r="A58" s="137" t="s">
        <v>35</v>
      </c>
      <c r="B58" s="137"/>
      <c r="C58" s="137"/>
      <c r="D58" s="137">
        <f>'将来負担比率（分子）の構造'!I$50</f>
        <v>3741</v>
      </c>
      <c r="E58" s="137"/>
      <c r="F58" s="137"/>
      <c r="G58" s="137">
        <f>'将来負担比率（分子）の構造'!J$50</f>
        <v>3964</v>
      </c>
      <c r="H58" s="137"/>
      <c r="I58" s="137"/>
      <c r="J58" s="137">
        <f>'将来負担比率（分子）の構造'!K$50</f>
        <v>4179</v>
      </c>
      <c r="K58" s="137"/>
      <c r="L58" s="137"/>
      <c r="M58" s="137">
        <f>'将来負担比率（分子）の構造'!L$50</f>
        <v>4326</v>
      </c>
      <c r="N58" s="137"/>
      <c r="O58" s="137"/>
      <c r="P58" s="137">
        <f>'将来負担比率（分子）の構造'!M$50</f>
        <v>4518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4469</v>
      </c>
      <c r="C62" s="137"/>
      <c r="D62" s="137"/>
      <c r="E62" s="137">
        <f>'将来負担比率（分子）の構造'!J$45</f>
        <v>4294</v>
      </c>
      <c r="F62" s="137"/>
      <c r="G62" s="137"/>
      <c r="H62" s="137">
        <f>'将来負担比率（分子）の構造'!K$45</f>
        <v>4130</v>
      </c>
      <c r="I62" s="137"/>
      <c r="J62" s="137"/>
      <c r="K62" s="137">
        <f>'将来負担比率（分子）の構造'!L$45</f>
        <v>3737</v>
      </c>
      <c r="L62" s="137"/>
      <c r="M62" s="137"/>
      <c r="N62" s="137">
        <f>'将来負担比率（分子）の構造'!M$45</f>
        <v>3587</v>
      </c>
      <c r="O62" s="137"/>
      <c r="P62" s="137"/>
    </row>
    <row r="63" spans="1:16">
      <c r="A63" s="137" t="s">
        <v>28</v>
      </c>
      <c r="B63" s="137">
        <f>'将来負担比率（分子）の構造'!I$44</f>
        <v>9</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11231</v>
      </c>
      <c r="C64" s="137"/>
      <c r="D64" s="137"/>
      <c r="E64" s="137">
        <f>'将来負担比率（分子）の構造'!J$43</f>
        <v>11242</v>
      </c>
      <c r="F64" s="137"/>
      <c r="G64" s="137"/>
      <c r="H64" s="137">
        <f>'将来負担比率（分子）の構造'!K$43</f>
        <v>10789</v>
      </c>
      <c r="I64" s="137"/>
      <c r="J64" s="137"/>
      <c r="K64" s="137">
        <f>'将来負担比率（分子）の構造'!L$43</f>
        <v>10740</v>
      </c>
      <c r="L64" s="137"/>
      <c r="M64" s="137"/>
      <c r="N64" s="137">
        <f>'将来負担比率（分子）の構造'!M$43</f>
        <v>10301</v>
      </c>
      <c r="O64" s="137"/>
      <c r="P64" s="137"/>
    </row>
    <row r="65" spans="1:16">
      <c r="A65" s="137" t="s">
        <v>26</v>
      </c>
      <c r="B65" s="137">
        <f>'将来負担比率（分子）の構造'!I$42</f>
        <v>70</v>
      </c>
      <c r="C65" s="137"/>
      <c r="D65" s="137"/>
      <c r="E65" s="137">
        <f>'将来負担比率（分子）の構造'!J$42</f>
        <v>52</v>
      </c>
      <c r="F65" s="137"/>
      <c r="G65" s="137"/>
      <c r="H65" s="137">
        <f>'将来負担比率（分子）の構造'!K$42</f>
        <v>36</v>
      </c>
      <c r="I65" s="137"/>
      <c r="J65" s="137"/>
      <c r="K65" s="137">
        <f>'将来負担比率（分子）の構造'!L$42</f>
        <v>24</v>
      </c>
      <c r="L65" s="137"/>
      <c r="M65" s="137"/>
      <c r="N65" s="137">
        <f>'将来負担比率（分子）の構造'!M$42</f>
        <v>12</v>
      </c>
      <c r="O65" s="137"/>
      <c r="P65" s="137"/>
    </row>
    <row r="66" spans="1:16">
      <c r="A66" s="137" t="s">
        <v>25</v>
      </c>
      <c r="B66" s="137">
        <f>'将来負担比率（分子）の構造'!I$41</f>
        <v>24805</v>
      </c>
      <c r="C66" s="137"/>
      <c r="D66" s="137"/>
      <c r="E66" s="137">
        <f>'将来負担比率（分子）の構造'!J$41</f>
        <v>25568</v>
      </c>
      <c r="F66" s="137"/>
      <c r="G66" s="137"/>
      <c r="H66" s="137">
        <f>'将来負担比率（分子）の構造'!K$41</f>
        <v>27323</v>
      </c>
      <c r="I66" s="137"/>
      <c r="J66" s="137"/>
      <c r="K66" s="137">
        <f>'将来負担比率（分子）の構造'!L$41</f>
        <v>27660</v>
      </c>
      <c r="L66" s="137"/>
      <c r="M66" s="137"/>
      <c r="N66" s="137">
        <f>'将来負担比率（分子）の構造'!M$41</f>
        <v>27290</v>
      </c>
      <c r="O66" s="137"/>
      <c r="P66" s="137"/>
    </row>
    <row r="67" spans="1:16">
      <c r="A67" s="137" t="s">
        <v>64</v>
      </c>
      <c r="B67" s="137" t="e">
        <f>NA()</f>
        <v>#N/A</v>
      </c>
      <c r="C67" s="137">
        <f>IF(ISNUMBER('将来負担比率（分子）の構造'!I$53), IF('将来負担比率（分子）の構造'!I$53 &lt; 0, 0, '将来負担比率（分子）の構造'!I$53), NA())</f>
        <v>5600</v>
      </c>
      <c r="D67" s="137" t="e">
        <f>NA()</f>
        <v>#N/A</v>
      </c>
      <c r="E67" s="137" t="e">
        <f>NA()</f>
        <v>#N/A</v>
      </c>
      <c r="F67" s="137">
        <f>IF(ISNUMBER('将来負担比率（分子）の構造'!J$53), IF('将来負担比率（分子）の構造'!J$53 &lt; 0, 0, '将来負担比率（分子）の構造'!J$53), NA())</f>
        <v>5520</v>
      </c>
      <c r="G67" s="137" t="e">
        <f>NA()</f>
        <v>#N/A</v>
      </c>
      <c r="H67" s="137" t="e">
        <f>NA()</f>
        <v>#N/A</v>
      </c>
      <c r="I67" s="137">
        <f>IF(ISNUMBER('将来負担比率（分子）の構造'!K$53), IF('将来負担比率（分子）の構造'!K$53 &lt; 0, 0, '将来負担比率（分子）の構造'!K$53), NA())</f>
        <v>5518</v>
      </c>
      <c r="J67" s="137" t="e">
        <f>NA()</f>
        <v>#N/A</v>
      </c>
      <c r="K67" s="137" t="e">
        <f>NA()</f>
        <v>#N/A</v>
      </c>
      <c r="L67" s="137">
        <f>IF(ISNUMBER('将来負担比率（分子）の構造'!L$53), IF('将来負担比率（分子）の構造'!L$53 &lt; 0, 0, '将来負担比率（分子）の構造'!L$53), NA())</f>
        <v>5025</v>
      </c>
      <c r="M67" s="137" t="e">
        <f>NA()</f>
        <v>#N/A</v>
      </c>
      <c r="N67" s="137" t="e">
        <f>NA()</f>
        <v>#N/A</v>
      </c>
      <c r="O67" s="137">
        <f>IF(ISNUMBER('将来負担比率（分子）の構造'!M$53), IF('将来負担比率（分子）の構造'!M$53 &lt; 0, 0, '将来負担比率（分子）の構造'!M$53), NA())</f>
        <v>3711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10332171</v>
      </c>
      <c r="S5" s="615"/>
      <c r="T5" s="615"/>
      <c r="U5" s="615"/>
      <c r="V5" s="615"/>
      <c r="W5" s="615"/>
      <c r="X5" s="615"/>
      <c r="Y5" s="616"/>
      <c r="Z5" s="617">
        <v>36.799999999999997</v>
      </c>
      <c r="AA5" s="617"/>
      <c r="AB5" s="617"/>
      <c r="AC5" s="617"/>
      <c r="AD5" s="618">
        <v>9702408</v>
      </c>
      <c r="AE5" s="618"/>
      <c r="AF5" s="618"/>
      <c r="AG5" s="618"/>
      <c r="AH5" s="618"/>
      <c r="AI5" s="618"/>
      <c r="AJ5" s="618"/>
      <c r="AK5" s="618"/>
      <c r="AL5" s="619">
        <v>60.8</v>
      </c>
      <c r="AM5" s="620"/>
      <c r="AN5" s="620"/>
      <c r="AO5" s="621"/>
      <c r="AP5" s="611" t="s">
        <v>210</v>
      </c>
      <c r="AQ5" s="612"/>
      <c r="AR5" s="612"/>
      <c r="AS5" s="612"/>
      <c r="AT5" s="612"/>
      <c r="AU5" s="612"/>
      <c r="AV5" s="612"/>
      <c r="AW5" s="612"/>
      <c r="AX5" s="612"/>
      <c r="AY5" s="612"/>
      <c r="AZ5" s="612"/>
      <c r="BA5" s="612"/>
      <c r="BB5" s="612"/>
      <c r="BC5" s="612"/>
      <c r="BD5" s="612"/>
      <c r="BE5" s="612"/>
      <c r="BF5" s="613"/>
      <c r="BG5" s="625">
        <v>9701792</v>
      </c>
      <c r="BH5" s="626"/>
      <c r="BI5" s="626"/>
      <c r="BJ5" s="626"/>
      <c r="BK5" s="626"/>
      <c r="BL5" s="626"/>
      <c r="BM5" s="626"/>
      <c r="BN5" s="627"/>
      <c r="BO5" s="628">
        <v>93.9</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291596</v>
      </c>
      <c r="S6" s="626"/>
      <c r="T6" s="626"/>
      <c r="U6" s="626"/>
      <c r="V6" s="626"/>
      <c r="W6" s="626"/>
      <c r="X6" s="626"/>
      <c r="Y6" s="627"/>
      <c r="Z6" s="628">
        <v>1</v>
      </c>
      <c r="AA6" s="628"/>
      <c r="AB6" s="628"/>
      <c r="AC6" s="628"/>
      <c r="AD6" s="629">
        <v>291596</v>
      </c>
      <c r="AE6" s="629"/>
      <c r="AF6" s="629"/>
      <c r="AG6" s="629"/>
      <c r="AH6" s="629"/>
      <c r="AI6" s="629"/>
      <c r="AJ6" s="629"/>
      <c r="AK6" s="629"/>
      <c r="AL6" s="630">
        <v>1.8</v>
      </c>
      <c r="AM6" s="631"/>
      <c r="AN6" s="631"/>
      <c r="AO6" s="632"/>
      <c r="AP6" s="622" t="s">
        <v>216</v>
      </c>
      <c r="AQ6" s="623"/>
      <c r="AR6" s="623"/>
      <c r="AS6" s="623"/>
      <c r="AT6" s="623"/>
      <c r="AU6" s="623"/>
      <c r="AV6" s="623"/>
      <c r="AW6" s="623"/>
      <c r="AX6" s="623"/>
      <c r="AY6" s="623"/>
      <c r="AZ6" s="623"/>
      <c r="BA6" s="623"/>
      <c r="BB6" s="623"/>
      <c r="BC6" s="623"/>
      <c r="BD6" s="623"/>
      <c r="BE6" s="623"/>
      <c r="BF6" s="624"/>
      <c r="BG6" s="625">
        <v>9701792</v>
      </c>
      <c r="BH6" s="626"/>
      <c r="BI6" s="626"/>
      <c r="BJ6" s="626"/>
      <c r="BK6" s="626"/>
      <c r="BL6" s="626"/>
      <c r="BM6" s="626"/>
      <c r="BN6" s="627"/>
      <c r="BO6" s="628">
        <v>93.9</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281327</v>
      </c>
      <c r="CS6" s="626"/>
      <c r="CT6" s="626"/>
      <c r="CU6" s="626"/>
      <c r="CV6" s="626"/>
      <c r="CW6" s="626"/>
      <c r="CX6" s="626"/>
      <c r="CY6" s="627"/>
      <c r="CZ6" s="628">
        <v>1.1000000000000001</v>
      </c>
      <c r="DA6" s="628"/>
      <c r="DB6" s="628"/>
      <c r="DC6" s="628"/>
      <c r="DD6" s="634">
        <v>99</v>
      </c>
      <c r="DE6" s="626"/>
      <c r="DF6" s="626"/>
      <c r="DG6" s="626"/>
      <c r="DH6" s="626"/>
      <c r="DI6" s="626"/>
      <c r="DJ6" s="626"/>
      <c r="DK6" s="626"/>
      <c r="DL6" s="626"/>
      <c r="DM6" s="626"/>
      <c r="DN6" s="626"/>
      <c r="DO6" s="626"/>
      <c r="DP6" s="627"/>
      <c r="DQ6" s="634">
        <v>281327</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9191</v>
      </c>
      <c r="S7" s="626"/>
      <c r="T7" s="626"/>
      <c r="U7" s="626"/>
      <c r="V7" s="626"/>
      <c r="W7" s="626"/>
      <c r="X7" s="626"/>
      <c r="Y7" s="627"/>
      <c r="Z7" s="628">
        <v>0</v>
      </c>
      <c r="AA7" s="628"/>
      <c r="AB7" s="628"/>
      <c r="AC7" s="628"/>
      <c r="AD7" s="629">
        <v>9191</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4706573</v>
      </c>
      <c r="BH7" s="626"/>
      <c r="BI7" s="626"/>
      <c r="BJ7" s="626"/>
      <c r="BK7" s="626"/>
      <c r="BL7" s="626"/>
      <c r="BM7" s="626"/>
      <c r="BN7" s="627"/>
      <c r="BO7" s="628">
        <v>45.6</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2867268</v>
      </c>
      <c r="CS7" s="626"/>
      <c r="CT7" s="626"/>
      <c r="CU7" s="626"/>
      <c r="CV7" s="626"/>
      <c r="CW7" s="626"/>
      <c r="CX7" s="626"/>
      <c r="CY7" s="627"/>
      <c r="CZ7" s="628">
        <v>10.7</v>
      </c>
      <c r="DA7" s="628"/>
      <c r="DB7" s="628"/>
      <c r="DC7" s="628"/>
      <c r="DD7" s="634">
        <v>33804</v>
      </c>
      <c r="DE7" s="626"/>
      <c r="DF7" s="626"/>
      <c r="DG7" s="626"/>
      <c r="DH7" s="626"/>
      <c r="DI7" s="626"/>
      <c r="DJ7" s="626"/>
      <c r="DK7" s="626"/>
      <c r="DL7" s="626"/>
      <c r="DM7" s="626"/>
      <c r="DN7" s="626"/>
      <c r="DO7" s="626"/>
      <c r="DP7" s="627"/>
      <c r="DQ7" s="634">
        <v>2501845</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38207</v>
      </c>
      <c r="S8" s="626"/>
      <c r="T8" s="626"/>
      <c r="U8" s="626"/>
      <c r="V8" s="626"/>
      <c r="W8" s="626"/>
      <c r="X8" s="626"/>
      <c r="Y8" s="627"/>
      <c r="Z8" s="628">
        <v>0.1</v>
      </c>
      <c r="AA8" s="628"/>
      <c r="AB8" s="628"/>
      <c r="AC8" s="628"/>
      <c r="AD8" s="629">
        <v>38207</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144572</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10782380</v>
      </c>
      <c r="CS8" s="626"/>
      <c r="CT8" s="626"/>
      <c r="CU8" s="626"/>
      <c r="CV8" s="626"/>
      <c r="CW8" s="626"/>
      <c r="CX8" s="626"/>
      <c r="CY8" s="627"/>
      <c r="CZ8" s="628">
        <v>40.299999999999997</v>
      </c>
      <c r="DA8" s="628"/>
      <c r="DB8" s="628"/>
      <c r="DC8" s="628"/>
      <c r="DD8" s="634">
        <v>126224</v>
      </c>
      <c r="DE8" s="626"/>
      <c r="DF8" s="626"/>
      <c r="DG8" s="626"/>
      <c r="DH8" s="626"/>
      <c r="DI8" s="626"/>
      <c r="DJ8" s="626"/>
      <c r="DK8" s="626"/>
      <c r="DL8" s="626"/>
      <c r="DM8" s="626"/>
      <c r="DN8" s="626"/>
      <c r="DO8" s="626"/>
      <c r="DP8" s="627"/>
      <c r="DQ8" s="634">
        <v>5221243</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23235</v>
      </c>
      <c r="S9" s="626"/>
      <c r="T9" s="626"/>
      <c r="U9" s="626"/>
      <c r="V9" s="626"/>
      <c r="W9" s="626"/>
      <c r="X9" s="626"/>
      <c r="Y9" s="627"/>
      <c r="Z9" s="628">
        <v>0.1</v>
      </c>
      <c r="AA9" s="628"/>
      <c r="AB9" s="628"/>
      <c r="AC9" s="628"/>
      <c r="AD9" s="629">
        <v>23235</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3933382</v>
      </c>
      <c r="BH9" s="626"/>
      <c r="BI9" s="626"/>
      <c r="BJ9" s="626"/>
      <c r="BK9" s="626"/>
      <c r="BL9" s="626"/>
      <c r="BM9" s="626"/>
      <c r="BN9" s="627"/>
      <c r="BO9" s="628">
        <v>38.1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1770723</v>
      </c>
      <c r="CS9" s="626"/>
      <c r="CT9" s="626"/>
      <c r="CU9" s="626"/>
      <c r="CV9" s="626"/>
      <c r="CW9" s="626"/>
      <c r="CX9" s="626"/>
      <c r="CY9" s="627"/>
      <c r="CZ9" s="628">
        <v>6.6</v>
      </c>
      <c r="DA9" s="628"/>
      <c r="DB9" s="628"/>
      <c r="DC9" s="628"/>
      <c r="DD9" s="634">
        <v>83137</v>
      </c>
      <c r="DE9" s="626"/>
      <c r="DF9" s="626"/>
      <c r="DG9" s="626"/>
      <c r="DH9" s="626"/>
      <c r="DI9" s="626"/>
      <c r="DJ9" s="626"/>
      <c r="DK9" s="626"/>
      <c r="DL9" s="626"/>
      <c r="DM9" s="626"/>
      <c r="DN9" s="626"/>
      <c r="DO9" s="626"/>
      <c r="DP9" s="627"/>
      <c r="DQ9" s="634">
        <v>1676394</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1264511</v>
      </c>
      <c r="S10" s="626"/>
      <c r="T10" s="626"/>
      <c r="U10" s="626"/>
      <c r="V10" s="626"/>
      <c r="W10" s="626"/>
      <c r="X10" s="626"/>
      <c r="Y10" s="627"/>
      <c r="Z10" s="628">
        <v>4.5</v>
      </c>
      <c r="AA10" s="628"/>
      <c r="AB10" s="628"/>
      <c r="AC10" s="628"/>
      <c r="AD10" s="629">
        <v>1264511</v>
      </c>
      <c r="AE10" s="629"/>
      <c r="AF10" s="629"/>
      <c r="AG10" s="629"/>
      <c r="AH10" s="629"/>
      <c r="AI10" s="629"/>
      <c r="AJ10" s="629"/>
      <c r="AK10" s="629"/>
      <c r="AL10" s="630">
        <v>7.9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203915</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31993</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31993</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424704</v>
      </c>
      <c r="BH11" s="626"/>
      <c r="BI11" s="626"/>
      <c r="BJ11" s="626"/>
      <c r="BK11" s="626"/>
      <c r="BL11" s="626"/>
      <c r="BM11" s="626"/>
      <c r="BN11" s="627"/>
      <c r="BO11" s="628">
        <v>4.0999999999999996</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342820</v>
      </c>
      <c r="CS11" s="626"/>
      <c r="CT11" s="626"/>
      <c r="CU11" s="626"/>
      <c r="CV11" s="626"/>
      <c r="CW11" s="626"/>
      <c r="CX11" s="626"/>
      <c r="CY11" s="627"/>
      <c r="CZ11" s="628">
        <v>1.3</v>
      </c>
      <c r="DA11" s="628"/>
      <c r="DB11" s="628"/>
      <c r="DC11" s="628"/>
      <c r="DD11" s="634">
        <v>121471</v>
      </c>
      <c r="DE11" s="626"/>
      <c r="DF11" s="626"/>
      <c r="DG11" s="626"/>
      <c r="DH11" s="626"/>
      <c r="DI11" s="626"/>
      <c r="DJ11" s="626"/>
      <c r="DK11" s="626"/>
      <c r="DL11" s="626"/>
      <c r="DM11" s="626"/>
      <c r="DN11" s="626"/>
      <c r="DO11" s="626"/>
      <c r="DP11" s="627"/>
      <c r="DQ11" s="634">
        <v>278550</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4271115</v>
      </c>
      <c r="BH12" s="626"/>
      <c r="BI12" s="626"/>
      <c r="BJ12" s="626"/>
      <c r="BK12" s="626"/>
      <c r="BL12" s="626"/>
      <c r="BM12" s="626"/>
      <c r="BN12" s="627"/>
      <c r="BO12" s="628">
        <v>41.3</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346688</v>
      </c>
      <c r="CS12" s="626"/>
      <c r="CT12" s="626"/>
      <c r="CU12" s="626"/>
      <c r="CV12" s="626"/>
      <c r="CW12" s="626"/>
      <c r="CX12" s="626"/>
      <c r="CY12" s="627"/>
      <c r="CZ12" s="628">
        <v>1.3</v>
      </c>
      <c r="DA12" s="628"/>
      <c r="DB12" s="628"/>
      <c r="DC12" s="628"/>
      <c r="DD12" s="634">
        <v>134277</v>
      </c>
      <c r="DE12" s="626"/>
      <c r="DF12" s="626"/>
      <c r="DG12" s="626"/>
      <c r="DH12" s="626"/>
      <c r="DI12" s="626"/>
      <c r="DJ12" s="626"/>
      <c r="DK12" s="626"/>
      <c r="DL12" s="626"/>
      <c r="DM12" s="626"/>
      <c r="DN12" s="626"/>
      <c r="DO12" s="626"/>
      <c r="DP12" s="627"/>
      <c r="DQ12" s="634">
        <v>342397</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91964</v>
      </c>
      <c r="S13" s="626"/>
      <c r="T13" s="626"/>
      <c r="U13" s="626"/>
      <c r="V13" s="626"/>
      <c r="W13" s="626"/>
      <c r="X13" s="626"/>
      <c r="Y13" s="627"/>
      <c r="Z13" s="628">
        <v>0.3</v>
      </c>
      <c r="AA13" s="628"/>
      <c r="AB13" s="628"/>
      <c r="AC13" s="628"/>
      <c r="AD13" s="629">
        <v>91964</v>
      </c>
      <c r="AE13" s="629"/>
      <c r="AF13" s="629"/>
      <c r="AG13" s="629"/>
      <c r="AH13" s="629"/>
      <c r="AI13" s="629"/>
      <c r="AJ13" s="629"/>
      <c r="AK13" s="629"/>
      <c r="AL13" s="630">
        <v>0.6</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4238703</v>
      </c>
      <c r="BH13" s="626"/>
      <c r="BI13" s="626"/>
      <c r="BJ13" s="626"/>
      <c r="BK13" s="626"/>
      <c r="BL13" s="626"/>
      <c r="BM13" s="626"/>
      <c r="BN13" s="627"/>
      <c r="BO13" s="628">
        <v>41</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3244078</v>
      </c>
      <c r="CS13" s="626"/>
      <c r="CT13" s="626"/>
      <c r="CU13" s="626"/>
      <c r="CV13" s="626"/>
      <c r="CW13" s="626"/>
      <c r="CX13" s="626"/>
      <c r="CY13" s="627"/>
      <c r="CZ13" s="628">
        <v>12.1</v>
      </c>
      <c r="DA13" s="628"/>
      <c r="DB13" s="628"/>
      <c r="DC13" s="628"/>
      <c r="DD13" s="634">
        <v>1228745</v>
      </c>
      <c r="DE13" s="626"/>
      <c r="DF13" s="626"/>
      <c r="DG13" s="626"/>
      <c r="DH13" s="626"/>
      <c r="DI13" s="626"/>
      <c r="DJ13" s="626"/>
      <c r="DK13" s="626"/>
      <c r="DL13" s="626"/>
      <c r="DM13" s="626"/>
      <c r="DN13" s="626"/>
      <c r="DO13" s="626"/>
      <c r="DP13" s="627"/>
      <c r="DQ13" s="634">
        <v>2726106</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198711</v>
      </c>
      <c r="BH14" s="626"/>
      <c r="BI14" s="626"/>
      <c r="BJ14" s="626"/>
      <c r="BK14" s="626"/>
      <c r="BL14" s="626"/>
      <c r="BM14" s="626"/>
      <c r="BN14" s="627"/>
      <c r="BO14" s="628">
        <v>1.9</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975249</v>
      </c>
      <c r="CS14" s="626"/>
      <c r="CT14" s="626"/>
      <c r="CU14" s="626"/>
      <c r="CV14" s="626"/>
      <c r="CW14" s="626"/>
      <c r="CX14" s="626"/>
      <c r="CY14" s="627"/>
      <c r="CZ14" s="628">
        <v>3.6</v>
      </c>
      <c r="DA14" s="628"/>
      <c r="DB14" s="628"/>
      <c r="DC14" s="628"/>
      <c r="DD14" s="634">
        <v>57247</v>
      </c>
      <c r="DE14" s="626"/>
      <c r="DF14" s="626"/>
      <c r="DG14" s="626"/>
      <c r="DH14" s="626"/>
      <c r="DI14" s="626"/>
      <c r="DJ14" s="626"/>
      <c r="DK14" s="626"/>
      <c r="DL14" s="626"/>
      <c r="DM14" s="626"/>
      <c r="DN14" s="626"/>
      <c r="DO14" s="626"/>
      <c r="DP14" s="627"/>
      <c r="DQ14" s="634">
        <v>911779</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53788</v>
      </c>
      <c r="S15" s="626"/>
      <c r="T15" s="626"/>
      <c r="U15" s="626"/>
      <c r="V15" s="626"/>
      <c r="W15" s="626"/>
      <c r="X15" s="626"/>
      <c r="Y15" s="627"/>
      <c r="Z15" s="628">
        <v>0.2</v>
      </c>
      <c r="AA15" s="628"/>
      <c r="AB15" s="628"/>
      <c r="AC15" s="628"/>
      <c r="AD15" s="629">
        <v>53788</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525393</v>
      </c>
      <c r="BH15" s="626"/>
      <c r="BI15" s="626"/>
      <c r="BJ15" s="626"/>
      <c r="BK15" s="626"/>
      <c r="BL15" s="626"/>
      <c r="BM15" s="626"/>
      <c r="BN15" s="627"/>
      <c r="BO15" s="628">
        <v>5.0999999999999996</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3368925</v>
      </c>
      <c r="CS15" s="626"/>
      <c r="CT15" s="626"/>
      <c r="CU15" s="626"/>
      <c r="CV15" s="626"/>
      <c r="CW15" s="626"/>
      <c r="CX15" s="626"/>
      <c r="CY15" s="627"/>
      <c r="CZ15" s="628">
        <v>12.6</v>
      </c>
      <c r="DA15" s="628"/>
      <c r="DB15" s="628"/>
      <c r="DC15" s="628"/>
      <c r="DD15" s="634">
        <v>829824</v>
      </c>
      <c r="DE15" s="626"/>
      <c r="DF15" s="626"/>
      <c r="DG15" s="626"/>
      <c r="DH15" s="626"/>
      <c r="DI15" s="626"/>
      <c r="DJ15" s="626"/>
      <c r="DK15" s="626"/>
      <c r="DL15" s="626"/>
      <c r="DM15" s="626"/>
      <c r="DN15" s="626"/>
      <c r="DO15" s="626"/>
      <c r="DP15" s="627"/>
      <c r="DQ15" s="634">
        <v>2226847</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4870672</v>
      </c>
      <c r="S16" s="626"/>
      <c r="T16" s="626"/>
      <c r="U16" s="626"/>
      <c r="V16" s="626"/>
      <c r="W16" s="626"/>
      <c r="X16" s="626"/>
      <c r="Y16" s="627"/>
      <c r="Z16" s="628">
        <v>17.399999999999999</v>
      </c>
      <c r="AA16" s="628"/>
      <c r="AB16" s="628"/>
      <c r="AC16" s="628"/>
      <c r="AD16" s="629">
        <v>4403371</v>
      </c>
      <c r="AE16" s="629"/>
      <c r="AF16" s="629"/>
      <c r="AG16" s="629"/>
      <c r="AH16" s="629"/>
      <c r="AI16" s="629"/>
      <c r="AJ16" s="629"/>
      <c r="AK16" s="629"/>
      <c r="AL16" s="630">
        <v>27.6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4403371</v>
      </c>
      <c r="S17" s="626"/>
      <c r="T17" s="626"/>
      <c r="U17" s="626"/>
      <c r="V17" s="626"/>
      <c r="W17" s="626"/>
      <c r="X17" s="626"/>
      <c r="Y17" s="627"/>
      <c r="Z17" s="628">
        <v>15.7</v>
      </c>
      <c r="AA17" s="628"/>
      <c r="AB17" s="628"/>
      <c r="AC17" s="628"/>
      <c r="AD17" s="629">
        <v>4403371</v>
      </c>
      <c r="AE17" s="629"/>
      <c r="AF17" s="629"/>
      <c r="AG17" s="629"/>
      <c r="AH17" s="629"/>
      <c r="AI17" s="629"/>
      <c r="AJ17" s="629"/>
      <c r="AK17" s="629"/>
      <c r="AL17" s="630">
        <v>27.6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2753590</v>
      </c>
      <c r="CS17" s="626"/>
      <c r="CT17" s="626"/>
      <c r="CU17" s="626"/>
      <c r="CV17" s="626"/>
      <c r="CW17" s="626"/>
      <c r="CX17" s="626"/>
      <c r="CY17" s="627"/>
      <c r="CZ17" s="628">
        <v>10.3</v>
      </c>
      <c r="DA17" s="628"/>
      <c r="DB17" s="628"/>
      <c r="DC17" s="628"/>
      <c r="DD17" s="634" t="s">
        <v>112</v>
      </c>
      <c r="DE17" s="626"/>
      <c r="DF17" s="626"/>
      <c r="DG17" s="626"/>
      <c r="DH17" s="626"/>
      <c r="DI17" s="626"/>
      <c r="DJ17" s="626"/>
      <c r="DK17" s="626"/>
      <c r="DL17" s="626"/>
      <c r="DM17" s="626"/>
      <c r="DN17" s="626"/>
      <c r="DO17" s="626"/>
      <c r="DP17" s="627"/>
      <c r="DQ17" s="634">
        <v>2707228</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467301</v>
      </c>
      <c r="S18" s="626"/>
      <c r="T18" s="626"/>
      <c r="U18" s="626"/>
      <c r="V18" s="626"/>
      <c r="W18" s="626"/>
      <c r="X18" s="626"/>
      <c r="Y18" s="627"/>
      <c r="Z18" s="628">
        <v>1.7</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630379</v>
      </c>
      <c r="BH19" s="626"/>
      <c r="BI19" s="626"/>
      <c r="BJ19" s="626"/>
      <c r="BK19" s="626"/>
      <c r="BL19" s="626"/>
      <c r="BM19" s="626"/>
      <c r="BN19" s="627"/>
      <c r="BO19" s="628">
        <v>6.1</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16975335</v>
      </c>
      <c r="S20" s="626"/>
      <c r="T20" s="626"/>
      <c r="U20" s="626"/>
      <c r="V20" s="626"/>
      <c r="W20" s="626"/>
      <c r="X20" s="626"/>
      <c r="Y20" s="627"/>
      <c r="Z20" s="628">
        <v>60.5</v>
      </c>
      <c r="AA20" s="628"/>
      <c r="AB20" s="628"/>
      <c r="AC20" s="628"/>
      <c r="AD20" s="629">
        <v>15878271</v>
      </c>
      <c r="AE20" s="629"/>
      <c r="AF20" s="629"/>
      <c r="AG20" s="629"/>
      <c r="AH20" s="629"/>
      <c r="AI20" s="629"/>
      <c r="AJ20" s="629"/>
      <c r="AK20" s="629"/>
      <c r="AL20" s="630">
        <v>99.4</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630379</v>
      </c>
      <c r="BH20" s="626"/>
      <c r="BI20" s="626"/>
      <c r="BJ20" s="626"/>
      <c r="BK20" s="626"/>
      <c r="BL20" s="626"/>
      <c r="BM20" s="626"/>
      <c r="BN20" s="627"/>
      <c r="BO20" s="628">
        <v>6.1</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26765041</v>
      </c>
      <c r="CS20" s="626"/>
      <c r="CT20" s="626"/>
      <c r="CU20" s="626"/>
      <c r="CV20" s="626"/>
      <c r="CW20" s="626"/>
      <c r="CX20" s="626"/>
      <c r="CY20" s="627"/>
      <c r="CZ20" s="628">
        <v>100</v>
      </c>
      <c r="DA20" s="628"/>
      <c r="DB20" s="628"/>
      <c r="DC20" s="628"/>
      <c r="DD20" s="634">
        <v>2614828</v>
      </c>
      <c r="DE20" s="626"/>
      <c r="DF20" s="626"/>
      <c r="DG20" s="626"/>
      <c r="DH20" s="626"/>
      <c r="DI20" s="626"/>
      <c r="DJ20" s="626"/>
      <c r="DK20" s="626"/>
      <c r="DL20" s="626"/>
      <c r="DM20" s="626"/>
      <c r="DN20" s="626"/>
      <c r="DO20" s="626"/>
      <c r="DP20" s="627"/>
      <c r="DQ20" s="634">
        <v>18905709</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13832</v>
      </c>
      <c r="S21" s="626"/>
      <c r="T21" s="626"/>
      <c r="U21" s="626"/>
      <c r="V21" s="626"/>
      <c r="W21" s="626"/>
      <c r="X21" s="626"/>
      <c r="Y21" s="627"/>
      <c r="Z21" s="628">
        <v>0</v>
      </c>
      <c r="AA21" s="628"/>
      <c r="AB21" s="628"/>
      <c r="AC21" s="628"/>
      <c r="AD21" s="629">
        <v>13832</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616</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215358</v>
      </c>
      <c r="S22" s="626"/>
      <c r="T22" s="626"/>
      <c r="U22" s="626"/>
      <c r="V22" s="626"/>
      <c r="W22" s="626"/>
      <c r="X22" s="626"/>
      <c r="Y22" s="627"/>
      <c r="Z22" s="628">
        <v>0.8</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314863</v>
      </c>
      <c r="S23" s="626"/>
      <c r="T23" s="626"/>
      <c r="U23" s="626"/>
      <c r="V23" s="626"/>
      <c r="W23" s="626"/>
      <c r="X23" s="626"/>
      <c r="Y23" s="627"/>
      <c r="Z23" s="628">
        <v>1.1000000000000001</v>
      </c>
      <c r="AA23" s="628"/>
      <c r="AB23" s="628"/>
      <c r="AC23" s="628"/>
      <c r="AD23" s="629">
        <v>59451</v>
      </c>
      <c r="AE23" s="629"/>
      <c r="AF23" s="629"/>
      <c r="AG23" s="629"/>
      <c r="AH23" s="629"/>
      <c r="AI23" s="629"/>
      <c r="AJ23" s="629"/>
      <c r="AK23" s="629"/>
      <c r="AL23" s="630">
        <v>0.4</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629763</v>
      </c>
      <c r="BH23" s="626"/>
      <c r="BI23" s="626"/>
      <c r="BJ23" s="626"/>
      <c r="BK23" s="626"/>
      <c r="BL23" s="626"/>
      <c r="BM23" s="626"/>
      <c r="BN23" s="627"/>
      <c r="BO23" s="628">
        <v>6.1</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50595</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14115148</v>
      </c>
      <c r="CS24" s="615"/>
      <c r="CT24" s="615"/>
      <c r="CU24" s="615"/>
      <c r="CV24" s="615"/>
      <c r="CW24" s="615"/>
      <c r="CX24" s="615"/>
      <c r="CY24" s="616"/>
      <c r="CZ24" s="652">
        <v>52.7</v>
      </c>
      <c r="DA24" s="653"/>
      <c r="DB24" s="653"/>
      <c r="DC24" s="654"/>
      <c r="DD24" s="651">
        <v>9184607</v>
      </c>
      <c r="DE24" s="615"/>
      <c r="DF24" s="615"/>
      <c r="DG24" s="615"/>
      <c r="DH24" s="615"/>
      <c r="DI24" s="615"/>
      <c r="DJ24" s="615"/>
      <c r="DK24" s="616"/>
      <c r="DL24" s="651">
        <v>9129768</v>
      </c>
      <c r="DM24" s="615"/>
      <c r="DN24" s="615"/>
      <c r="DO24" s="615"/>
      <c r="DP24" s="615"/>
      <c r="DQ24" s="615"/>
      <c r="DR24" s="615"/>
      <c r="DS24" s="615"/>
      <c r="DT24" s="615"/>
      <c r="DU24" s="615"/>
      <c r="DV24" s="616"/>
      <c r="DW24" s="619">
        <v>53.2</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3994298</v>
      </c>
      <c r="S25" s="626"/>
      <c r="T25" s="626"/>
      <c r="U25" s="626"/>
      <c r="V25" s="626"/>
      <c r="W25" s="626"/>
      <c r="X25" s="626"/>
      <c r="Y25" s="627"/>
      <c r="Z25" s="628">
        <v>14.2</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4587584</v>
      </c>
      <c r="CS25" s="657"/>
      <c r="CT25" s="657"/>
      <c r="CU25" s="657"/>
      <c r="CV25" s="657"/>
      <c r="CW25" s="657"/>
      <c r="CX25" s="657"/>
      <c r="CY25" s="658"/>
      <c r="CZ25" s="659">
        <v>17.100000000000001</v>
      </c>
      <c r="DA25" s="660"/>
      <c r="DB25" s="660"/>
      <c r="DC25" s="661"/>
      <c r="DD25" s="634">
        <v>4348242</v>
      </c>
      <c r="DE25" s="657"/>
      <c r="DF25" s="657"/>
      <c r="DG25" s="657"/>
      <c r="DH25" s="657"/>
      <c r="DI25" s="657"/>
      <c r="DJ25" s="657"/>
      <c r="DK25" s="658"/>
      <c r="DL25" s="634">
        <v>4328040</v>
      </c>
      <c r="DM25" s="657"/>
      <c r="DN25" s="657"/>
      <c r="DO25" s="657"/>
      <c r="DP25" s="657"/>
      <c r="DQ25" s="657"/>
      <c r="DR25" s="657"/>
      <c r="DS25" s="657"/>
      <c r="DT25" s="657"/>
      <c r="DU25" s="657"/>
      <c r="DV25" s="658"/>
      <c r="DW25" s="630">
        <v>25.2</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3080043</v>
      </c>
      <c r="CS26" s="626"/>
      <c r="CT26" s="626"/>
      <c r="CU26" s="626"/>
      <c r="CV26" s="626"/>
      <c r="CW26" s="626"/>
      <c r="CX26" s="626"/>
      <c r="CY26" s="627"/>
      <c r="CZ26" s="659">
        <v>11.5</v>
      </c>
      <c r="DA26" s="660"/>
      <c r="DB26" s="660"/>
      <c r="DC26" s="661"/>
      <c r="DD26" s="634">
        <v>2873889</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1772959</v>
      </c>
      <c r="S27" s="626"/>
      <c r="T27" s="626"/>
      <c r="U27" s="626"/>
      <c r="V27" s="626"/>
      <c r="W27" s="626"/>
      <c r="X27" s="626"/>
      <c r="Y27" s="627"/>
      <c r="Z27" s="628">
        <v>6.3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10332171</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6773974</v>
      </c>
      <c r="CS27" s="657"/>
      <c r="CT27" s="657"/>
      <c r="CU27" s="657"/>
      <c r="CV27" s="657"/>
      <c r="CW27" s="657"/>
      <c r="CX27" s="657"/>
      <c r="CY27" s="658"/>
      <c r="CZ27" s="659">
        <v>25.3</v>
      </c>
      <c r="DA27" s="660"/>
      <c r="DB27" s="660"/>
      <c r="DC27" s="661"/>
      <c r="DD27" s="634">
        <v>2129137</v>
      </c>
      <c r="DE27" s="657"/>
      <c r="DF27" s="657"/>
      <c r="DG27" s="657"/>
      <c r="DH27" s="657"/>
      <c r="DI27" s="657"/>
      <c r="DJ27" s="657"/>
      <c r="DK27" s="658"/>
      <c r="DL27" s="634">
        <v>2094500</v>
      </c>
      <c r="DM27" s="657"/>
      <c r="DN27" s="657"/>
      <c r="DO27" s="657"/>
      <c r="DP27" s="657"/>
      <c r="DQ27" s="657"/>
      <c r="DR27" s="657"/>
      <c r="DS27" s="657"/>
      <c r="DT27" s="657"/>
      <c r="DU27" s="657"/>
      <c r="DV27" s="658"/>
      <c r="DW27" s="630">
        <v>12.2</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254289</v>
      </c>
      <c r="S28" s="626"/>
      <c r="T28" s="626"/>
      <c r="U28" s="626"/>
      <c r="V28" s="626"/>
      <c r="W28" s="626"/>
      <c r="X28" s="626"/>
      <c r="Y28" s="627"/>
      <c r="Z28" s="628">
        <v>0.9</v>
      </c>
      <c r="AA28" s="628"/>
      <c r="AB28" s="628"/>
      <c r="AC28" s="628"/>
      <c r="AD28" s="629">
        <v>18135</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2753590</v>
      </c>
      <c r="CS28" s="626"/>
      <c r="CT28" s="626"/>
      <c r="CU28" s="626"/>
      <c r="CV28" s="626"/>
      <c r="CW28" s="626"/>
      <c r="CX28" s="626"/>
      <c r="CY28" s="627"/>
      <c r="CZ28" s="659">
        <v>10.3</v>
      </c>
      <c r="DA28" s="660"/>
      <c r="DB28" s="660"/>
      <c r="DC28" s="661"/>
      <c r="DD28" s="634">
        <v>2707228</v>
      </c>
      <c r="DE28" s="626"/>
      <c r="DF28" s="626"/>
      <c r="DG28" s="626"/>
      <c r="DH28" s="626"/>
      <c r="DI28" s="626"/>
      <c r="DJ28" s="626"/>
      <c r="DK28" s="627"/>
      <c r="DL28" s="634">
        <v>2707228</v>
      </c>
      <c r="DM28" s="626"/>
      <c r="DN28" s="626"/>
      <c r="DO28" s="626"/>
      <c r="DP28" s="626"/>
      <c r="DQ28" s="626"/>
      <c r="DR28" s="626"/>
      <c r="DS28" s="626"/>
      <c r="DT28" s="626"/>
      <c r="DU28" s="626"/>
      <c r="DV28" s="627"/>
      <c r="DW28" s="630">
        <v>15.8</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74119</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2753590</v>
      </c>
      <c r="CS29" s="657"/>
      <c r="CT29" s="657"/>
      <c r="CU29" s="657"/>
      <c r="CV29" s="657"/>
      <c r="CW29" s="657"/>
      <c r="CX29" s="657"/>
      <c r="CY29" s="658"/>
      <c r="CZ29" s="659">
        <v>10.3</v>
      </c>
      <c r="DA29" s="660"/>
      <c r="DB29" s="660"/>
      <c r="DC29" s="661"/>
      <c r="DD29" s="634">
        <v>2707228</v>
      </c>
      <c r="DE29" s="657"/>
      <c r="DF29" s="657"/>
      <c r="DG29" s="657"/>
      <c r="DH29" s="657"/>
      <c r="DI29" s="657"/>
      <c r="DJ29" s="657"/>
      <c r="DK29" s="658"/>
      <c r="DL29" s="634">
        <v>2707228</v>
      </c>
      <c r="DM29" s="657"/>
      <c r="DN29" s="657"/>
      <c r="DO29" s="657"/>
      <c r="DP29" s="657"/>
      <c r="DQ29" s="657"/>
      <c r="DR29" s="657"/>
      <c r="DS29" s="657"/>
      <c r="DT29" s="657"/>
      <c r="DU29" s="657"/>
      <c r="DV29" s="658"/>
      <c r="DW29" s="630">
        <v>15.8</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20000</v>
      </c>
      <c r="S30" s="626"/>
      <c r="T30" s="626"/>
      <c r="U30" s="626"/>
      <c r="V30" s="626"/>
      <c r="W30" s="626"/>
      <c r="X30" s="626"/>
      <c r="Y30" s="627"/>
      <c r="Z30" s="628">
        <v>0.1</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v>
      </c>
      <c r="BH30" s="684"/>
      <c r="BI30" s="684"/>
      <c r="BJ30" s="684"/>
      <c r="BK30" s="684"/>
      <c r="BL30" s="684"/>
      <c r="BM30" s="620">
        <v>96.9</v>
      </c>
      <c r="BN30" s="684"/>
      <c r="BO30" s="684"/>
      <c r="BP30" s="684"/>
      <c r="BQ30" s="685"/>
      <c r="BR30" s="683">
        <v>99</v>
      </c>
      <c r="BS30" s="684"/>
      <c r="BT30" s="684"/>
      <c r="BU30" s="684"/>
      <c r="BV30" s="684"/>
      <c r="BW30" s="684"/>
      <c r="BX30" s="620">
        <v>96.3</v>
      </c>
      <c r="BY30" s="684"/>
      <c r="BZ30" s="684"/>
      <c r="CA30" s="684"/>
      <c r="CB30" s="685"/>
      <c r="CD30" s="688"/>
      <c r="CE30" s="689"/>
      <c r="CF30" s="639" t="s">
        <v>293</v>
      </c>
      <c r="CG30" s="640"/>
      <c r="CH30" s="640"/>
      <c r="CI30" s="640"/>
      <c r="CJ30" s="640"/>
      <c r="CK30" s="640"/>
      <c r="CL30" s="640"/>
      <c r="CM30" s="640"/>
      <c r="CN30" s="640"/>
      <c r="CO30" s="640"/>
      <c r="CP30" s="640"/>
      <c r="CQ30" s="641"/>
      <c r="CR30" s="625">
        <v>2531047</v>
      </c>
      <c r="CS30" s="626"/>
      <c r="CT30" s="626"/>
      <c r="CU30" s="626"/>
      <c r="CV30" s="626"/>
      <c r="CW30" s="626"/>
      <c r="CX30" s="626"/>
      <c r="CY30" s="627"/>
      <c r="CZ30" s="659">
        <v>9.5</v>
      </c>
      <c r="DA30" s="660"/>
      <c r="DB30" s="660"/>
      <c r="DC30" s="661"/>
      <c r="DD30" s="634">
        <v>2487976</v>
      </c>
      <c r="DE30" s="626"/>
      <c r="DF30" s="626"/>
      <c r="DG30" s="626"/>
      <c r="DH30" s="626"/>
      <c r="DI30" s="626"/>
      <c r="DJ30" s="626"/>
      <c r="DK30" s="627"/>
      <c r="DL30" s="634">
        <v>2487976</v>
      </c>
      <c r="DM30" s="626"/>
      <c r="DN30" s="626"/>
      <c r="DO30" s="626"/>
      <c r="DP30" s="626"/>
      <c r="DQ30" s="626"/>
      <c r="DR30" s="626"/>
      <c r="DS30" s="626"/>
      <c r="DT30" s="626"/>
      <c r="DU30" s="626"/>
      <c r="DV30" s="627"/>
      <c r="DW30" s="630">
        <v>14.5</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1583549</v>
      </c>
      <c r="S31" s="626"/>
      <c r="T31" s="626"/>
      <c r="U31" s="626"/>
      <c r="V31" s="626"/>
      <c r="W31" s="626"/>
      <c r="X31" s="626"/>
      <c r="Y31" s="627"/>
      <c r="Z31" s="628">
        <v>5.6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v>
      </c>
      <c r="BH31" s="657"/>
      <c r="BI31" s="657"/>
      <c r="BJ31" s="657"/>
      <c r="BK31" s="657"/>
      <c r="BL31" s="657"/>
      <c r="BM31" s="631">
        <v>96.6</v>
      </c>
      <c r="BN31" s="681"/>
      <c r="BO31" s="681"/>
      <c r="BP31" s="681"/>
      <c r="BQ31" s="682"/>
      <c r="BR31" s="680">
        <v>99</v>
      </c>
      <c r="BS31" s="657"/>
      <c r="BT31" s="657"/>
      <c r="BU31" s="657"/>
      <c r="BV31" s="657"/>
      <c r="BW31" s="657"/>
      <c r="BX31" s="631">
        <v>95.6</v>
      </c>
      <c r="BY31" s="681"/>
      <c r="BZ31" s="681"/>
      <c r="CA31" s="681"/>
      <c r="CB31" s="682"/>
      <c r="CD31" s="688"/>
      <c r="CE31" s="689"/>
      <c r="CF31" s="639" t="s">
        <v>297</v>
      </c>
      <c r="CG31" s="640"/>
      <c r="CH31" s="640"/>
      <c r="CI31" s="640"/>
      <c r="CJ31" s="640"/>
      <c r="CK31" s="640"/>
      <c r="CL31" s="640"/>
      <c r="CM31" s="640"/>
      <c r="CN31" s="640"/>
      <c r="CO31" s="640"/>
      <c r="CP31" s="640"/>
      <c r="CQ31" s="641"/>
      <c r="CR31" s="625">
        <v>222543</v>
      </c>
      <c r="CS31" s="657"/>
      <c r="CT31" s="657"/>
      <c r="CU31" s="657"/>
      <c r="CV31" s="657"/>
      <c r="CW31" s="657"/>
      <c r="CX31" s="657"/>
      <c r="CY31" s="658"/>
      <c r="CZ31" s="659">
        <v>0.8</v>
      </c>
      <c r="DA31" s="660"/>
      <c r="DB31" s="660"/>
      <c r="DC31" s="661"/>
      <c r="DD31" s="634">
        <v>219252</v>
      </c>
      <c r="DE31" s="657"/>
      <c r="DF31" s="657"/>
      <c r="DG31" s="657"/>
      <c r="DH31" s="657"/>
      <c r="DI31" s="657"/>
      <c r="DJ31" s="657"/>
      <c r="DK31" s="658"/>
      <c r="DL31" s="634">
        <v>219252</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629837</v>
      </c>
      <c r="S32" s="626"/>
      <c r="T32" s="626"/>
      <c r="U32" s="626"/>
      <c r="V32" s="626"/>
      <c r="W32" s="626"/>
      <c r="X32" s="626"/>
      <c r="Y32" s="627"/>
      <c r="Z32" s="628">
        <v>2.2000000000000002</v>
      </c>
      <c r="AA32" s="628"/>
      <c r="AB32" s="628"/>
      <c r="AC32" s="628"/>
      <c r="AD32" s="629">
        <v>581</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v>
      </c>
      <c r="BH32" s="693"/>
      <c r="BI32" s="693"/>
      <c r="BJ32" s="693"/>
      <c r="BK32" s="693"/>
      <c r="BL32" s="693"/>
      <c r="BM32" s="694">
        <v>97.1</v>
      </c>
      <c r="BN32" s="693"/>
      <c r="BO32" s="693"/>
      <c r="BP32" s="693"/>
      <c r="BQ32" s="695"/>
      <c r="BR32" s="692">
        <v>99</v>
      </c>
      <c r="BS32" s="693"/>
      <c r="BT32" s="693"/>
      <c r="BU32" s="693"/>
      <c r="BV32" s="693"/>
      <c r="BW32" s="693"/>
      <c r="BX32" s="694">
        <v>96.6</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2161437</v>
      </c>
      <c r="S33" s="626"/>
      <c r="T33" s="626"/>
      <c r="U33" s="626"/>
      <c r="V33" s="626"/>
      <c r="W33" s="626"/>
      <c r="X33" s="626"/>
      <c r="Y33" s="627"/>
      <c r="Z33" s="628">
        <v>7.7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10035065</v>
      </c>
      <c r="CS33" s="657"/>
      <c r="CT33" s="657"/>
      <c r="CU33" s="657"/>
      <c r="CV33" s="657"/>
      <c r="CW33" s="657"/>
      <c r="CX33" s="657"/>
      <c r="CY33" s="658"/>
      <c r="CZ33" s="659">
        <v>37.5</v>
      </c>
      <c r="DA33" s="660"/>
      <c r="DB33" s="660"/>
      <c r="DC33" s="661"/>
      <c r="DD33" s="634">
        <v>8423594</v>
      </c>
      <c r="DE33" s="657"/>
      <c r="DF33" s="657"/>
      <c r="DG33" s="657"/>
      <c r="DH33" s="657"/>
      <c r="DI33" s="657"/>
      <c r="DJ33" s="657"/>
      <c r="DK33" s="658"/>
      <c r="DL33" s="634">
        <v>7016982</v>
      </c>
      <c r="DM33" s="657"/>
      <c r="DN33" s="657"/>
      <c r="DO33" s="657"/>
      <c r="DP33" s="657"/>
      <c r="DQ33" s="657"/>
      <c r="DR33" s="657"/>
      <c r="DS33" s="657"/>
      <c r="DT33" s="657"/>
      <c r="DU33" s="657"/>
      <c r="DV33" s="658"/>
      <c r="DW33" s="630">
        <v>40.9</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4277861</v>
      </c>
      <c r="CS34" s="626"/>
      <c r="CT34" s="626"/>
      <c r="CU34" s="626"/>
      <c r="CV34" s="626"/>
      <c r="CW34" s="626"/>
      <c r="CX34" s="626"/>
      <c r="CY34" s="627"/>
      <c r="CZ34" s="659">
        <v>16</v>
      </c>
      <c r="DA34" s="660"/>
      <c r="DB34" s="660"/>
      <c r="DC34" s="661"/>
      <c r="DD34" s="634">
        <v>3351216</v>
      </c>
      <c r="DE34" s="626"/>
      <c r="DF34" s="626"/>
      <c r="DG34" s="626"/>
      <c r="DH34" s="626"/>
      <c r="DI34" s="626"/>
      <c r="DJ34" s="626"/>
      <c r="DK34" s="627"/>
      <c r="DL34" s="634">
        <v>3139481</v>
      </c>
      <c r="DM34" s="626"/>
      <c r="DN34" s="626"/>
      <c r="DO34" s="626"/>
      <c r="DP34" s="626"/>
      <c r="DQ34" s="626"/>
      <c r="DR34" s="626"/>
      <c r="DS34" s="626"/>
      <c r="DT34" s="626"/>
      <c r="DU34" s="626"/>
      <c r="DV34" s="627"/>
      <c r="DW34" s="630">
        <v>18.3</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1191737</v>
      </c>
      <c r="S35" s="626"/>
      <c r="T35" s="626"/>
      <c r="U35" s="626"/>
      <c r="V35" s="626"/>
      <c r="W35" s="626"/>
      <c r="X35" s="626"/>
      <c r="Y35" s="627"/>
      <c r="Z35" s="628">
        <v>4.2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3820247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344418</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286588</v>
      </c>
      <c r="CS35" s="657"/>
      <c r="CT35" s="657"/>
      <c r="CU35" s="657"/>
      <c r="CV35" s="657"/>
      <c r="CW35" s="657"/>
      <c r="CX35" s="657"/>
      <c r="CY35" s="658"/>
      <c r="CZ35" s="659">
        <v>1.1000000000000001</v>
      </c>
      <c r="DA35" s="660"/>
      <c r="DB35" s="660"/>
      <c r="DC35" s="661"/>
      <c r="DD35" s="634">
        <v>284237</v>
      </c>
      <c r="DE35" s="657"/>
      <c r="DF35" s="657"/>
      <c r="DG35" s="657"/>
      <c r="DH35" s="657"/>
      <c r="DI35" s="657"/>
      <c r="DJ35" s="657"/>
      <c r="DK35" s="658"/>
      <c r="DL35" s="634">
        <v>284237</v>
      </c>
      <c r="DM35" s="657"/>
      <c r="DN35" s="657"/>
      <c r="DO35" s="657"/>
      <c r="DP35" s="657"/>
      <c r="DQ35" s="657"/>
      <c r="DR35" s="657"/>
      <c r="DS35" s="657"/>
      <c r="DT35" s="657"/>
      <c r="DU35" s="657"/>
      <c r="DV35" s="658"/>
      <c r="DW35" s="630">
        <v>1.7</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28060471</v>
      </c>
      <c r="S36" s="698"/>
      <c r="T36" s="698"/>
      <c r="U36" s="698"/>
      <c r="V36" s="698"/>
      <c r="W36" s="698"/>
      <c r="X36" s="698"/>
      <c r="Y36" s="699"/>
      <c r="Z36" s="700">
        <v>100</v>
      </c>
      <c r="AA36" s="700"/>
      <c r="AB36" s="700"/>
      <c r="AC36" s="700"/>
      <c r="AD36" s="701">
        <v>15970270</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1160000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-247402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1446872</v>
      </c>
      <c r="CS36" s="626"/>
      <c r="CT36" s="626"/>
      <c r="CU36" s="626"/>
      <c r="CV36" s="626"/>
      <c r="CW36" s="626"/>
      <c r="CX36" s="626"/>
      <c r="CY36" s="627"/>
      <c r="CZ36" s="659">
        <v>5.4</v>
      </c>
      <c r="DA36" s="660"/>
      <c r="DB36" s="660"/>
      <c r="DC36" s="661"/>
      <c r="DD36" s="634">
        <v>1119869</v>
      </c>
      <c r="DE36" s="626"/>
      <c r="DF36" s="626"/>
      <c r="DG36" s="626"/>
      <c r="DH36" s="626"/>
      <c r="DI36" s="626"/>
      <c r="DJ36" s="626"/>
      <c r="DK36" s="627"/>
      <c r="DL36" s="634">
        <v>885591</v>
      </c>
      <c r="DM36" s="626"/>
      <c r="DN36" s="626"/>
      <c r="DO36" s="626"/>
      <c r="DP36" s="626"/>
      <c r="DQ36" s="626"/>
      <c r="DR36" s="626"/>
      <c r="DS36" s="626"/>
      <c r="DT36" s="626"/>
      <c r="DU36" s="626"/>
      <c r="DV36" s="627"/>
      <c r="DW36" s="630">
        <v>5.2</v>
      </c>
      <c r="DX36" s="655"/>
      <c r="DY36" s="655"/>
      <c r="DZ36" s="655"/>
      <c r="EA36" s="655"/>
      <c r="EB36" s="655"/>
      <c r="EC36" s="656"/>
    </row>
    <row r="37" spans="2:133" ht="11.25" customHeight="1">
      <c r="AQ37" s="704" t="s">
        <v>315</v>
      </c>
      <c r="AR37" s="705"/>
      <c r="AS37" s="705"/>
      <c r="AT37" s="705"/>
      <c r="AU37" s="705"/>
      <c r="AV37" s="705"/>
      <c r="AW37" s="705"/>
      <c r="AX37" s="705"/>
      <c r="AY37" s="706"/>
      <c r="AZ37" s="625">
        <v>68800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13056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324930</v>
      </c>
      <c r="CS37" s="657"/>
      <c r="CT37" s="657"/>
      <c r="CU37" s="657"/>
      <c r="CV37" s="657"/>
      <c r="CW37" s="657"/>
      <c r="CX37" s="657"/>
      <c r="CY37" s="658"/>
      <c r="CZ37" s="659">
        <v>1.2</v>
      </c>
      <c r="DA37" s="660"/>
      <c r="DB37" s="660"/>
      <c r="DC37" s="661"/>
      <c r="DD37" s="634">
        <v>324930</v>
      </c>
      <c r="DE37" s="657"/>
      <c r="DF37" s="657"/>
      <c r="DG37" s="657"/>
      <c r="DH37" s="657"/>
      <c r="DI37" s="657"/>
      <c r="DJ37" s="657"/>
      <c r="DK37" s="658"/>
      <c r="DL37" s="634">
        <v>324930</v>
      </c>
      <c r="DM37" s="657"/>
      <c r="DN37" s="657"/>
      <c r="DO37" s="657"/>
      <c r="DP37" s="657"/>
      <c r="DQ37" s="657"/>
      <c r="DR37" s="657"/>
      <c r="DS37" s="657"/>
      <c r="DT37" s="657"/>
      <c r="DU37" s="657"/>
      <c r="DV37" s="658"/>
      <c r="DW37" s="630">
        <v>1.9</v>
      </c>
      <c r="DX37" s="655"/>
      <c r="DY37" s="655"/>
      <c r="DZ37" s="655"/>
      <c r="EA37" s="655"/>
      <c r="EB37" s="655"/>
      <c r="EC37" s="656"/>
    </row>
    <row r="38" spans="2:133" ht="11.25" customHeight="1">
      <c r="AQ38" s="704" t="s">
        <v>318</v>
      </c>
      <c r="AR38" s="705"/>
      <c r="AS38" s="705"/>
      <c r="AT38" s="705"/>
      <c r="AU38" s="705"/>
      <c r="AV38" s="705"/>
      <c r="AW38" s="705"/>
      <c r="AX38" s="705"/>
      <c r="AY38" s="706"/>
      <c r="AZ38" s="625">
        <v>10544</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22072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3809703</v>
      </c>
      <c r="CS38" s="626"/>
      <c r="CT38" s="626"/>
      <c r="CU38" s="626"/>
      <c r="CV38" s="626"/>
      <c r="CW38" s="626"/>
      <c r="CX38" s="626"/>
      <c r="CY38" s="627"/>
      <c r="CZ38" s="659">
        <v>14.2</v>
      </c>
      <c r="DA38" s="660"/>
      <c r="DB38" s="660"/>
      <c r="DC38" s="661"/>
      <c r="DD38" s="634">
        <v>3467662</v>
      </c>
      <c r="DE38" s="626"/>
      <c r="DF38" s="626"/>
      <c r="DG38" s="626"/>
      <c r="DH38" s="626"/>
      <c r="DI38" s="626"/>
      <c r="DJ38" s="626"/>
      <c r="DK38" s="627"/>
      <c r="DL38" s="634">
        <v>2707433</v>
      </c>
      <c r="DM38" s="626"/>
      <c r="DN38" s="626"/>
      <c r="DO38" s="626"/>
      <c r="DP38" s="626"/>
      <c r="DQ38" s="626"/>
      <c r="DR38" s="626"/>
      <c r="DS38" s="626"/>
      <c r="DT38" s="626"/>
      <c r="DU38" s="626"/>
      <c r="DV38" s="627"/>
      <c r="DW38" s="630">
        <v>15.8</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83</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212581</v>
      </c>
      <c r="CS39" s="657"/>
      <c r="CT39" s="657"/>
      <c r="CU39" s="657"/>
      <c r="CV39" s="657"/>
      <c r="CW39" s="657"/>
      <c r="CX39" s="657"/>
      <c r="CY39" s="658"/>
      <c r="CZ39" s="659">
        <v>0.8</v>
      </c>
      <c r="DA39" s="660"/>
      <c r="DB39" s="660"/>
      <c r="DC39" s="661"/>
      <c r="DD39" s="634">
        <v>200370</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900000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103</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1460</v>
      </c>
      <c r="CS40" s="626"/>
      <c r="CT40" s="626"/>
      <c r="CU40" s="626"/>
      <c r="CV40" s="626"/>
      <c r="CW40" s="626"/>
      <c r="CX40" s="626"/>
      <c r="CY40" s="627"/>
      <c r="CZ40" s="659">
        <v>0</v>
      </c>
      <c r="DA40" s="660"/>
      <c r="DB40" s="660"/>
      <c r="DC40" s="661"/>
      <c r="DD40" s="634">
        <v>240</v>
      </c>
      <c r="DE40" s="626"/>
      <c r="DF40" s="626"/>
      <c r="DG40" s="626"/>
      <c r="DH40" s="626"/>
      <c r="DI40" s="626"/>
      <c r="DJ40" s="626"/>
      <c r="DK40" s="627"/>
      <c r="DL40" s="634">
        <v>240</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1680903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305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2614828</v>
      </c>
      <c r="CS42" s="626"/>
      <c r="CT42" s="626"/>
      <c r="CU42" s="626"/>
      <c r="CV42" s="626"/>
      <c r="CW42" s="626"/>
      <c r="CX42" s="626"/>
      <c r="CY42" s="627"/>
      <c r="CZ42" s="659">
        <v>9.8000000000000007</v>
      </c>
      <c r="DA42" s="708"/>
      <c r="DB42" s="708"/>
      <c r="DC42" s="709"/>
      <c r="DD42" s="634">
        <v>1297508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45029</v>
      </c>
      <c r="CS43" s="657"/>
      <c r="CT43" s="657"/>
      <c r="CU43" s="657"/>
      <c r="CV43" s="657"/>
      <c r="CW43" s="657"/>
      <c r="CX43" s="657"/>
      <c r="CY43" s="658"/>
      <c r="CZ43" s="659">
        <v>0.2</v>
      </c>
      <c r="DA43" s="660"/>
      <c r="DB43" s="660"/>
      <c r="DC43" s="661"/>
      <c r="DD43" s="634">
        <v>45029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2614828</v>
      </c>
      <c r="CS44" s="626"/>
      <c r="CT44" s="626"/>
      <c r="CU44" s="626"/>
      <c r="CV44" s="626"/>
      <c r="CW44" s="626"/>
      <c r="CX44" s="626"/>
      <c r="CY44" s="627"/>
      <c r="CZ44" s="659">
        <v>9.8000000000000007</v>
      </c>
      <c r="DA44" s="708"/>
      <c r="DB44" s="708"/>
      <c r="DC44" s="709"/>
      <c r="DD44" s="634">
        <v>1297508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409218</v>
      </c>
      <c r="CS45" s="657"/>
      <c r="CT45" s="657"/>
      <c r="CU45" s="657"/>
      <c r="CV45" s="657"/>
      <c r="CW45" s="657"/>
      <c r="CX45" s="657"/>
      <c r="CY45" s="658"/>
      <c r="CZ45" s="659">
        <v>1.5</v>
      </c>
      <c r="DA45" s="660"/>
      <c r="DB45" s="660"/>
      <c r="DC45" s="661"/>
      <c r="DD45" s="634">
        <v>85734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2195111</v>
      </c>
      <c r="CS46" s="626"/>
      <c r="CT46" s="626"/>
      <c r="CU46" s="626"/>
      <c r="CV46" s="626"/>
      <c r="CW46" s="626"/>
      <c r="CX46" s="626"/>
      <c r="CY46" s="627"/>
      <c r="CZ46" s="659">
        <v>8.1999999999999993</v>
      </c>
      <c r="DA46" s="708"/>
      <c r="DB46" s="708"/>
      <c r="DC46" s="709"/>
      <c r="DD46" s="634">
        <v>1201275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26765041</v>
      </c>
      <c r="CS49" s="693"/>
      <c r="CT49" s="693"/>
      <c r="CU49" s="693"/>
      <c r="CV49" s="693"/>
      <c r="CW49" s="693"/>
      <c r="CX49" s="693"/>
      <c r="CY49" s="720"/>
      <c r="CZ49" s="721">
        <v>100</v>
      </c>
      <c r="DA49" s="722"/>
      <c r="DB49" s="722"/>
      <c r="DC49" s="723"/>
      <c r="DD49" s="724">
        <v>18905709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Q74" sqref="Q74:U7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28080</v>
      </c>
      <c r="R7" s="755"/>
      <c r="S7" s="755"/>
      <c r="T7" s="755"/>
      <c r="U7" s="755"/>
      <c r="V7" s="755">
        <v>26785</v>
      </c>
      <c r="W7" s="755"/>
      <c r="X7" s="755"/>
      <c r="Y7" s="755"/>
      <c r="Z7" s="755"/>
      <c r="AA7" s="755">
        <v>1295</v>
      </c>
      <c r="AB7" s="755"/>
      <c r="AC7" s="755"/>
      <c r="AD7" s="755"/>
      <c r="AE7" s="756"/>
      <c r="AF7" s="757">
        <v>1145</v>
      </c>
      <c r="AG7" s="758"/>
      <c r="AH7" s="758"/>
      <c r="AI7" s="758"/>
      <c r="AJ7" s="759"/>
      <c r="AK7" s="794">
        <v>20</v>
      </c>
      <c r="AL7" s="795"/>
      <c r="AM7" s="795"/>
      <c r="AN7" s="795"/>
      <c r="AO7" s="795"/>
      <c r="AP7" s="795">
        <v>27290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14</v>
      </c>
      <c r="CI7" s="792"/>
      <c r="CJ7" s="792"/>
      <c r="CK7" s="792"/>
      <c r="CL7" s="793"/>
      <c r="CM7" s="791">
        <v>212</v>
      </c>
      <c r="CN7" s="792"/>
      <c r="CO7" s="792"/>
      <c r="CP7" s="792"/>
      <c r="CQ7" s="793"/>
      <c r="CR7" s="791">
        <v>200</v>
      </c>
      <c r="CS7" s="792"/>
      <c r="CT7" s="792"/>
      <c r="CU7" s="792"/>
      <c r="CV7" s="793"/>
      <c r="CW7" s="791">
        <v>13</v>
      </c>
      <c r="CX7" s="792"/>
      <c r="CY7" s="792"/>
      <c r="CZ7" s="792"/>
      <c r="DA7" s="793"/>
      <c r="DB7" s="791" t="s">
        <v>544</v>
      </c>
      <c r="DC7" s="792"/>
      <c r="DD7" s="792"/>
      <c r="DE7" s="792"/>
      <c r="DF7" s="793"/>
      <c r="DG7" s="791" t="s">
        <v>479</v>
      </c>
      <c r="DH7" s="792"/>
      <c r="DI7" s="792"/>
      <c r="DJ7" s="792"/>
      <c r="DK7" s="793"/>
      <c r="DL7" s="791" t="s">
        <v>479</v>
      </c>
      <c r="DM7" s="792"/>
      <c r="DN7" s="792"/>
      <c r="DO7" s="792"/>
      <c r="DP7" s="793"/>
      <c r="DQ7" s="791" t="s">
        <v>479</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0</v>
      </c>
      <c r="CI8" s="802"/>
      <c r="CJ8" s="802"/>
      <c r="CK8" s="802"/>
      <c r="CL8" s="803"/>
      <c r="CM8" s="801">
        <v>4</v>
      </c>
      <c r="CN8" s="802"/>
      <c r="CO8" s="802"/>
      <c r="CP8" s="802"/>
      <c r="CQ8" s="803"/>
      <c r="CR8" s="801">
        <v>1</v>
      </c>
      <c r="CS8" s="802"/>
      <c r="CT8" s="802"/>
      <c r="CU8" s="802"/>
      <c r="CV8" s="803"/>
      <c r="CW8" s="801">
        <v>0</v>
      </c>
      <c r="CX8" s="802"/>
      <c r="CY8" s="802"/>
      <c r="CZ8" s="802"/>
      <c r="DA8" s="803"/>
      <c r="DB8" s="801" t="s">
        <v>544</v>
      </c>
      <c r="DC8" s="802"/>
      <c r="DD8" s="802"/>
      <c r="DE8" s="802"/>
      <c r="DF8" s="803"/>
      <c r="DG8" s="801" t="s">
        <v>479</v>
      </c>
      <c r="DH8" s="802"/>
      <c r="DI8" s="802"/>
      <c r="DJ8" s="802"/>
      <c r="DK8" s="803"/>
      <c r="DL8" s="801" t="s">
        <v>479</v>
      </c>
      <c r="DM8" s="802"/>
      <c r="DN8" s="802"/>
      <c r="DO8" s="802"/>
      <c r="DP8" s="803"/>
      <c r="DQ8" s="801" t="s">
        <v>479</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548</v>
      </c>
      <c r="BT9" s="789"/>
      <c r="BU9" s="789"/>
      <c r="BV9" s="789"/>
      <c r="BW9" s="789"/>
      <c r="BX9" s="789"/>
      <c r="BY9" s="789"/>
      <c r="BZ9" s="789"/>
      <c r="CA9" s="789"/>
      <c r="CB9" s="789"/>
      <c r="CC9" s="789"/>
      <c r="CD9" s="789"/>
      <c r="CE9" s="789"/>
      <c r="CF9" s="789"/>
      <c r="CG9" s="790"/>
      <c r="CH9" s="801">
        <v>0</v>
      </c>
      <c r="CI9" s="802"/>
      <c r="CJ9" s="802"/>
      <c r="CK9" s="802"/>
      <c r="CL9" s="803"/>
      <c r="CM9" s="801">
        <v>107</v>
      </c>
      <c r="CN9" s="802"/>
      <c r="CO9" s="802"/>
      <c r="CP9" s="802"/>
      <c r="CQ9" s="803"/>
      <c r="CR9" s="801">
        <v>5</v>
      </c>
      <c r="CS9" s="802"/>
      <c r="CT9" s="802"/>
      <c r="CU9" s="802"/>
      <c r="CV9" s="803"/>
      <c r="CW9" s="801">
        <v>0</v>
      </c>
      <c r="CX9" s="802"/>
      <c r="CY9" s="802"/>
      <c r="CZ9" s="802"/>
      <c r="DA9" s="803"/>
      <c r="DB9" s="801" t="s">
        <v>544</v>
      </c>
      <c r="DC9" s="802"/>
      <c r="DD9" s="802"/>
      <c r="DE9" s="802"/>
      <c r="DF9" s="803"/>
      <c r="DG9" s="801" t="s">
        <v>479</v>
      </c>
      <c r="DH9" s="802"/>
      <c r="DI9" s="802"/>
      <c r="DJ9" s="802"/>
      <c r="DK9" s="803"/>
      <c r="DL9" s="801" t="s">
        <v>479</v>
      </c>
      <c r="DM9" s="802"/>
      <c r="DN9" s="802"/>
      <c r="DO9" s="802"/>
      <c r="DP9" s="803"/>
      <c r="DQ9" s="801" t="s">
        <v>479</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4"/>
      <c r="AL22" s="825"/>
      <c r="AM22" s="825"/>
      <c r="AN22" s="825"/>
      <c r="AO22" s="825"/>
      <c r="AP22" s="825"/>
      <c r="AQ22" s="825"/>
      <c r="AR22" s="825"/>
      <c r="AS22" s="825"/>
      <c r="AT22" s="825"/>
      <c r="AU22" s="826"/>
      <c r="AV22" s="826"/>
      <c r="AW22" s="826"/>
      <c r="AX22" s="826"/>
      <c r="AY22" s="827"/>
      <c r="AZ22" s="828" t="s">
        <v>367</v>
      </c>
      <c r="BA22" s="828"/>
      <c r="BB22" s="828"/>
      <c r="BC22" s="828"/>
      <c r="BD22" s="829"/>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28080</v>
      </c>
      <c r="R23" s="814"/>
      <c r="S23" s="814"/>
      <c r="T23" s="814"/>
      <c r="U23" s="814"/>
      <c r="V23" s="814">
        <v>26785</v>
      </c>
      <c r="W23" s="814"/>
      <c r="X23" s="814"/>
      <c r="Y23" s="814"/>
      <c r="Z23" s="814"/>
      <c r="AA23" s="814">
        <v>1295</v>
      </c>
      <c r="AB23" s="814"/>
      <c r="AC23" s="814"/>
      <c r="AD23" s="814"/>
      <c r="AE23" s="815"/>
      <c r="AF23" s="816">
        <v>1145</v>
      </c>
      <c r="AG23" s="814"/>
      <c r="AH23" s="814"/>
      <c r="AI23" s="814"/>
      <c r="AJ23" s="817"/>
      <c r="AK23" s="818"/>
      <c r="AL23" s="819"/>
      <c r="AM23" s="819"/>
      <c r="AN23" s="819"/>
      <c r="AO23" s="819"/>
      <c r="AP23" s="815">
        <v>27290</v>
      </c>
      <c r="AQ23" s="820"/>
      <c r="AR23" s="820"/>
      <c r="AS23" s="820"/>
      <c r="AT23" s="821"/>
      <c r="AU23" s="822"/>
      <c r="AV23" s="822"/>
      <c r="AW23" s="822"/>
      <c r="AX23" s="822"/>
      <c r="AY23" s="823"/>
      <c r="AZ23" s="831" t="s">
        <v>112</v>
      </c>
      <c r="BA23" s="820"/>
      <c r="BB23" s="820"/>
      <c r="BC23" s="820"/>
      <c r="BD23" s="832"/>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30" t="s">
        <v>370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3" t="s">
        <v>375</v>
      </c>
      <c r="AG26" s="834"/>
      <c r="AH26" s="834"/>
      <c r="AI26" s="834"/>
      <c r="AJ26" s="835"/>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3">
        <v>11202</v>
      </c>
      <c r="R28" s="844"/>
      <c r="S28" s="844"/>
      <c r="T28" s="844"/>
      <c r="U28" s="844"/>
      <c r="V28" s="844">
        <v>10858</v>
      </c>
      <c r="W28" s="844"/>
      <c r="X28" s="844"/>
      <c r="Y28" s="844"/>
      <c r="Z28" s="844"/>
      <c r="AA28" s="844">
        <v>344</v>
      </c>
      <c r="AB28" s="844"/>
      <c r="AC28" s="844"/>
      <c r="AD28" s="844"/>
      <c r="AE28" s="845"/>
      <c r="AF28" s="846">
        <v>344</v>
      </c>
      <c r="AG28" s="844"/>
      <c r="AH28" s="844"/>
      <c r="AI28" s="844"/>
      <c r="AJ28" s="847"/>
      <c r="AK28" s="848">
        <v>900</v>
      </c>
      <c r="AL28" s="839"/>
      <c r="AM28" s="839"/>
      <c r="AN28" s="839"/>
      <c r="AO28" s="839"/>
      <c r="AP28" s="839" t="s">
        <v>544</v>
      </c>
      <c r="AQ28" s="839"/>
      <c r="AR28" s="839"/>
      <c r="AS28" s="839"/>
      <c r="AT28" s="839"/>
      <c r="AU28" s="839" t="s">
        <v>544</v>
      </c>
      <c r="AV28" s="839"/>
      <c r="AW28" s="839"/>
      <c r="AX28" s="839"/>
      <c r="AY28" s="839"/>
      <c r="AZ28" s="840"/>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35</v>
      </c>
      <c r="R29" s="779"/>
      <c r="S29" s="779"/>
      <c r="T29" s="779"/>
      <c r="U29" s="779"/>
      <c r="V29" s="779">
        <v>19</v>
      </c>
      <c r="W29" s="779"/>
      <c r="X29" s="779"/>
      <c r="Y29" s="779"/>
      <c r="Z29" s="779"/>
      <c r="AA29" s="779">
        <v>15</v>
      </c>
      <c r="AB29" s="779"/>
      <c r="AC29" s="779"/>
      <c r="AD29" s="779"/>
      <c r="AE29" s="780"/>
      <c r="AF29" s="781">
        <v>15</v>
      </c>
      <c r="AG29" s="782"/>
      <c r="AH29" s="782"/>
      <c r="AI29" s="782"/>
      <c r="AJ29" s="783"/>
      <c r="AK29" s="851">
        <v>0</v>
      </c>
      <c r="AL29" s="852"/>
      <c r="AM29" s="852"/>
      <c r="AN29" s="852"/>
      <c r="AO29" s="852"/>
      <c r="AP29" s="852" t="s">
        <v>544</v>
      </c>
      <c r="AQ29" s="852"/>
      <c r="AR29" s="852"/>
      <c r="AS29" s="852"/>
      <c r="AT29" s="852"/>
      <c r="AU29" s="852" t="s">
        <v>544</v>
      </c>
      <c r="AV29" s="852"/>
      <c r="AW29" s="852"/>
      <c r="AX29" s="852"/>
      <c r="AY29" s="852"/>
      <c r="AZ29" s="853"/>
      <c r="BA29" s="853"/>
      <c r="BB29" s="853"/>
      <c r="BC29" s="853"/>
      <c r="BD29" s="853"/>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5935</v>
      </c>
      <c r="R30" s="779"/>
      <c r="S30" s="779"/>
      <c r="T30" s="779"/>
      <c r="U30" s="779"/>
      <c r="V30" s="779">
        <v>5763</v>
      </c>
      <c r="W30" s="779"/>
      <c r="X30" s="779"/>
      <c r="Y30" s="779"/>
      <c r="Z30" s="779"/>
      <c r="AA30" s="779">
        <v>172</v>
      </c>
      <c r="AB30" s="779"/>
      <c r="AC30" s="779"/>
      <c r="AD30" s="779"/>
      <c r="AE30" s="780"/>
      <c r="AF30" s="781">
        <v>172</v>
      </c>
      <c r="AG30" s="782"/>
      <c r="AH30" s="782"/>
      <c r="AI30" s="782"/>
      <c r="AJ30" s="783"/>
      <c r="AK30" s="851">
        <v>780</v>
      </c>
      <c r="AL30" s="852"/>
      <c r="AM30" s="852"/>
      <c r="AN30" s="852"/>
      <c r="AO30" s="852"/>
      <c r="AP30" s="852" t="s">
        <v>544</v>
      </c>
      <c r="AQ30" s="852"/>
      <c r="AR30" s="852"/>
      <c r="AS30" s="852"/>
      <c r="AT30" s="852"/>
      <c r="AU30" s="852" t="s">
        <v>544</v>
      </c>
      <c r="AV30" s="852"/>
      <c r="AW30" s="852"/>
      <c r="AX30" s="852"/>
      <c r="AY30" s="852"/>
      <c r="AZ30" s="853"/>
      <c r="BA30" s="853"/>
      <c r="BB30" s="853"/>
      <c r="BC30" s="853"/>
      <c r="BD30" s="853"/>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822</v>
      </c>
      <c r="R31" s="779"/>
      <c r="S31" s="779"/>
      <c r="T31" s="779"/>
      <c r="U31" s="779"/>
      <c r="V31" s="779">
        <v>789</v>
      </c>
      <c r="W31" s="779"/>
      <c r="X31" s="779"/>
      <c r="Y31" s="779"/>
      <c r="Z31" s="779"/>
      <c r="AA31" s="779">
        <v>33</v>
      </c>
      <c r="AB31" s="779"/>
      <c r="AC31" s="779"/>
      <c r="AD31" s="779"/>
      <c r="AE31" s="780"/>
      <c r="AF31" s="781">
        <v>33</v>
      </c>
      <c r="AG31" s="782"/>
      <c r="AH31" s="782"/>
      <c r="AI31" s="782"/>
      <c r="AJ31" s="783"/>
      <c r="AK31" s="851">
        <v>900</v>
      </c>
      <c r="AL31" s="852"/>
      <c r="AM31" s="852"/>
      <c r="AN31" s="852"/>
      <c r="AO31" s="852"/>
      <c r="AP31" s="852" t="s">
        <v>545</v>
      </c>
      <c r="AQ31" s="852"/>
      <c r="AR31" s="852"/>
      <c r="AS31" s="852"/>
      <c r="AT31" s="852"/>
      <c r="AU31" s="852" t="s">
        <v>544</v>
      </c>
      <c r="AV31" s="852"/>
      <c r="AW31" s="852"/>
      <c r="AX31" s="852"/>
      <c r="AY31" s="852"/>
      <c r="AZ31" s="853"/>
      <c r="BA31" s="853"/>
      <c r="BB31" s="853"/>
      <c r="BC31" s="853"/>
      <c r="BD31" s="853"/>
      <c r="BE31" s="849"/>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1575</v>
      </c>
      <c r="R32" s="779"/>
      <c r="S32" s="779"/>
      <c r="T32" s="779"/>
      <c r="U32" s="779"/>
      <c r="V32" s="779">
        <v>1412</v>
      </c>
      <c r="W32" s="779"/>
      <c r="X32" s="779"/>
      <c r="Y32" s="779"/>
      <c r="Z32" s="779"/>
      <c r="AA32" s="779">
        <v>164</v>
      </c>
      <c r="AB32" s="779"/>
      <c r="AC32" s="779"/>
      <c r="AD32" s="779"/>
      <c r="AE32" s="780"/>
      <c r="AF32" s="781">
        <v>2076</v>
      </c>
      <c r="AG32" s="782"/>
      <c r="AH32" s="782"/>
      <c r="AI32" s="782"/>
      <c r="AJ32" s="783"/>
      <c r="AK32" s="851">
        <v>11</v>
      </c>
      <c r="AL32" s="852"/>
      <c r="AM32" s="852"/>
      <c r="AN32" s="852"/>
      <c r="AO32" s="852"/>
      <c r="AP32" s="852">
        <v>5678</v>
      </c>
      <c r="AQ32" s="852"/>
      <c r="AR32" s="852"/>
      <c r="AS32" s="852"/>
      <c r="AT32" s="852"/>
      <c r="AU32" s="852" t="s">
        <v>544</v>
      </c>
      <c r="AV32" s="852"/>
      <c r="AW32" s="852"/>
      <c r="AX32" s="852"/>
      <c r="AY32" s="852"/>
      <c r="AZ32" s="853"/>
      <c r="BA32" s="853"/>
      <c r="BB32" s="853"/>
      <c r="BC32" s="853"/>
      <c r="BD32" s="853"/>
      <c r="BE32" s="849" t="s">
        <v>385</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2403</v>
      </c>
      <c r="R33" s="779"/>
      <c r="S33" s="779"/>
      <c r="T33" s="779"/>
      <c r="U33" s="779"/>
      <c r="V33" s="779">
        <v>2212</v>
      </c>
      <c r="W33" s="779"/>
      <c r="X33" s="779"/>
      <c r="Y33" s="779"/>
      <c r="Z33" s="779"/>
      <c r="AA33" s="779">
        <v>191</v>
      </c>
      <c r="AB33" s="779"/>
      <c r="AC33" s="779"/>
      <c r="AD33" s="779"/>
      <c r="AE33" s="780"/>
      <c r="AF33" s="781">
        <v>191</v>
      </c>
      <c r="AG33" s="782"/>
      <c r="AH33" s="782"/>
      <c r="AI33" s="782"/>
      <c r="AJ33" s="783"/>
      <c r="AK33" s="851">
        <v>1160</v>
      </c>
      <c r="AL33" s="852"/>
      <c r="AM33" s="852"/>
      <c r="AN33" s="852"/>
      <c r="AO33" s="852"/>
      <c r="AP33" s="852">
        <v>11605</v>
      </c>
      <c r="AQ33" s="852"/>
      <c r="AR33" s="852"/>
      <c r="AS33" s="852"/>
      <c r="AT33" s="852"/>
      <c r="AU33" s="852">
        <v>9829</v>
      </c>
      <c r="AV33" s="852"/>
      <c r="AW33" s="852"/>
      <c r="AX33" s="852"/>
      <c r="AY33" s="852"/>
      <c r="AZ33" s="853"/>
      <c r="BA33" s="853"/>
      <c r="BB33" s="853"/>
      <c r="BC33" s="853"/>
      <c r="BD33" s="853"/>
      <c r="BE33" s="849" t="s">
        <v>387</v>
      </c>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133</v>
      </c>
      <c r="R34" s="779"/>
      <c r="S34" s="779"/>
      <c r="T34" s="779"/>
      <c r="U34" s="779"/>
      <c r="V34" s="779">
        <v>132</v>
      </c>
      <c r="W34" s="779"/>
      <c r="X34" s="779"/>
      <c r="Y34" s="779"/>
      <c r="Z34" s="779"/>
      <c r="AA34" s="779">
        <v>1</v>
      </c>
      <c r="AB34" s="779"/>
      <c r="AC34" s="779"/>
      <c r="AD34" s="779"/>
      <c r="AE34" s="780"/>
      <c r="AF34" s="781">
        <v>1</v>
      </c>
      <c r="AG34" s="782"/>
      <c r="AH34" s="782"/>
      <c r="AI34" s="782"/>
      <c r="AJ34" s="783"/>
      <c r="AK34" s="851">
        <v>69</v>
      </c>
      <c r="AL34" s="852"/>
      <c r="AM34" s="852"/>
      <c r="AN34" s="852"/>
      <c r="AO34" s="852"/>
      <c r="AP34" s="852">
        <v>828</v>
      </c>
      <c r="AQ34" s="852"/>
      <c r="AR34" s="852"/>
      <c r="AS34" s="852"/>
      <c r="AT34" s="852"/>
      <c r="AU34" s="852">
        <v>472</v>
      </c>
      <c r="AV34" s="852"/>
      <c r="AW34" s="852"/>
      <c r="AX34" s="852"/>
      <c r="AY34" s="852"/>
      <c r="AZ34" s="853"/>
      <c r="BA34" s="853"/>
      <c r="BB34" s="853"/>
      <c r="BC34" s="853"/>
      <c r="BD34" s="853"/>
      <c r="BE34" s="849" t="s">
        <v>387</v>
      </c>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389</v>
      </c>
      <c r="BK62" s="828"/>
      <c r="BL62" s="828"/>
      <c r="BM62" s="828"/>
      <c r="BN62" s="829"/>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390</v>
      </c>
      <c r="C63" s="811"/>
      <c r="D63" s="811"/>
      <c r="E63" s="811"/>
      <c r="F63" s="811"/>
      <c r="G63" s="811"/>
      <c r="H63" s="811"/>
      <c r="I63" s="811"/>
      <c r="J63" s="811"/>
      <c r="K63" s="811"/>
      <c r="L63" s="811"/>
      <c r="M63" s="811"/>
      <c r="N63" s="811"/>
      <c r="O63" s="811"/>
      <c r="P63" s="812"/>
      <c r="Q63" s="859"/>
      <c r="R63" s="860"/>
      <c r="S63" s="860"/>
      <c r="T63" s="860"/>
      <c r="U63" s="860"/>
      <c r="V63" s="860"/>
      <c r="W63" s="860"/>
      <c r="X63" s="860"/>
      <c r="Y63" s="860"/>
      <c r="Z63" s="860"/>
      <c r="AA63" s="860"/>
      <c r="AB63" s="860"/>
      <c r="AC63" s="860"/>
      <c r="AD63" s="860"/>
      <c r="AE63" s="861"/>
      <c r="AF63" s="862">
        <v>2834</v>
      </c>
      <c r="AG63" s="863"/>
      <c r="AH63" s="863"/>
      <c r="AI63" s="863"/>
      <c r="AJ63" s="864"/>
      <c r="AK63" s="865"/>
      <c r="AL63" s="860"/>
      <c r="AM63" s="860"/>
      <c r="AN63" s="860"/>
      <c r="AO63" s="860"/>
      <c r="AP63" s="863">
        <v>18111</v>
      </c>
      <c r="AQ63" s="863"/>
      <c r="AR63" s="863"/>
      <c r="AS63" s="863"/>
      <c r="AT63" s="863"/>
      <c r="AU63" s="863">
        <v>10301</v>
      </c>
      <c r="AV63" s="863"/>
      <c r="AW63" s="863"/>
      <c r="AX63" s="863"/>
      <c r="AY63" s="863"/>
      <c r="AZ63" s="867"/>
      <c r="BA63" s="867"/>
      <c r="BB63" s="867"/>
      <c r="BC63" s="867"/>
      <c r="BD63" s="867"/>
      <c r="BE63" s="868"/>
      <c r="BF63" s="868"/>
      <c r="BG63" s="868"/>
      <c r="BH63" s="868"/>
      <c r="BI63" s="869"/>
      <c r="BJ63" s="870" t="s">
        <v>112</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3" t="s">
        <v>375</v>
      </c>
      <c r="AG66" s="834"/>
      <c r="AH66" s="834"/>
      <c r="AI66" s="834"/>
      <c r="AJ66" s="874"/>
      <c r="AK66" s="737" t="s">
        <v>376</v>
      </c>
      <c r="AL66" s="761"/>
      <c r="AM66" s="761"/>
      <c r="AN66" s="761"/>
      <c r="AO66" s="762"/>
      <c r="AP66" s="737" t="s">
        <v>377</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7"/>
      <c r="AH67" s="837"/>
      <c r="AI67" s="837"/>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c r="A68" s="211">
        <v>1</v>
      </c>
      <c r="B68" s="890" t="s">
        <v>536</v>
      </c>
      <c r="C68" s="891"/>
      <c r="D68" s="891"/>
      <c r="E68" s="891"/>
      <c r="F68" s="891"/>
      <c r="G68" s="891"/>
      <c r="H68" s="891"/>
      <c r="I68" s="891"/>
      <c r="J68" s="891"/>
      <c r="K68" s="891"/>
      <c r="L68" s="891"/>
      <c r="M68" s="891"/>
      <c r="N68" s="891"/>
      <c r="O68" s="891"/>
      <c r="P68" s="892"/>
      <c r="Q68" s="893">
        <v>708</v>
      </c>
      <c r="R68" s="887"/>
      <c r="S68" s="887"/>
      <c r="T68" s="887"/>
      <c r="U68" s="887"/>
      <c r="V68" s="887">
        <v>599</v>
      </c>
      <c r="W68" s="887"/>
      <c r="X68" s="887"/>
      <c r="Y68" s="887"/>
      <c r="Z68" s="887"/>
      <c r="AA68" s="887">
        <v>109</v>
      </c>
      <c r="AB68" s="887"/>
      <c r="AC68" s="887"/>
      <c r="AD68" s="887"/>
      <c r="AE68" s="887"/>
      <c r="AF68" s="887">
        <v>100</v>
      </c>
      <c r="AG68" s="887"/>
      <c r="AH68" s="887"/>
      <c r="AI68" s="887"/>
      <c r="AJ68" s="887"/>
      <c r="AK68" s="894" t="s">
        <v>479</v>
      </c>
      <c r="AL68" s="895"/>
      <c r="AM68" s="895"/>
      <c r="AN68" s="895"/>
      <c r="AO68" s="896"/>
      <c r="AP68" s="887" t="s">
        <v>543</v>
      </c>
      <c r="AQ68" s="887"/>
      <c r="AR68" s="887"/>
      <c r="AS68" s="887"/>
      <c r="AT68" s="887"/>
      <c r="AU68" s="887" t="s">
        <v>479</v>
      </c>
      <c r="AV68" s="887"/>
      <c r="AW68" s="887"/>
      <c r="AX68" s="887"/>
      <c r="AY68" s="887"/>
      <c r="AZ68" s="888"/>
      <c r="BA68" s="888"/>
      <c r="BB68" s="888"/>
      <c r="BC68" s="888"/>
      <c r="BD68" s="889"/>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c r="A69" s="214">
        <v>2</v>
      </c>
      <c r="B69" s="897" t="s">
        <v>537</v>
      </c>
      <c r="C69" s="898"/>
      <c r="D69" s="898"/>
      <c r="E69" s="898"/>
      <c r="F69" s="898"/>
      <c r="G69" s="898"/>
      <c r="H69" s="898"/>
      <c r="I69" s="898"/>
      <c r="J69" s="898"/>
      <c r="K69" s="898"/>
      <c r="L69" s="898"/>
      <c r="M69" s="898"/>
      <c r="N69" s="898"/>
      <c r="O69" s="898"/>
      <c r="P69" s="899"/>
      <c r="Q69" s="900">
        <v>174</v>
      </c>
      <c r="R69" s="852"/>
      <c r="S69" s="852"/>
      <c r="T69" s="852"/>
      <c r="U69" s="852"/>
      <c r="V69" s="852">
        <v>117</v>
      </c>
      <c r="W69" s="852"/>
      <c r="X69" s="852"/>
      <c r="Y69" s="852"/>
      <c r="Z69" s="852"/>
      <c r="AA69" s="852">
        <v>57</v>
      </c>
      <c r="AB69" s="852"/>
      <c r="AC69" s="852"/>
      <c r="AD69" s="852"/>
      <c r="AE69" s="852"/>
      <c r="AF69" s="852">
        <v>57</v>
      </c>
      <c r="AG69" s="852"/>
      <c r="AH69" s="852"/>
      <c r="AI69" s="852"/>
      <c r="AJ69" s="852"/>
      <c r="AK69" s="901" t="s">
        <v>479</v>
      </c>
      <c r="AL69" s="902"/>
      <c r="AM69" s="902"/>
      <c r="AN69" s="902"/>
      <c r="AO69" s="851"/>
      <c r="AP69" s="901" t="s">
        <v>479</v>
      </c>
      <c r="AQ69" s="902"/>
      <c r="AR69" s="902"/>
      <c r="AS69" s="902"/>
      <c r="AT69" s="851"/>
      <c r="AU69" s="852" t="s">
        <v>479</v>
      </c>
      <c r="AV69" s="852"/>
      <c r="AW69" s="852"/>
      <c r="AX69" s="852"/>
      <c r="AY69" s="852"/>
      <c r="AZ69" s="903"/>
      <c r="BA69" s="903"/>
      <c r="BB69" s="903"/>
      <c r="BC69" s="903"/>
      <c r="BD69" s="904"/>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c r="A70" s="214">
        <v>3</v>
      </c>
      <c r="B70" s="897" t="s">
        <v>538</v>
      </c>
      <c r="C70" s="898"/>
      <c r="D70" s="898"/>
      <c r="E70" s="898"/>
      <c r="F70" s="898"/>
      <c r="G70" s="898"/>
      <c r="H70" s="898"/>
      <c r="I70" s="898"/>
      <c r="J70" s="898"/>
      <c r="K70" s="898"/>
      <c r="L70" s="898"/>
      <c r="M70" s="898"/>
      <c r="N70" s="898"/>
      <c r="O70" s="898"/>
      <c r="P70" s="899"/>
      <c r="Q70" s="900">
        <v>1551</v>
      </c>
      <c r="R70" s="852"/>
      <c r="S70" s="852"/>
      <c r="T70" s="852"/>
      <c r="U70" s="852"/>
      <c r="V70" s="852">
        <v>1512</v>
      </c>
      <c r="W70" s="852"/>
      <c r="X70" s="852"/>
      <c r="Y70" s="852"/>
      <c r="Z70" s="852"/>
      <c r="AA70" s="852">
        <v>38</v>
      </c>
      <c r="AB70" s="852"/>
      <c r="AC70" s="852"/>
      <c r="AD70" s="852"/>
      <c r="AE70" s="852"/>
      <c r="AF70" s="852">
        <v>38</v>
      </c>
      <c r="AG70" s="852"/>
      <c r="AH70" s="852"/>
      <c r="AI70" s="852"/>
      <c r="AJ70" s="852"/>
      <c r="AK70" s="901" t="s">
        <v>479</v>
      </c>
      <c r="AL70" s="902"/>
      <c r="AM70" s="902"/>
      <c r="AN70" s="902"/>
      <c r="AO70" s="851"/>
      <c r="AP70" s="901" t="s">
        <v>479</v>
      </c>
      <c r="AQ70" s="902"/>
      <c r="AR70" s="902"/>
      <c r="AS70" s="902"/>
      <c r="AT70" s="851"/>
      <c r="AU70" s="852" t="s">
        <v>479</v>
      </c>
      <c r="AV70" s="852"/>
      <c r="AW70" s="852"/>
      <c r="AX70" s="852"/>
      <c r="AY70" s="852"/>
      <c r="AZ70" s="903" t="s">
        <v>539</v>
      </c>
      <c r="BA70" s="903"/>
      <c r="BB70" s="903"/>
      <c r="BC70" s="903"/>
      <c r="BD70" s="904"/>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c r="A71" s="214">
        <v>4</v>
      </c>
      <c r="B71" s="897" t="s">
        <v>538</v>
      </c>
      <c r="C71" s="898"/>
      <c r="D71" s="898"/>
      <c r="E71" s="898"/>
      <c r="F71" s="898"/>
      <c r="G71" s="898"/>
      <c r="H71" s="898"/>
      <c r="I71" s="898"/>
      <c r="J71" s="898"/>
      <c r="K71" s="898"/>
      <c r="L71" s="898"/>
      <c r="M71" s="898"/>
      <c r="N71" s="898"/>
      <c r="O71" s="898"/>
      <c r="P71" s="899"/>
      <c r="Q71" s="900">
        <v>653677</v>
      </c>
      <c r="R71" s="852"/>
      <c r="S71" s="852"/>
      <c r="T71" s="852"/>
      <c r="U71" s="852"/>
      <c r="V71" s="852">
        <v>638723</v>
      </c>
      <c r="W71" s="852"/>
      <c r="X71" s="852"/>
      <c r="Y71" s="852"/>
      <c r="Z71" s="852"/>
      <c r="AA71" s="852">
        <v>14954</v>
      </c>
      <c r="AB71" s="852"/>
      <c r="AC71" s="852"/>
      <c r="AD71" s="852"/>
      <c r="AE71" s="852"/>
      <c r="AF71" s="852">
        <v>14954</v>
      </c>
      <c r="AG71" s="852"/>
      <c r="AH71" s="852"/>
      <c r="AI71" s="852"/>
      <c r="AJ71" s="852"/>
      <c r="AK71" s="901">
        <v>3939</v>
      </c>
      <c r="AL71" s="902"/>
      <c r="AM71" s="902"/>
      <c r="AN71" s="902"/>
      <c r="AO71" s="851"/>
      <c r="AP71" s="901" t="s">
        <v>479</v>
      </c>
      <c r="AQ71" s="902"/>
      <c r="AR71" s="902"/>
      <c r="AS71" s="902"/>
      <c r="AT71" s="851"/>
      <c r="AU71" s="852" t="s">
        <v>479</v>
      </c>
      <c r="AV71" s="852"/>
      <c r="AW71" s="852"/>
      <c r="AX71" s="852"/>
      <c r="AY71" s="852"/>
      <c r="AZ71" s="903" t="s">
        <v>540</v>
      </c>
      <c r="BA71" s="903"/>
      <c r="BB71" s="903"/>
      <c r="BC71" s="903"/>
      <c r="BD71" s="904"/>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c r="A72" s="214">
        <v>5</v>
      </c>
      <c r="B72" s="897" t="s">
        <v>541</v>
      </c>
      <c r="C72" s="898"/>
      <c r="D72" s="898"/>
      <c r="E72" s="898"/>
      <c r="F72" s="898"/>
      <c r="G72" s="898"/>
      <c r="H72" s="898"/>
      <c r="I72" s="898"/>
      <c r="J72" s="898"/>
      <c r="K72" s="898"/>
      <c r="L72" s="898"/>
      <c r="M72" s="898"/>
      <c r="N72" s="898"/>
      <c r="O72" s="898"/>
      <c r="P72" s="899"/>
      <c r="Q72" s="900">
        <v>437</v>
      </c>
      <c r="R72" s="852"/>
      <c r="S72" s="852"/>
      <c r="T72" s="852"/>
      <c r="U72" s="852"/>
      <c r="V72" s="852">
        <v>412</v>
      </c>
      <c r="W72" s="852"/>
      <c r="X72" s="852"/>
      <c r="Y72" s="852"/>
      <c r="Z72" s="852"/>
      <c r="AA72" s="852">
        <v>25</v>
      </c>
      <c r="AB72" s="852"/>
      <c r="AC72" s="852"/>
      <c r="AD72" s="852"/>
      <c r="AE72" s="852"/>
      <c r="AF72" s="852">
        <v>25</v>
      </c>
      <c r="AG72" s="852"/>
      <c r="AH72" s="852"/>
      <c r="AI72" s="852"/>
      <c r="AJ72" s="852"/>
      <c r="AK72" s="901">
        <v>90</v>
      </c>
      <c r="AL72" s="902"/>
      <c r="AM72" s="902"/>
      <c r="AN72" s="902"/>
      <c r="AO72" s="851"/>
      <c r="AP72" s="901" t="s">
        <v>479</v>
      </c>
      <c r="AQ72" s="902"/>
      <c r="AR72" s="902"/>
      <c r="AS72" s="902"/>
      <c r="AT72" s="851"/>
      <c r="AU72" s="852" t="s">
        <v>479</v>
      </c>
      <c r="AV72" s="852"/>
      <c r="AW72" s="852"/>
      <c r="AX72" s="852"/>
      <c r="AY72" s="852"/>
      <c r="AZ72" s="903"/>
      <c r="BA72" s="903"/>
      <c r="BB72" s="903"/>
      <c r="BC72" s="903"/>
      <c r="BD72" s="904"/>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c r="A73" s="214">
        <v>6</v>
      </c>
      <c r="B73" s="897" t="s">
        <v>542</v>
      </c>
      <c r="C73" s="898"/>
      <c r="D73" s="898"/>
      <c r="E73" s="898"/>
      <c r="F73" s="898"/>
      <c r="G73" s="898"/>
      <c r="H73" s="898"/>
      <c r="I73" s="898"/>
      <c r="J73" s="898"/>
      <c r="K73" s="898"/>
      <c r="L73" s="898"/>
      <c r="M73" s="898"/>
      <c r="N73" s="898"/>
      <c r="O73" s="898"/>
      <c r="P73" s="899"/>
      <c r="Q73" s="900">
        <v>6</v>
      </c>
      <c r="R73" s="852"/>
      <c r="S73" s="852"/>
      <c r="T73" s="852"/>
      <c r="U73" s="852"/>
      <c r="V73" s="852">
        <v>5</v>
      </c>
      <c r="W73" s="852"/>
      <c r="X73" s="852"/>
      <c r="Y73" s="852"/>
      <c r="Z73" s="852"/>
      <c r="AA73" s="852">
        <v>1</v>
      </c>
      <c r="AB73" s="852"/>
      <c r="AC73" s="852"/>
      <c r="AD73" s="852"/>
      <c r="AE73" s="852"/>
      <c r="AF73" s="852">
        <v>1</v>
      </c>
      <c r="AG73" s="852"/>
      <c r="AH73" s="852"/>
      <c r="AI73" s="852"/>
      <c r="AJ73" s="852"/>
      <c r="AK73" s="901" t="s">
        <v>479</v>
      </c>
      <c r="AL73" s="902"/>
      <c r="AM73" s="902"/>
      <c r="AN73" s="902"/>
      <c r="AO73" s="851"/>
      <c r="AP73" s="901" t="s">
        <v>479</v>
      </c>
      <c r="AQ73" s="902"/>
      <c r="AR73" s="902"/>
      <c r="AS73" s="902"/>
      <c r="AT73" s="851"/>
      <c r="AU73" s="852" t="s">
        <v>479</v>
      </c>
      <c r="AV73" s="852"/>
      <c r="AW73" s="852"/>
      <c r="AX73" s="852"/>
      <c r="AY73" s="852"/>
      <c r="AZ73" s="903"/>
      <c r="BA73" s="903"/>
      <c r="BB73" s="903"/>
      <c r="BC73" s="903"/>
      <c r="BD73" s="904"/>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c r="A74" s="214">
        <v>7</v>
      </c>
      <c r="B74" s="897"/>
      <c r="C74" s="898"/>
      <c r="D74" s="898"/>
      <c r="E74" s="898"/>
      <c r="F74" s="898"/>
      <c r="G74" s="898"/>
      <c r="H74" s="898"/>
      <c r="I74" s="898"/>
      <c r="J74" s="898"/>
      <c r="K74" s="898"/>
      <c r="L74" s="898"/>
      <c r="M74" s="898"/>
      <c r="N74" s="898"/>
      <c r="O74" s="898"/>
      <c r="P74" s="899"/>
      <c r="Q74" s="900"/>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903"/>
      <c r="BA74" s="903"/>
      <c r="BB74" s="903"/>
      <c r="BC74" s="903"/>
      <c r="BD74" s="904"/>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c r="A75" s="214">
        <v>8</v>
      </c>
      <c r="B75" s="897"/>
      <c r="C75" s="898"/>
      <c r="D75" s="898"/>
      <c r="E75" s="898"/>
      <c r="F75" s="898"/>
      <c r="G75" s="898"/>
      <c r="H75" s="898"/>
      <c r="I75" s="898"/>
      <c r="J75" s="898"/>
      <c r="K75" s="898"/>
      <c r="L75" s="898"/>
      <c r="M75" s="898"/>
      <c r="N75" s="898"/>
      <c r="O75" s="898"/>
      <c r="P75" s="899"/>
      <c r="Q75" s="905"/>
      <c r="R75" s="902"/>
      <c r="S75" s="902"/>
      <c r="T75" s="902"/>
      <c r="U75" s="851"/>
      <c r="V75" s="901"/>
      <c r="W75" s="902"/>
      <c r="X75" s="902"/>
      <c r="Y75" s="902"/>
      <c r="Z75" s="851"/>
      <c r="AA75" s="901"/>
      <c r="AB75" s="902"/>
      <c r="AC75" s="902"/>
      <c r="AD75" s="902"/>
      <c r="AE75" s="851"/>
      <c r="AF75" s="901"/>
      <c r="AG75" s="902"/>
      <c r="AH75" s="902"/>
      <c r="AI75" s="902"/>
      <c r="AJ75" s="851"/>
      <c r="AK75" s="901"/>
      <c r="AL75" s="902"/>
      <c r="AM75" s="902"/>
      <c r="AN75" s="902"/>
      <c r="AO75" s="851"/>
      <c r="AP75" s="901"/>
      <c r="AQ75" s="902"/>
      <c r="AR75" s="902"/>
      <c r="AS75" s="902"/>
      <c r="AT75" s="851"/>
      <c r="AU75" s="901"/>
      <c r="AV75" s="902"/>
      <c r="AW75" s="902"/>
      <c r="AX75" s="902"/>
      <c r="AY75" s="851"/>
      <c r="AZ75" s="903"/>
      <c r="BA75" s="903"/>
      <c r="BB75" s="903"/>
      <c r="BC75" s="903"/>
      <c r="BD75" s="904"/>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c r="A76" s="214">
        <v>9</v>
      </c>
      <c r="B76" s="897"/>
      <c r="C76" s="898"/>
      <c r="D76" s="898"/>
      <c r="E76" s="898"/>
      <c r="F76" s="898"/>
      <c r="G76" s="898"/>
      <c r="H76" s="898"/>
      <c r="I76" s="898"/>
      <c r="J76" s="898"/>
      <c r="K76" s="898"/>
      <c r="L76" s="898"/>
      <c r="M76" s="898"/>
      <c r="N76" s="898"/>
      <c r="O76" s="898"/>
      <c r="P76" s="899"/>
      <c r="Q76" s="905"/>
      <c r="R76" s="902"/>
      <c r="S76" s="902"/>
      <c r="T76" s="902"/>
      <c r="U76" s="851"/>
      <c r="V76" s="901"/>
      <c r="W76" s="902"/>
      <c r="X76" s="902"/>
      <c r="Y76" s="902"/>
      <c r="Z76" s="851"/>
      <c r="AA76" s="901"/>
      <c r="AB76" s="902"/>
      <c r="AC76" s="902"/>
      <c r="AD76" s="902"/>
      <c r="AE76" s="851"/>
      <c r="AF76" s="901"/>
      <c r="AG76" s="902"/>
      <c r="AH76" s="902"/>
      <c r="AI76" s="902"/>
      <c r="AJ76" s="851"/>
      <c r="AK76" s="901"/>
      <c r="AL76" s="902"/>
      <c r="AM76" s="902"/>
      <c r="AN76" s="902"/>
      <c r="AO76" s="851"/>
      <c r="AP76" s="901"/>
      <c r="AQ76" s="902"/>
      <c r="AR76" s="902"/>
      <c r="AS76" s="902"/>
      <c r="AT76" s="851"/>
      <c r="AU76" s="901"/>
      <c r="AV76" s="902"/>
      <c r="AW76" s="902"/>
      <c r="AX76" s="902"/>
      <c r="AY76" s="851"/>
      <c r="AZ76" s="903"/>
      <c r="BA76" s="903"/>
      <c r="BB76" s="903"/>
      <c r="BC76" s="903"/>
      <c r="BD76" s="904"/>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c r="A77" s="214">
        <v>10</v>
      </c>
      <c r="B77" s="897"/>
      <c r="C77" s="898"/>
      <c r="D77" s="898"/>
      <c r="E77" s="898"/>
      <c r="F77" s="898"/>
      <c r="G77" s="898"/>
      <c r="H77" s="898"/>
      <c r="I77" s="898"/>
      <c r="J77" s="898"/>
      <c r="K77" s="898"/>
      <c r="L77" s="898"/>
      <c r="M77" s="898"/>
      <c r="N77" s="898"/>
      <c r="O77" s="898"/>
      <c r="P77" s="899"/>
      <c r="Q77" s="905"/>
      <c r="R77" s="902"/>
      <c r="S77" s="902"/>
      <c r="T77" s="902"/>
      <c r="U77" s="851"/>
      <c r="V77" s="901"/>
      <c r="W77" s="902"/>
      <c r="X77" s="902"/>
      <c r="Y77" s="902"/>
      <c r="Z77" s="851"/>
      <c r="AA77" s="901"/>
      <c r="AB77" s="902"/>
      <c r="AC77" s="902"/>
      <c r="AD77" s="902"/>
      <c r="AE77" s="851"/>
      <c r="AF77" s="901"/>
      <c r="AG77" s="902"/>
      <c r="AH77" s="902"/>
      <c r="AI77" s="902"/>
      <c r="AJ77" s="851"/>
      <c r="AK77" s="901"/>
      <c r="AL77" s="902"/>
      <c r="AM77" s="902"/>
      <c r="AN77" s="902"/>
      <c r="AO77" s="851"/>
      <c r="AP77" s="901"/>
      <c r="AQ77" s="902"/>
      <c r="AR77" s="902"/>
      <c r="AS77" s="902"/>
      <c r="AT77" s="851"/>
      <c r="AU77" s="901"/>
      <c r="AV77" s="902"/>
      <c r="AW77" s="902"/>
      <c r="AX77" s="902"/>
      <c r="AY77" s="851"/>
      <c r="AZ77" s="903"/>
      <c r="BA77" s="903"/>
      <c r="BB77" s="903"/>
      <c r="BC77" s="903"/>
      <c r="BD77" s="904"/>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c r="A78" s="214">
        <v>11</v>
      </c>
      <c r="B78" s="897"/>
      <c r="C78" s="898"/>
      <c r="D78" s="898"/>
      <c r="E78" s="898"/>
      <c r="F78" s="898"/>
      <c r="G78" s="898"/>
      <c r="H78" s="898"/>
      <c r="I78" s="898"/>
      <c r="J78" s="898"/>
      <c r="K78" s="898"/>
      <c r="L78" s="898"/>
      <c r="M78" s="898"/>
      <c r="N78" s="898"/>
      <c r="O78" s="898"/>
      <c r="P78" s="899"/>
      <c r="Q78" s="900"/>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903"/>
      <c r="BA78" s="903"/>
      <c r="BB78" s="903"/>
      <c r="BC78" s="903"/>
      <c r="BD78" s="904"/>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c r="A79" s="214">
        <v>12</v>
      </c>
      <c r="B79" s="897"/>
      <c r="C79" s="898"/>
      <c r="D79" s="898"/>
      <c r="E79" s="898"/>
      <c r="F79" s="898"/>
      <c r="G79" s="898"/>
      <c r="H79" s="898"/>
      <c r="I79" s="898"/>
      <c r="J79" s="898"/>
      <c r="K79" s="898"/>
      <c r="L79" s="898"/>
      <c r="M79" s="898"/>
      <c r="N79" s="898"/>
      <c r="O79" s="898"/>
      <c r="P79" s="899"/>
      <c r="Q79" s="900"/>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903"/>
      <c r="BA79" s="903"/>
      <c r="BB79" s="903"/>
      <c r="BC79" s="903"/>
      <c r="BD79" s="904"/>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c r="A80" s="214">
        <v>13</v>
      </c>
      <c r="B80" s="897"/>
      <c r="C80" s="898"/>
      <c r="D80" s="898"/>
      <c r="E80" s="898"/>
      <c r="F80" s="898"/>
      <c r="G80" s="898"/>
      <c r="H80" s="898"/>
      <c r="I80" s="898"/>
      <c r="J80" s="898"/>
      <c r="K80" s="898"/>
      <c r="L80" s="898"/>
      <c r="M80" s="898"/>
      <c r="N80" s="898"/>
      <c r="O80" s="898"/>
      <c r="P80" s="899"/>
      <c r="Q80" s="900"/>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903"/>
      <c r="BA80" s="903"/>
      <c r="BB80" s="903"/>
      <c r="BC80" s="903"/>
      <c r="BD80" s="904"/>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c r="A81" s="214">
        <v>14</v>
      </c>
      <c r="B81" s="897"/>
      <c r="C81" s="898"/>
      <c r="D81" s="898"/>
      <c r="E81" s="898"/>
      <c r="F81" s="898"/>
      <c r="G81" s="898"/>
      <c r="H81" s="898"/>
      <c r="I81" s="898"/>
      <c r="J81" s="898"/>
      <c r="K81" s="898"/>
      <c r="L81" s="898"/>
      <c r="M81" s="898"/>
      <c r="N81" s="898"/>
      <c r="O81" s="898"/>
      <c r="P81" s="899"/>
      <c r="Q81" s="900"/>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903"/>
      <c r="BA81" s="903"/>
      <c r="BB81" s="903"/>
      <c r="BC81" s="903"/>
      <c r="BD81" s="904"/>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c r="A82" s="214">
        <v>15</v>
      </c>
      <c r="B82" s="897"/>
      <c r="C82" s="898"/>
      <c r="D82" s="898"/>
      <c r="E82" s="898"/>
      <c r="F82" s="898"/>
      <c r="G82" s="898"/>
      <c r="H82" s="898"/>
      <c r="I82" s="898"/>
      <c r="J82" s="898"/>
      <c r="K82" s="898"/>
      <c r="L82" s="898"/>
      <c r="M82" s="898"/>
      <c r="N82" s="898"/>
      <c r="O82" s="898"/>
      <c r="P82" s="899"/>
      <c r="Q82" s="900"/>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903"/>
      <c r="BA82" s="903"/>
      <c r="BB82" s="903"/>
      <c r="BC82" s="903"/>
      <c r="BD82" s="904"/>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c r="A83" s="214">
        <v>16</v>
      </c>
      <c r="B83" s="897"/>
      <c r="C83" s="898"/>
      <c r="D83" s="898"/>
      <c r="E83" s="898"/>
      <c r="F83" s="898"/>
      <c r="G83" s="898"/>
      <c r="H83" s="898"/>
      <c r="I83" s="898"/>
      <c r="J83" s="898"/>
      <c r="K83" s="898"/>
      <c r="L83" s="898"/>
      <c r="M83" s="898"/>
      <c r="N83" s="898"/>
      <c r="O83" s="898"/>
      <c r="P83" s="899"/>
      <c r="Q83" s="900"/>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903"/>
      <c r="BA83" s="903"/>
      <c r="BB83" s="903"/>
      <c r="BC83" s="903"/>
      <c r="BD83" s="904"/>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c r="A84" s="214">
        <v>17</v>
      </c>
      <c r="B84" s="897"/>
      <c r="C84" s="898"/>
      <c r="D84" s="898"/>
      <c r="E84" s="898"/>
      <c r="F84" s="898"/>
      <c r="G84" s="898"/>
      <c r="H84" s="898"/>
      <c r="I84" s="898"/>
      <c r="J84" s="898"/>
      <c r="K84" s="898"/>
      <c r="L84" s="898"/>
      <c r="M84" s="898"/>
      <c r="N84" s="898"/>
      <c r="O84" s="898"/>
      <c r="P84" s="899"/>
      <c r="Q84" s="900"/>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903"/>
      <c r="BA84" s="903"/>
      <c r="BB84" s="903"/>
      <c r="BC84" s="903"/>
      <c r="BD84" s="904"/>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c r="A85" s="214">
        <v>18</v>
      </c>
      <c r="B85" s="897"/>
      <c r="C85" s="898"/>
      <c r="D85" s="898"/>
      <c r="E85" s="898"/>
      <c r="F85" s="898"/>
      <c r="G85" s="898"/>
      <c r="H85" s="898"/>
      <c r="I85" s="898"/>
      <c r="J85" s="898"/>
      <c r="K85" s="898"/>
      <c r="L85" s="898"/>
      <c r="M85" s="898"/>
      <c r="N85" s="898"/>
      <c r="O85" s="898"/>
      <c r="P85" s="899"/>
      <c r="Q85" s="900"/>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903"/>
      <c r="BA85" s="903"/>
      <c r="BB85" s="903"/>
      <c r="BC85" s="903"/>
      <c r="BD85" s="904"/>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c r="A86" s="214">
        <v>19</v>
      </c>
      <c r="B86" s="897"/>
      <c r="C86" s="898"/>
      <c r="D86" s="898"/>
      <c r="E86" s="898"/>
      <c r="F86" s="898"/>
      <c r="G86" s="898"/>
      <c r="H86" s="898"/>
      <c r="I86" s="898"/>
      <c r="J86" s="898"/>
      <c r="K86" s="898"/>
      <c r="L86" s="898"/>
      <c r="M86" s="898"/>
      <c r="N86" s="898"/>
      <c r="O86" s="898"/>
      <c r="P86" s="899"/>
      <c r="Q86" s="900"/>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903"/>
      <c r="BA86" s="903"/>
      <c r="BB86" s="903"/>
      <c r="BC86" s="903"/>
      <c r="BD86" s="904"/>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c r="A87" s="222">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c r="A88" s="217" t="s">
        <v>368</v>
      </c>
      <c r="B88" s="810" t="s">
        <v>394</v>
      </c>
      <c r="C88" s="811"/>
      <c r="D88" s="811"/>
      <c r="E88" s="811"/>
      <c r="F88" s="811"/>
      <c r="G88" s="811"/>
      <c r="H88" s="811"/>
      <c r="I88" s="811"/>
      <c r="J88" s="811"/>
      <c r="K88" s="811"/>
      <c r="L88" s="811"/>
      <c r="M88" s="811"/>
      <c r="N88" s="811"/>
      <c r="O88" s="811"/>
      <c r="P88" s="812"/>
      <c r="Q88" s="859"/>
      <c r="R88" s="860"/>
      <c r="S88" s="860"/>
      <c r="T88" s="860"/>
      <c r="U88" s="860"/>
      <c r="V88" s="860"/>
      <c r="W88" s="860"/>
      <c r="X88" s="860"/>
      <c r="Y88" s="860"/>
      <c r="Z88" s="860"/>
      <c r="AA88" s="860"/>
      <c r="AB88" s="860"/>
      <c r="AC88" s="860"/>
      <c r="AD88" s="860"/>
      <c r="AE88" s="860"/>
      <c r="AF88" s="863">
        <v>15184</v>
      </c>
      <c r="AG88" s="863"/>
      <c r="AH88" s="863"/>
      <c r="AI88" s="863"/>
      <c r="AJ88" s="863"/>
      <c r="AK88" s="860"/>
      <c r="AL88" s="860"/>
      <c r="AM88" s="860"/>
      <c r="AN88" s="860"/>
      <c r="AO88" s="860"/>
      <c r="AP88" s="863" t="s">
        <v>544</v>
      </c>
      <c r="AQ88" s="863"/>
      <c r="AR88" s="863"/>
      <c r="AS88" s="863"/>
      <c r="AT88" s="863"/>
      <c r="AU88" s="863" t="s">
        <v>544</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395</v>
      </c>
      <c r="BS102" s="811"/>
      <c r="BT102" s="811"/>
      <c r="BU102" s="811"/>
      <c r="BV102" s="811"/>
      <c r="BW102" s="811"/>
      <c r="BX102" s="811"/>
      <c r="BY102" s="811"/>
      <c r="BZ102" s="811"/>
      <c r="CA102" s="811"/>
      <c r="CB102" s="811"/>
      <c r="CC102" s="811"/>
      <c r="CD102" s="811"/>
      <c r="CE102" s="811"/>
      <c r="CF102" s="811"/>
      <c r="CG102" s="812"/>
      <c r="CH102" s="913"/>
      <c r="CI102" s="914"/>
      <c r="CJ102" s="914"/>
      <c r="CK102" s="914"/>
      <c r="CL102" s="915"/>
      <c r="CM102" s="913"/>
      <c r="CN102" s="914"/>
      <c r="CO102" s="914"/>
      <c r="CP102" s="914"/>
      <c r="CQ102" s="915"/>
      <c r="CR102" s="916">
        <v>206</v>
      </c>
      <c r="CS102" s="871"/>
      <c r="CT102" s="871"/>
      <c r="CU102" s="871"/>
      <c r="CV102" s="917"/>
      <c r="CW102" s="916">
        <v>13</v>
      </c>
      <c r="CX102" s="871"/>
      <c r="CY102" s="871"/>
      <c r="CZ102" s="871"/>
      <c r="DA102" s="917"/>
      <c r="DB102" s="916" t="s">
        <v>544</v>
      </c>
      <c r="DC102" s="871"/>
      <c r="DD102" s="871"/>
      <c r="DE102" s="871"/>
      <c r="DF102" s="917"/>
      <c r="DG102" s="916" t="s">
        <v>549</v>
      </c>
      <c r="DH102" s="871"/>
      <c r="DI102" s="871"/>
      <c r="DJ102" s="871"/>
      <c r="DK102" s="917"/>
      <c r="DL102" s="916" t="s">
        <v>549</v>
      </c>
      <c r="DM102" s="871"/>
      <c r="DN102" s="871"/>
      <c r="DO102" s="871"/>
      <c r="DP102" s="917"/>
      <c r="DQ102" s="916" t="s">
        <v>544</v>
      </c>
      <c r="DR102" s="871"/>
      <c r="DS102" s="871"/>
      <c r="DT102" s="871"/>
      <c r="DU102" s="917"/>
      <c r="DV102" s="940"/>
      <c r="DW102" s="941"/>
      <c r="DX102" s="941"/>
      <c r="DY102" s="941"/>
      <c r="DZ102" s="942"/>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3" t="s">
        <v>396</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4" t="s">
        <v>397</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5" t="s">
        <v>400</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401</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199" customFormat="1" ht="26.25" customHeight="1">
      <c r="A109" s="938" t="s">
        <v>402</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403</v>
      </c>
      <c r="AB109" s="919"/>
      <c r="AC109" s="919"/>
      <c r="AD109" s="919"/>
      <c r="AE109" s="920"/>
      <c r="AF109" s="918" t="s">
        <v>288</v>
      </c>
      <c r="AG109" s="919"/>
      <c r="AH109" s="919"/>
      <c r="AI109" s="919"/>
      <c r="AJ109" s="920"/>
      <c r="AK109" s="918" t="s">
        <v>287</v>
      </c>
      <c r="AL109" s="919"/>
      <c r="AM109" s="919"/>
      <c r="AN109" s="919"/>
      <c r="AO109" s="920"/>
      <c r="AP109" s="918" t="s">
        <v>404</v>
      </c>
      <c r="AQ109" s="919"/>
      <c r="AR109" s="919"/>
      <c r="AS109" s="919"/>
      <c r="AT109" s="921"/>
      <c r="AU109" s="938" t="s">
        <v>402</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403</v>
      </c>
      <c r="BR109" s="919"/>
      <c r="BS109" s="919"/>
      <c r="BT109" s="919"/>
      <c r="BU109" s="920"/>
      <c r="BV109" s="918" t="s">
        <v>288</v>
      </c>
      <c r="BW109" s="919"/>
      <c r="BX109" s="919"/>
      <c r="BY109" s="919"/>
      <c r="BZ109" s="920"/>
      <c r="CA109" s="918" t="s">
        <v>287</v>
      </c>
      <c r="CB109" s="919"/>
      <c r="CC109" s="919"/>
      <c r="CD109" s="919"/>
      <c r="CE109" s="920"/>
      <c r="CF109" s="939" t="s">
        <v>404</v>
      </c>
      <c r="CG109" s="939"/>
      <c r="CH109" s="939"/>
      <c r="CI109" s="939"/>
      <c r="CJ109" s="939"/>
      <c r="CK109" s="918" t="s">
        <v>405</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403</v>
      </c>
      <c r="DH109" s="919"/>
      <c r="DI109" s="919"/>
      <c r="DJ109" s="919"/>
      <c r="DK109" s="920"/>
      <c r="DL109" s="918" t="s">
        <v>288</v>
      </c>
      <c r="DM109" s="919"/>
      <c r="DN109" s="919"/>
      <c r="DO109" s="919"/>
      <c r="DP109" s="920"/>
      <c r="DQ109" s="918" t="s">
        <v>287</v>
      </c>
      <c r="DR109" s="919"/>
      <c r="DS109" s="919"/>
      <c r="DT109" s="919"/>
      <c r="DU109" s="920"/>
      <c r="DV109" s="918" t="s">
        <v>404</v>
      </c>
      <c r="DW109" s="919"/>
      <c r="DX109" s="919"/>
      <c r="DY109" s="919"/>
      <c r="DZ109" s="921"/>
    </row>
    <row r="110" spans="1:131" s="199" customFormat="1" ht="26.25" customHeight="1">
      <c r="A110" s="922" t="s">
        <v>406</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2526642</v>
      </c>
      <c r="AB110" s="926"/>
      <c r="AC110" s="926"/>
      <c r="AD110" s="926"/>
      <c r="AE110" s="927"/>
      <c r="AF110" s="928">
        <v>2617399</v>
      </c>
      <c r="AG110" s="926"/>
      <c r="AH110" s="926"/>
      <c r="AI110" s="926"/>
      <c r="AJ110" s="927"/>
      <c r="AK110" s="928">
        <v>2753590</v>
      </c>
      <c r="AL110" s="926"/>
      <c r="AM110" s="926"/>
      <c r="AN110" s="926"/>
      <c r="AO110" s="927"/>
      <c r="AP110" s="929">
        <v>18.899999999999999</v>
      </c>
      <c r="AQ110" s="930"/>
      <c r="AR110" s="930"/>
      <c r="AS110" s="930"/>
      <c r="AT110" s="931"/>
      <c r="AU110" s="932" t="s">
        <v>62</v>
      </c>
      <c r="AV110" s="933"/>
      <c r="AW110" s="933"/>
      <c r="AX110" s="933"/>
      <c r="AY110" s="933"/>
      <c r="AZ110" s="974" t="s">
        <v>407</v>
      </c>
      <c r="BA110" s="923"/>
      <c r="BB110" s="923"/>
      <c r="BC110" s="923"/>
      <c r="BD110" s="923"/>
      <c r="BE110" s="923"/>
      <c r="BF110" s="923"/>
      <c r="BG110" s="923"/>
      <c r="BH110" s="923"/>
      <c r="BI110" s="923"/>
      <c r="BJ110" s="923"/>
      <c r="BK110" s="923"/>
      <c r="BL110" s="923"/>
      <c r="BM110" s="923"/>
      <c r="BN110" s="923"/>
      <c r="BO110" s="923"/>
      <c r="BP110" s="924"/>
      <c r="BQ110" s="960">
        <v>27322828</v>
      </c>
      <c r="BR110" s="961"/>
      <c r="BS110" s="961"/>
      <c r="BT110" s="961"/>
      <c r="BU110" s="961"/>
      <c r="BV110" s="961">
        <v>27659798</v>
      </c>
      <c r="BW110" s="961"/>
      <c r="BX110" s="961"/>
      <c r="BY110" s="961"/>
      <c r="BZ110" s="961"/>
      <c r="CA110" s="961">
        <v>27290188</v>
      </c>
      <c r="CB110" s="961"/>
      <c r="CC110" s="961"/>
      <c r="CD110" s="961"/>
      <c r="CE110" s="961"/>
      <c r="CF110" s="975">
        <v>187.5</v>
      </c>
      <c r="CG110" s="976"/>
      <c r="CH110" s="976"/>
      <c r="CI110" s="976"/>
      <c r="CJ110" s="976"/>
      <c r="CK110" s="977" t="s">
        <v>408</v>
      </c>
      <c r="CL110" s="978"/>
      <c r="CM110" s="957" t="s">
        <v>409</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112</v>
      </c>
      <c r="DH110" s="961"/>
      <c r="DI110" s="961"/>
      <c r="DJ110" s="961"/>
      <c r="DK110" s="961"/>
      <c r="DL110" s="961" t="s">
        <v>112</v>
      </c>
      <c r="DM110" s="961"/>
      <c r="DN110" s="961"/>
      <c r="DO110" s="961"/>
      <c r="DP110" s="961"/>
      <c r="DQ110" s="961" t="s">
        <v>112</v>
      </c>
      <c r="DR110" s="961"/>
      <c r="DS110" s="961"/>
      <c r="DT110" s="961"/>
      <c r="DU110" s="961"/>
      <c r="DV110" s="962" t="s">
        <v>112</v>
      </c>
      <c r="DW110" s="962"/>
      <c r="DX110" s="962"/>
      <c r="DY110" s="962"/>
      <c r="DZ110" s="963"/>
    </row>
    <row r="111" spans="1:131" s="199" customFormat="1" ht="26.25" customHeight="1">
      <c r="A111" s="964" t="s">
        <v>410</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112</v>
      </c>
      <c r="AB111" s="968"/>
      <c r="AC111" s="968"/>
      <c r="AD111" s="968"/>
      <c r="AE111" s="969"/>
      <c r="AF111" s="970" t="s">
        <v>112</v>
      </c>
      <c r="AG111" s="968"/>
      <c r="AH111" s="968"/>
      <c r="AI111" s="968"/>
      <c r="AJ111" s="969"/>
      <c r="AK111" s="970" t="s">
        <v>112</v>
      </c>
      <c r="AL111" s="968"/>
      <c r="AM111" s="968"/>
      <c r="AN111" s="968"/>
      <c r="AO111" s="969"/>
      <c r="AP111" s="971" t="s">
        <v>112</v>
      </c>
      <c r="AQ111" s="972"/>
      <c r="AR111" s="972"/>
      <c r="AS111" s="972"/>
      <c r="AT111" s="973"/>
      <c r="AU111" s="934"/>
      <c r="AV111" s="935"/>
      <c r="AW111" s="935"/>
      <c r="AX111" s="935"/>
      <c r="AY111" s="935"/>
      <c r="AZ111" s="983" t="s">
        <v>411</v>
      </c>
      <c r="BA111" s="984"/>
      <c r="BB111" s="984"/>
      <c r="BC111" s="984"/>
      <c r="BD111" s="984"/>
      <c r="BE111" s="984"/>
      <c r="BF111" s="984"/>
      <c r="BG111" s="984"/>
      <c r="BH111" s="984"/>
      <c r="BI111" s="984"/>
      <c r="BJ111" s="984"/>
      <c r="BK111" s="984"/>
      <c r="BL111" s="984"/>
      <c r="BM111" s="984"/>
      <c r="BN111" s="984"/>
      <c r="BO111" s="984"/>
      <c r="BP111" s="985"/>
      <c r="BQ111" s="953">
        <v>36318</v>
      </c>
      <c r="BR111" s="954"/>
      <c r="BS111" s="954"/>
      <c r="BT111" s="954"/>
      <c r="BU111" s="954"/>
      <c r="BV111" s="954">
        <v>23507</v>
      </c>
      <c r="BW111" s="954"/>
      <c r="BX111" s="954"/>
      <c r="BY111" s="954"/>
      <c r="BZ111" s="954"/>
      <c r="CA111" s="954">
        <v>12168</v>
      </c>
      <c r="CB111" s="954"/>
      <c r="CC111" s="954"/>
      <c r="CD111" s="954"/>
      <c r="CE111" s="954"/>
      <c r="CF111" s="948">
        <v>0.1</v>
      </c>
      <c r="CG111" s="949"/>
      <c r="CH111" s="949"/>
      <c r="CI111" s="949"/>
      <c r="CJ111" s="949"/>
      <c r="CK111" s="979"/>
      <c r="CL111" s="980"/>
      <c r="CM111" s="950" t="s">
        <v>412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112</v>
      </c>
      <c r="DH111" s="954"/>
      <c r="DI111" s="954"/>
      <c r="DJ111" s="954"/>
      <c r="DK111" s="954"/>
      <c r="DL111" s="954" t="s">
        <v>112</v>
      </c>
      <c r="DM111" s="954"/>
      <c r="DN111" s="954"/>
      <c r="DO111" s="954"/>
      <c r="DP111" s="954"/>
      <c r="DQ111" s="954" t="s">
        <v>112</v>
      </c>
      <c r="DR111" s="954"/>
      <c r="DS111" s="954"/>
      <c r="DT111" s="954"/>
      <c r="DU111" s="954"/>
      <c r="DV111" s="955" t="s">
        <v>112</v>
      </c>
      <c r="DW111" s="955"/>
      <c r="DX111" s="955"/>
      <c r="DY111" s="955"/>
      <c r="DZ111" s="956"/>
    </row>
    <row r="112" spans="1:131" s="199" customFormat="1" ht="26.25" customHeight="1">
      <c r="A112" s="986" t="s">
        <v>413</v>
      </c>
      <c r="B112" s="987"/>
      <c r="C112" s="984" t="s">
        <v>414</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112</v>
      </c>
      <c r="AB112" s="993"/>
      <c r="AC112" s="993"/>
      <c r="AD112" s="993"/>
      <c r="AE112" s="994"/>
      <c r="AF112" s="995" t="s">
        <v>112</v>
      </c>
      <c r="AG112" s="993"/>
      <c r="AH112" s="993"/>
      <c r="AI112" s="993"/>
      <c r="AJ112" s="994"/>
      <c r="AK112" s="995" t="s">
        <v>112</v>
      </c>
      <c r="AL112" s="993"/>
      <c r="AM112" s="993"/>
      <c r="AN112" s="993"/>
      <c r="AO112" s="994"/>
      <c r="AP112" s="996" t="s">
        <v>112</v>
      </c>
      <c r="AQ112" s="997"/>
      <c r="AR112" s="997"/>
      <c r="AS112" s="997"/>
      <c r="AT112" s="998"/>
      <c r="AU112" s="934"/>
      <c r="AV112" s="935"/>
      <c r="AW112" s="935"/>
      <c r="AX112" s="935"/>
      <c r="AY112" s="935"/>
      <c r="AZ112" s="983" t="s">
        <v>415</v>
      </c>
      <c r="BA112" s="984"/>
      <c r="BB112" s="984"/>
      <c r="BC112" s="984"/>
      <c r="BD112" s="984"/>
      <c r="BE112" s="984"/>
      <c r="BF112" s="984"/>
      <c r="BG112" s="984"/>
      <c r="BH112" s="984"/>
      <c r="BI112" s="984"/>
      <c r="BJ112" s="984"/>
      <c r="BK112" s="984"/>
      <c r="BL112" s="984"/>
      <c r="BM112" s="984"/>
      <c r="BN112" s="984"/>
      <c r="BO112" s="984"/>
      <c r="BP112" s="985"/>
      <c r="BQ112" s="953">
        <v>10788730</v>
      </c>
      <c r="BR112" s="954"/>
      <c r="BS112" s="954"/>
      <c r="BT112" s="954"/>
      <c r="BU112" s="954"/>
      <c r="BV112" s="954">
        <v>10739546</v>
      </c>
      <c r="BW112" s="954"/>
      <c r="BX112" s="954"/>
      <c r="BY112" s="954"/>
      <c r="BZ112" s="954"/>
      <c r="CA112" s="954">
        <v>10301200</v>
      </c>
      <c r="CB112" s="954"/>
      <c r="CC112" s="954"/>
      <c r="CD112" s="954"/>
      <c r="CE112" s="954"/>
      <c r="CF112" s="948">
        <v>70.8</v>
      </c>
      <c r="CG112" s="949"/>
      <c r="CH112" s="949"/>
      <c r="CI112" s="949"/>
      <c r="CJ112" s="949"/>
      <c r="CK112" s="979"/>
      <c r="CL112" s="980"/>
      <c r="CM112" s="950" t="s">
        <v>416</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112</v>
      </c>
      <c r="DH112" s="954"/>
      <c r="DI112" s="954"/>
      <c r="DJ112" s="954"/>
      <c r="DK112" s="954"/>
      <c r="DL112" s="954" t="s">
        <v>112</v>
      </c>
      <c r="DM112" s="954"/>
      <c r="DN112" s="954"/>
      <c r="DO112" s="954"/>
      <c r="DP112" s="954"/>
      <c r="DQ112" s="954" t="s">
        <v>112</v>
      </c>
      <c r="DR112" s="954"/>
      <c r="DS112" s="954"/>
      <c r="DT112" s="954"/>
      <c r="DU112" s="954"/>
      <c r="DV112" s="955" t="s">
        <v>112</v>
      </c>
      <c r="DW112" s="955"/>
      <c r="DX112" s="955"/>
      <c r="DY112" s="955"/>
      <c r="DZ112" s="956"/>
    </row>
    <row r="113" spans="1:130" s="199" customFormat="1" ht="26.25" customHeight="1">
      <c r="A113" s="988"/>
      <c r="B113" s="989"/>
      <c r="C113" s="984" t="s">
        <v>417</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981080</v>
      </c>
      <c r="AB113" s="968"/>
      <c r="AC113" s="968"/>
      <c r="AD113" s="968"/>
      <c r="AE113" s="969"/>
      <c r="AF113" s="970">
        <v>858460</v>
      </c>
      <c r="AG113" s="968"/>
      <c r="AH113" s="968"/>
      <c r="AI113" s="968"/>
      <c r="AJ113" s="969"/>
      <c r="AK113" s="970">
        <v>956914</v>
      </c>
      <c r="AL113" s="968"/>
      <c r="AM113" s="968"/>
      <c r="AN113" s="968"/>
      <c r="AO113" s="969"/>
      <c r="AP113" s="971">
        <v>6.6</v>
      </c>
      <c r="AQ113" s="972"/>
      <c r="AR113" s="972"/>
      <c r="AS113" s="972"/>
      <c r="AT113" s="973"/>
      <c r="AU113" s="934"/>
      <c r="AV113" s="935"/>
      <c r="AW113" s="935"/>
      <c r="AX113" s="935"/>
      <c r="AY113" s="935"/>
      <c r="AZ113" s="983" t="s">
        <v>418</v>
      </c>
      <c r="BA113" s="984"/>
      <c r="BB113" s="984"/>
      <c r="BC113" s="984"/>
      <c r="BD113" s="984"/>
      <c r="BE113" s="984"/>
      <c r="BF113" s="984"/>
      <c r="BG113" s="984"/>
      <c r="BH113" s="984"/>
      <c r="BI113" s="984"/>
      <c r="BJ113" s="984"/>
      <c r="BK113" s="984"/>
      <c r="BL113" s="984"/>
      <c r="BM113" s="984"/>
      <c r="BN113" s="984"/>
      <c r="BO113" s="984"/>
      <c r="BP113" s="985"/>
      <c r="BQ113" s="953" t="s">
        <v>112</v>
      </c>
      <c r="BR113" s="954"/>
      <c r="BS113" s="954"/>
      <c r="BT113" s="954"/>
      <c r="BU113" s="954"/>
      <c r="BV113" s="954" t="s">
        <v>112</v>
      </c>
      <c r="BW113" s="954"/>
      <c r="BX113" s="954"/>
      <c r="BY113" s="954"/>
      <c r="BZ113" s="954"/>
      <c r="CA113" s="954" t="s">
        <v>112</v>
      </c>
      <c r="CB113" s="954"/>
      <c r="CC113" s="954"/>
      <c r="CD113" s="954"/>
      <c r="CE113" s="954"/>
      <c r="CF113" s="948" t="s">
        <v>112</v>
      </c>
      <c r="CG113" s="949"/>
      <c r="CH113" s="949"/>
      <c r="CI113" s="949"/>
      <c r="CJ113" s="949"/>
      <c r="CK113" s="979"/>
      <c r="CL113" s="980"/>
      <c r="CM113" s="950" t="s">
        <v>419</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112</v>
      </c>
      <c r="DH113" s="993"/>
      <c r="DI113" s="993"/>
      <c r="DJ113" s="993"/>
      <c r="DK113" s="994"/>
      <c r="DL113" s="995" t="s">
        <v>112</v>
      </c>
      <c r="DM113" s="993"/>
      <c r="DN113" s="993"/>
      <c r="DO113" s="993"/>
      <c r="DP113" s="994"/>
      <c r="DQ113" s="995" t="s">
        <v>112</v>
      </c>
      <c r="DR113" s="993"/>
      <c r="DS113" s="993"/>
      <c r="DT113" s="993"/>
      <c r="DU113" s="994"/>
      <c r="DV113" s="996" t="s">
        <v>112</v>
      </c>
      <c r="DW113" s="997"/>
      <c r="DX113" s="997"/>
      <c r="DY113" s="997"/>
      <c r="DZ113" s="998"/>
    </row>
    <row r="114" spans="1:130" s="199" customFormat="1" ht="26.25" customHeight="1">
      <c r="A114" s="988"/>
      <c r="B114" s="989"/>
      <c r="C114" s="984" t="s">
        <v>420</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t="s">
        <v>112</v>
      </c>
      <c r="AB114" s="993"/>
      <c r="AC114" s="993"/>
      <c r="AD114" s="993"/>
      <c r="AE114" s="994"/>
      <c r="AF114" s="995" t="s">
        <v>112</v>
      </c>
      <c r="AG114" s="993"/>
      <c r="AH114" s="993"/>
      <c r="AI114" s="993"/>
      <c r="AJ114" s="994"/>
      <c r="AK114" s="995" t="s">
        <v>112</v>
      </c>
      <c r="AL114" s="993"/>
      <c r="AM114" s="993"/>
      <c r="AN114" s="993"/>
      <c r="AO114" s="994"/>
      <c r="AP114" s="996" t="s">
        <v>112</v>
      </c>
      <c r="AQ114" s="997"/>
      <c r="AR114" s="997"/>
      <c r="AS114" s="997"/>
      <c r="AT114" s="998"/>
      <c r="AU114" s="934"/>
      <c r="AV114" s="935"/>
      <c r="AW114" s="935"/>
      <c r="AX114" s="935"/>
      <c r="AY114" s="935"/>
      <c r="AZ114" s="983" t="s">
        <v>421</v>
      </c>
      <c r="BA114" s="984"/>
      <c r="BB114" s="984"/>
      <c r="BC114" s="984"/>
      <c r="BD114" s="984"/>
      <c r="BE114" s="984"/>
      <c r="BF114" s="984"/>
      <c r="BG114" s="984"/>
      <c r="BH114" s="984"/>
      <c r="BI114" s="984"/>
      <c r="BJ114" s="984"/>
      <c r="BK114" s="984"/>
      <c r="BL114" s="984"/>
      <c r="BM114" s="984"/>
      <c r="BN114" s="984"/>
      <c r="BO114" s="984"/>
      <c r="BP114" s="985"/>
      <c r="BQ114" s="953">
        <v>4129644</v>
      </c>
      <c r="BR114" s="954"/>
      <c r="BS114" s="954"/>
      <c r="BT114" s="954"/>
      <c r="BU114" s="954"/>
      <c r="BV114" s="954">
        <v>3737463</v>
      </c>
      <c r="BW114" s="954"/>
      <c r="BX114" s="954"/>
      <c r="BY114" s="954"/>
      <c r="BZ114" s="954"/>
      <c r="CA114" s="954">
        <v>3587394</v>
      </c>
      <c r="CB114" s="954"/>
      <c r="CC114" s="954"/>
      <c r="CD114" s="954"/>
      <c r="CE114" s="954"/>
      <c r="CF114" s="948">
        <v>24.6</v>
      </c>
      <c r="CG114" s="949"/>
      <c r="CH114" s="949"/>
      <c r="CI114" s="949"/>
      <c r="CJ114" s="949"/>
      <c r="CK114" s="979"/>
      <c r="CL114" s="980"/>
      <c r="CM114" s="950" t="s">
        <v>422</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112</v>
      </c>
      <c r="DH114" s="993"/>
      <c r="DI114" s="993"/>
      <c r="DJ114" s="993"/>
      <c r="DK114" s="994"/>
      <c r="DL114" s="995" t="s">
        <v>112</v>
      </c>
      <c r="DM114" s="993"/>
      <c r="DN114" s="993"/>
      <c r="DO114" s="993"/>
      <c r="DP114" s="994"/>
      <c r="DQ114" s="995" t="s">
        <v>112</v>
      </c>
      <c r="DR114" s="993"/>
      <c r="DS114" s="993"/>
      <c r="DT114" s="993"/>
      <c r="DU114" s="994"/>
      <c r="DV114" s="996" t="s">
        <v>112</v>
      </c>
      <c r="DW114" s="997"/>
      <c r="DX114" s="997"/>
      <c r="DY114" s="997"/>
      <c r="DZ114" s="998"/>
    </row>
    <row r="115" spans="1:130" s="199" customFormat="1" ht="26.25" customHeight="1">
      <c r="A115" s="988"/>
      <c r="B115" s="989"/>
      <c r="C115" s="984" t="s">
        <v>423</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16164</v>
      </c>
      <c r="AB115" s="968"/>
      <c r="AC115" s="968"/>
      <c r="AD115" s="968"/>
      <c r="AE115" s="969"/>
      <c r="AF115" s="970">
        <v>13357</v>
      </c>
      <c r="AG115" s="968"/>
      <c r="AH115" s="968"/>
      <c r="AI115" s="968"/>
      <c r="AJ115" s="969"/>
      <c r="AK115" s="970">
        <v>8235</v>
      </c>
      <c r="AL115" s="968"/>
      <c r="AM115" s="968"/>
      <c r="AN115" s="968"/>
      <c r="AO115" s="969"/>
      <c r="AP115" s="971">
        <v>0.1</v>
      </c>
      <c r="AQ115" s="972"/>
      <c r="AR115" s="972"/>
      <c r="AS115" s="972"/>
      <c r="AT115" s="973"/>
      <c r="AU115" s="934"/>
      <c r="AV115" s="935"/>
      <c r="AW115" s="935"/>
      <c r="AX115" s="935"/>
      <c r="AY115" s="935"/>
      <c r="AZ115" s="983" t="s">
        <v>424</v>
      </c>
      <c r="BA115" s="984"/>
      <c r="BB115" s="984"/>
      <c r="BC115" s="984"/>
      <c r="BD115" s="984"/>
      <c r="BE115" s="984"/>
      <c r="BF115" s="984"/>
      <c r="BG115" s="984"/>
      <c r="BH115" s="984"/>
      <c r="BI115" s="984"/>
      <c r="BJ115" s="984"/>
      <c r="BK115" s="984"/>
      <c r="BL115" s="984"/>
      <c r="BM115" s="984"/>
      <c r="BN115" s="984"/>
      <c r="BO115" s="984"/>
      <c r="BP115" s="985"/>
      <c r="BQ115" s="953" t="s">
        <v>112</v>
      </c>
      <c r="BR115" s="954"/>
      <c r="BS115" s="954"/>
      <c r="BT115" s="954"/>
      <c r="BU115" s="954"/>
      <c r="BV115" s="954" t="s">
        <v>112</v>
      </c>
      <c r="BW115" s="954"/>
      <c r="BX115" s="954"/>
      <c r="BY115" s="954"/>
      <c r="BZ115" s="954"/>
      <c r="CA115" s="954" t="s">
        <v>112</v>
      </c>
      <c r="CB115" s="954"/>
      <c r="CC115" s="954"/>
      <c r="CD115" s="954"/>
      <c r="CE115" s="954"/>
      <c r="CF115" s="948" t="s">
        <v>112</v>
      </c>
      <c r="CG115" s="949"/>
      <c r="CH115" s="949"/>
      <c r="CI115" s="949"/>
      <c r="CJ115" s="949"/>
      <c r="CK115" s="979"/>
      <c r="CL115" s="980"/>
      <c r="CM115" s="983" t="s">
        <v>425</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5"/>
      <c r="DG115" s="992" t="s">
        <v>112</v>
      </c>
      <c r="DH115" s="993"/>
      <c r="DI115" s="993"/>
      <c r="DJ115" s="993"/>
      <c r="DK115" s="994"/>
      <c r="DL115" s="995" t="s">
        <v>112</v>
      </c>
      <c r="DM115" s="993"/>
      <c r="DN115" s="993"/>
      <c r="DO115" s="993"/>
      <c r="DP115" s="994"/>
      <c r="DQ115" s="995" t="s">
        <v>112</v>
      </c>
      <c r="DR115" s="993"/>
      <c r="DS115" s="993"/>
      <c r="DT115" s="993"/>
      <c r="DU115" s="994"/>
      <c r="DV115" s="996" t="s">
        <v>112</v>
      </c>
      <c r="DW115" s="997"/>
      <c r="DX115" s="997"/>
      <c r="DY115" s="997"/>
      <c r="DZ115" s="998"/>
    </row>
    <row r="116" spans="1:130" s="199" customFormat="1" ht="26.25" customHeight="1">
      <c r="A116" s="990"/>
      <c r="B116" s="991"/>
      <c r="C116" s="999" t="s">
        <v>426</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t="s">
        <v>112</v>
      </c>
      <c r="AB116" s="993"/>
      <c r="AC116" s="993"/>
      <c r="AD116" s="993"/>
      <c r="AE116" s="994"/>
      <c r="AF116" s="995" t="s">
        <v>112</v>
      </c>
      <c r="AG116" s="993"/>
      <c r="AH116" s="993"/>
      <c r="AI116" s="993"/>
      <c r="AJ116" s="994"/>
      <c r="AK116" s="995" t="s">
        <v>112</v>
      </c>
      <c r="AL116" s="993"/>
      <c r="AM116" s="993"/>
      <c r="AN116" s="993"/>
      <c r="AO116" s="994"/>
      <c r="AP116" s="996" t="s">
        <v>112</v>
      </c>
      <c r="AQ116" s="997"/>
      <c r="AR116" s="997"/>
      <c r="AS116" s="997"/>
      <c r="AT116" s="998"/>
      <c r="AU116" s="934"/>
      <c r="AV116" s="935"/>
      <c r="AW116" s="935"/>
      <c r="AX116" s="935"/>
      <c r="AY116" s="935"/>
      <c r="AZ116" s="1001" t="s">
        <v>427</v>
      </c>
      <c r="BA116" s="1002"/>
      <c r="BB116" s="1002"/>
      <c r="BC116" s="1002"/>
      <c r="BD116" s="1002"/>
      <c r="BE116" s="1002"/>
      <c r="BF116" s="1002"/>
      <c r="BG116" s="1002"/>
      <c r="BH116" s="1002"/>
      <c r="BI116" s="1002"/>
      <c r="BJ116" s="1002"/>
      <c r="BK116" s="1002"/>
      <c r="BL116" s="1002"/>
      <c r="BM116" s="1002"/>
      <c r="BN116" s="1002"/>
      <c r="BO116" s="1002"/>
      <c r="BP116" s="1003"/>
      <c r="BQ116" s="953" t="s">
        <v>112</v>
      </c>
      <c r="BR116" s="954"/>
      <c r="BS116" s="954"/>
      <c r="BT116" s="954"/>
      <c r="BU116" s="954"/>
      <c r="BV116" s="954" t="s">
        <v>112</v>
      </c>
      <c r="BW116" s="954"/>
      <c r="BX116" s="954"/>
      <c r="BY116" s="954"/>
      <c r="BZ116" s="954"/>
      <c r="CA116" s="954" t="s">
        <v>112</v>
      </c>
      <c r="CB116" s="954"/>
      <c r="CC116" s="954"/>
      <c r="CD116" s="954"/>
      <c r="CE116" s="954"/>
      <c r="CF116" s="948" t="s">
        <v>112</v>
      </c>
      <c r="CG116" s="949"/>
      <c r="CH116" s="949"/>
      <c r="CI116" s="949"/>
      <c r="CJ116" s="949"/>
      <c r="CK116" s="979"/>
      <c r="CL116" s="980"/>
      <c r="CM116" s="950" t="s">
        <v>428</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v>22949</v>
      </c>
      <c r="DH116" s="993"/>
      <c r="DI116" s="993"/>
      <c r="DJ116" s="993"/>
      <c r="DK116" s="994"/>
      <c r="DL116" s="995">
        <v>13967</v>
      </c>
      <c r="DM116" s="993"/>
      <c r="DN116" s="993"/>
      <c r="DO116" s="993"/>
      <c r="DP116" s="994"/>
      <c r="DQ116" s="995">
        <v>5766</v>
      </c>
      <c r="DR116" s="993"/>
      <c r="DS116" s="993"/>
      <c r="DT116" s="993"/>
      <c r="DU116" s="994"/>
      <c r="DV116" s="996">
        <v>0</v>
      </c>
      <c r="DW116" s="997"/>
      <c r="DX116" s="997"/>
      <c r="DY116" s="997"/>
      <c r="DZ116" s="998"/>
    </row>
    <row r="117" spans="1:130" s="199" customFormat="1" ht="26.25" customHeight="1">
      <c r="A117" s="938" t="s">
        <v>171</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9" t="s">
        <v>429</v>
      </c>
      <c r="Z117" s="920"/>
      <c r="AA117" s="1010">
        <v>3523886</v>
      </c>
      <c r="AB117" s="1011"/>
      <c r="AC117" s="1011"/>
      <c r="AD117" s="1011"/>
      <c r="AE117" s="1012"/>
      <c r="AF117" s="1013">
        <v>3489216</v>
      </c>
      <c r="AG117" s="1011"/>
      <c r="AH117" s="1011"/>
      <c r="AI117" s="1011"/>
      <c r="AJ117" s="1012"/>
      <c r="AK117" s="1013">
        <v>3718739</v>
      </c>
      <c r="AL117" s="1011"/>
      <c r="AM117" s="1011"/>
      <c r="AN117" s="1011"/>
      <c r="AO117" s="1012"/>
      <c r="AP117" s="1014"/>
      <c r="AQ117" s="1015"/>
      <c r="AR117" s="1015"/>
      <c r="AS117" s="1015"/>
      <c r="AT117" s="1016"/>
      <c r="AU117" s="934"/>
      <c r="AV117" s="935"/>
      <c r="AW117" s="935"/>
      <c r="AX117" s="935"/>
      <c r="AY117" s="935"/>
      <c r="AZ117" s="1001" t="s">
        <v>430</v>
      </c>
      <c r="BA117" s="1002"/>
      <c r="BB117" s="1002"/>
      <c r="BC117" s="1002"/>
      <c r="BD117" s="1002"/>
      <c r="BE117" s="1002"/>
      <c r="BF117" s="1002"/>
      <c r="BG117" s="1002"/>
      <c r="BH117" s="1002"/>
      <c r="BI117" s="1002"/>
      <c r="BJ117" s="1002"/>
      <c r="BK117" s="1002"/>
      <c r="BL117" s="1002"/>
      <c r="BM117" s="1002"/>
      <c r="BN117" s="1002"/>
      <c r="BO117" s="1002"/>
      <c r="BP117" s="1003"/>
      <c r="BQ117" s="953" t="s">
        <v>112</v>
      </c>
      <c r="BR117" s="954"/>
      <c r="BS117" s="954"/>
      <c r="BT117" s="954"/>
      <c r="BU117" s="954"/>
      <c r="BV117" s="954" t="s">
        <v>112</v>
      </c>
      <c r="BW117" s="954"/>
      <c r="BX117" s="954"/>
      <c r="BY117" s="954"/>
      <c r="BZ117" s="954"/>
      <c r="CA117" s="954" t="s">
        <v>112</v>
      </c>
      <c r="CB117" s="954"/>
      <c r="CC117" s="954"/>
      <c r="CD117" s="954"/>
      <c r="CE117" s="954"/>
      <c r="CF117" s="948" t="s">
        <v>112</v>
      </c>
      <c r="CG117" s="949"/>
      <c r="CH117" s="949"/>
      <c r="CI117" s="949"/>
      <c r="CJ117" s="949"/>
      <c r="CK117" s="979"/>
      <c r="CL117" s="980"/>
      <c r="CM117" s="950" t="s">
        <v>431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112</v>
      </c>
      <c r="DH117" s="993"/>
      <c r="DI117" s="993"/>
      <c r="DJ117" s="993"/>
      <c r="DK117" s="994"/>
      <c r="DL117" s="995" t="s">
        <v>112</v>
      </c>
      <c r="DM117" s="993"/>
      <c r="DN117" s="993"/>
      <c r="DO117" s="993"/>
      <c r="DP117" s="994"/>
      <c r="DQ117" s="995" t="s">
        <v>112</v>
      </c>
      <c r="DR117" s="993"/>
      <c r="DS117" s="993"/>
      <c r="DT117" s="993"/>
      <c r="DU117" s="994"/>
      <c r="DV117" s="996" t="s">
        <v>112</v>
      </c>
      <c r="DW117" s="997"/>
      <c r="DX117" s="997"/>
      <c r="DY117" s="997"/>
      <c r="DZ117" s="998"/>
    </row>
    <row r="118" spans="1:130" s="199" customFormat="1" ht="26.25" customHeight="1">
      <c r="A118" s="938" t="s">
        <v>405</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403</v>
      </c>
      <c r="AB118" s="919"/>
      <c r="AC118" s="919"/>
      <c r="AD118" s="919"/>
      <c r="AE118" s="920"/>
      <c r="AF118" s="918" t="s">
        <v>288</v>
      </c>
      <c r="AG118" s="919"/>
      <c r="AH118" s="919"/>
      <c r="AI118" s="919"/>
      <c r="AJ118" s="920"/>
      <c r="AK118" s="918" t="s">
        <v>287</v>
      </c>
      <c r="AL118" s="919"/>
      <c r="AM118" s="919"/>
      <c r="AN118" s="919"/>
      <c r="AO118" s="920"/>
      <c r="AP118" s="1005" t="s">
        <v>404</v>
      </c>
      <c r="AQ118" s="1006"/>
      <c r="AR118" s="1006"/>
      <c r="AS118" s="1006"/>
      <c r="AT118" s="1007"/>
      <c r="AU118" s="934"/>
      <c r="AV118" s="935"/>
      <c r="AW118" s="935"/>
      <c r="AX118" s="935"/>
      <c r="AY118" s="935"/>
      <c r="AZ118" s="1008" t="s">
        <v>432</v>
      </c>
      <c r="BA118" s="999"/>
      <c r="BB118" s="999"/>
      <c r="BC118" s="999"/>
      <c r="BD118" s="999"/>
      <c r="BE118" s="999"/>
      <c r="BF118" s="999"/>
      <c r="BG118" s="999"/>
      <c r="BH118" s="999"/>
      <c r="BI118" s="999"/>
      <c r="BJ118" s="999"/>
      <c r="BK118" s="999"/>
      <c r="BL118" s="999"/>
      <c r="BM118" s="999"/>
      <c r="BN118" s="999"/>
      <c r="BO118" s="999"/>
      <c r="BP118" s="1000"/>
      <c r="BQ118" s="1031" t="s">
        <v>112</v>
      </c>
      <c r="BR118" s="1032"/>
      <c r="BS118" s="1032"/>
      <c r="BT118" s="1032"/>
      <c r="BU118" s="1032"/>
      <c r="BV118" s="1032" t="s">
        <v>112</v>
      </c>
      <c r="BW118" s="1032"/>
      <c r="BX118" s="1032"/>
      <c r="BY118" s="1032"/>
      <c r="BZ118" s="1032"/>
      <c r="CA118" s="1032" t="s">
        <v>112</v>
      </c>
      <c r="CB118" s="1032"/>
      <c r="CC118" s="1032"/>
      <c r="CD118" s="1032"/>
      <c r="CE118" s="1032"/>
      <c r="CF118" s="948" t="s">
        <v>112</v>
      </c>
      <c r="CG118" s="949"/>
      <c r="CH118" s="949"/>
      <c r="CI118" s="949"/>
      <c r="CJ118" s="949"/>
      <c r="CK118" s="979"/>
      <c r="CL118" s="980"/>
      <c r="CM118" s="950" t="s">
        <v>433</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112</v>
      </c>
      <c r="DH118" s="993"/>
      <c r="DI118" s="993"/>
      <c r="DJ118" s="993"/>
      <c r="DK118" s="994"/>
      <c r="DL118" s="995" t="s">
        <v>112</v>
      </c>
      <c r="DM118" s="993"/>
      <c r="DN118" s="993"/>
      <c r="DO118" s="993"/>
      <c r="DP118" s="994"/>
      <c r="DQ118" s="995" t="s">
        <v>112</v>
      </c>
      <c r="DR118" s="993"/>
      <c r="DS118" s="993"/>
      <c r="DT118" s="993"/>
      <c r="DU118" s="994"/>
      <c r="DV118" s="996" t="s">
        <v>112</v>
      </c>
      <c r="DW118" s="997"/>
      <c r="DX118" s="997"/>
      <c r="DY118" s="997"/>
      <c r="DZ118" s="998"/>
    </row>
    <row r="119" spans="1:130" s="199" customFormat="1" ht="26.25" customHeight="1">
      <c r="A119" s="1092" t="s">
        <v>408</v>
      </c>
      <c r="B119" s="978"/>
      <c r="C119" s="957" t="s">
        <v>409</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5" t="s">
        <v>112</v>
      </c>
      <c r="AB119" s="926"/>
      <c r="AC119" s="926"/>
      <c r="AD119" s="926"/>
      <c r="AE119" s="927"/>
      <c r="AF119" s="928" t="s">
        <v>112</v>
      </c>
      <c r="AG119" s="926"/>
      <c r="AH119" s="926"/>
      <c r="AI119" s="926"/>
      <c r="AJ119" s="927"/>
      <c r="AK119" s="928" t="s">
        <v>112</v>
      </c>
      <c r="AL119" s="926"/>
      <c r="AM119" s="926"/>
      <c r="AN119" s="926"/>
      <c r="AO119" s="927"/>
      <c r="AP119" s="929" t="s">
        <v>112</v>
      </c>
      <c r="AQ119" s="930"/>
      <c r="AR119" s="930"/>
      <c r="AS119" s="930"/>
      <c r="AT119" s="931"/>
      <c r="AU119" s="936"/>
      <c r="AV119" s="937"/>
      <c r="AW119" s="937"/>
      <c r="AX119" s="937"/>
      <c r="AY119" s="937"/>
      <c r="AZ119" s="230" t="s">
        <v>171</v>
      </c>
      <c r="BA119" s="230"/>
      <c r="BB119" s="230"/>
      <c r="BC119" s="230"/>
      <c r="BD119" s="230"/>
      <c r="BE119" s="230"/>
      <c r="BF119" s="230"/>
      <c r="BG119" s="230"/>
      <c r="BH119" s="230"/>
      <c r="BI119" s="230"/>
      <c r="BJ119" s="230"/>
      <c r="BK119" s="230"/>
      <c r="BL119" s="230"/>
      <c r="BM119" s="230"/>
      <c r="BN119" s="230"/>
      <c r="BO119" s="1009" t="s">
        <v>434</v>
      </c>
      <c r="BP119" s="1040"/>
      <c r="BQ119" s="1031">
        <v>42277520</v>
      </c>
      <c r="BR119" s="1032"/>
      <c r="BS119" s="1032"/>
      <c r="BT119" s="1032"/>
      <c r="BU119" s="1032"/>
      <c r="BV119" s="1032">
        <v>42160314</v>
      </c>
      <c r="BW119" s="1032"/>
      <c r="BX119" s="1032"/>
      <c r="BY119" s="1032"/>
      <c r="BZ119" s="1032"/>
      <c r="CA119" s="1032">
        <v>41190950</v>
      </c>
      <c r="CB119" s="1032"/>
      <c r="CC119" s="1032"/>
      <c r="CD119" s="1032"/>
      <c r="CE119" s="1032"/>
      <c r="CF119" s="1033"/>
      <c r="CG119" s="1034"/>
      <c r="CH119" s="1034"/>
      <c r="CI119" s="1034"/>
      <c r="CJ119" s="1035"/>
      <c r="CK119" s="981"/>
      <c r="CL119" s="982"/>
      <c r="CM119" s="1036" t="s">
        <v>435</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39">
        <v>13369</v>
      </c>
      <c r="DH119" s="1018"/>
      <c r="DI119" s="1018"/>
      <c r="DJ119" s="1018"/>
      <c r="DK119" s="1019"/>
      <c r="DL119" s="1017">
        <v>9540</v>
      </c>
      <c r="DM119" s="1018"/>
      <c r="DN119" s="1018"/>
      <c r="DO119" s="1018"/>
      <c r="DP119" s="1019"/>
      <c r="DQ119" s="1017">
        <v>6402</v>
      </c>
      <c r="DR119" s="1018"/>
      <c r="DS119" s="1018"/>
      <c r="DT119" s="1018"/>
      <c r="DU119" s="1019"/>
      <c r="DV119" s="1020">
        <v>0</v>
      </c>
      <c r="DW119" s="1021"/>
      <c r="DX119" s="1021"/>
      <c r="DY119" s="1021"/>
      <c r="DZ119" s="1022"/>
    </row>
    <row r="120" spans="1:130" s="199" customFormat="1" ht="26.25" customHeight="1">
      <c r="A120" s="1093"/>
      <c r="B120" s="980"/>
      <c r="C120" s="950" t="s">
        <v>412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t="s">
        <v>112</v>
      </c>
      <c r="AB120" s="993"/>
      <c r="AC120" s="993"/>
      <c r="AD120" s="993"/>
      <c r="AE120" s="994"/>
      <c r="AF120" s="995" t="s">
        <v>112</v>
      </c>
      <c r="AG120" s="993"/>
      <c r="AH120" s="993"/>
      <c r="AI120" s="993"/>
      <c r="AJ120" s="994"/>
      <c r="AK120" s="995" t="s">
        <v>112</v>
      </c>
      <c r="AL120" s="993"/>
      <c r="AM120" s="993"/>
      <c r="AN120" s="993"/>
      <c r="AO120" s="994"/>
      <c r="AP120" s="996" t="s">
        <v>112</v>
      </c>
      <c r="AQ120" s="997"/>
      <c r="AR120" s="997"/>
      <c r="AS120" s="997"/>
      <c r="AT120" s="998"/>
      <c r="AU120" s="1023" t="s">
        <v>436</v>
      </c>
      <c r="AV120" s="1024"/>
      <c r="AW120" s="1024"/>
      <c r="AX120" s="1024"/>
      <c r="AY120" s="1025"/>
      <c r="AZ120" s="974" t="s">
        <v>437</v>
      </c>
      <c r="BA120" s="923"/>
      <c r="BB120" s="923"/>
      <c r="BC120" s="923"/>
      <c r="BD120" s="923"/>
      <c r="BE120" s="923"/>
      <c r="BF120" s="923"/>
      <c r="BG120" s="923"/>
      <c r="BH120" s="923"/>
      <c r="BI120" s="923"/>
      <c r="BJ120" s="923"/>
      <c r="BK120" s="923"/>
      <c r="BL120" s="923"/>
      <c r="BM120" s="923"/>
      <c r="BN120" s="923"/>
      <c r="BO120" s="923"/>
      <c r="BP120" s="924"/>
      <c r="BQ120" s="960">
        <v>4178593</v>
      </c>
      <c r="BR120" s="961"/>
      <c r="BS120" s="961"/>
      <c r="BT120" s="961"/>
      <c r="BU120" s="961"/>
      <c r="BV120" s="961">
        <v>4325532</v>
      </c>
      <c r="BW120" s="961"/>
      <c r="BX120" s="961"/>
      <c r="BY120" s="961"/>
      <c r="BZ120" s="961"/>
      <c r="CA120" s="961">
        <v>4518075</v>
      </c>
      <c r="CB120" s="961"/>
      <c r="CC120" s="961"/>
      <c r="CD120" s="961"/>
      <c r="CE120" s="961"/>
      <c r="CF120" s="975">
        <v>31</v>
      </c>
      <c r="CG120" s="976"/>
      <c r="CH120" s="976"/>
      <c r="CI120" s="976"/>
      <c r="CJ120" s="976"/>
      <c r="CK120" s="1041" t="s">
        <v>438</v>
      </c>
      <c r="CL120" s="1042"/>
      <c r="CM120" s="1042"/>
      <c r="CN120" s="1042"/>
      <c r="CO120" s="1043"/>
      <c r="CP120" s="1049" t="s">
        <v>386</v>
      </c>
      <c r="CQ120" s="1050"/>
      <c r="CR120" s="1050"/>
      <c r="CS120" s="1050"/>
      <c r="CT120" s="1050"/>
      <c r="CU120" s="1050"/>
      <c r="CV120" s="1050"/>
      <c r="CW120" s="1050"/>
      <c r="CX120" s="1050"/>
      <c r="CY120" s="1050"/>
      <c r="CZ120" s="1050"/>
      <c r="DA120" s="1050"/>
      <c r="DB120" s="1050"/>
      <c r="DC120" s="1050"/>
      <c r="DD120" s="1050"/>
      <c r="DE120" s="1050"/>
      <c r="DF120" s="1051"/>
      <c r="DG120" s="960">
        <v>10273859</v>
      </c>
      <c r="DH120" s="961"/>
      <c r="DI120" s="961"/>
      <c r="DJ120" s="961"/>
      <c r="DK120" s="961"/>
      <c r="DL120" s="961">
        <v>10260590</v>
      </c>
      <c r="DM120" s="961"/>
      <c r="DN120" s="961"/>
      <c r="DO120" s="961"/>
      <c r="DP120" s="961"/>
      <c r="DQ120" s="961">
        <v>9829388</v>
      </c>
      <c r="DR120" s="961"/>
      <c r="DS120" s="961"/>
      <c r="DT120" s="961"/>
      <c r="DU120" s="961"/>
      <c r="DV120" s="962">
        <v>67.5</v>
      </c>
      <c r="DW120" s="962"/>
      <c r="DX120" s="962"/>
      <c r="DY120" s="962"/>
      <c r="DZ120" s="963"/>
    </row>
    <row r="121" spans="1:130" s="199" customFormat="1" ht="26.25" customHeight="1">
      <c r="A121" s="1093"/>
      <c r="B121" s="980"/>
      <c r="C121" s="1001" t="s">
        <v>439</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2" t="s">
        <v>112</v>
      </c>
      <c r="AB121" s="993"/>
      <c r="AC121" s="993"/>
      <c r="AD121" s="993"/>
      <c r="AE121" s="994"/>
      <c r="AF121" s="995" t="s">
        <v>112</v>
      </c>
      <c r="AG121" s="993"/>
      <c r="AH121" s="993"/>
      <c r="AI121" s="993"/>
      <c r="AJ121" s="994"/>
      <c r="AK121" s="995" t="s">
        <v>112</v>
      </c>
      <c r="AL121" s="993"/>
      <c r="AM121" s="993"/>
      <c r="AN121" s="993"/>
      <c r="AO121" s="994"/>
      <c r="AP121" s="996" t="s">
        <v>112</v>
      </c>
      <c r="AQ121" s="997"/>
      <c r="AR121" s="997"/>
      <c r="AS121" s="997"/>
      <c r="AT121" s="998"/>
      <c r="AU121" s="1026"/>
      <c r="AV121" s="1027"/>
      <c r="AW121" s="1027"/>
      <c r="AX121" s="1027"/>
      <c r="AY121" s="1028"/>
      <c r="AZ121" s="983" t="s">
        <v>440</v>
      </c>
      <c r="BA121" s="984"/>
      <c r="BB121" s="984"/>
      <c r="BC121" s="984"/>
      <c r="BD121" s="984"/>
      <c r="BE121" s="984"/>
      <c r="BF121" s="984"/>
      <c r="BG121" s="984"/>
      <c r="BH121" s="984"/>
      <c r="BI121" s="984"/>
      <c r="BJ121" s="984"/>
      <c r="BK121" s="984"/>
      <c r="BL121" s="984"/>
      <c r="BM121" s="984"/>
      <c r="BN121" s="984"/>
      <c r="BO121" s="984"/>
      <c r="BP121" s="985"/>
      <c r="BQ121" s="953">
        <v>4937060</v>
      </c>
      <c r="BR121" s="954"/>
      <c r="BS121" s="954"/>
      <c r="BT121" s="954"/>
      <c r="BU121" s="954"/>
      <c r="BV121" s="954">
        <v>4748498</v>
      </c>
      <c r="BW121" s="954"/>
      <c r="BX121" s="954"/>
      <c r="BY121" s="954"/>
      <c r="BZ121" s="954"/>
      <c r="CA121" s="954">
        <v>4961371</v>
      </c>
      <c r="CB121" s="954"/>
      <c r="CC121" s="954"/>
      <c r="CD121" s="954"/>
      <c r="CE121" s="954"/>
      <c r="CF121" s="948">
        <v>34.1</v>
      </c>
      <c r="CG121" s="949"/>
      <c r="CH121" s="949"/>
      <c r="CI121" s="949"/>
      <c r="CJ121" s="949"/>
      <c r="CK121" s="1044"/>
      <c r="CL121" s="1045"/>
      <c r="CM121" s="1045"/>
      <c r="CN121" s="1045"/>
      <c r="CO121" s="1046"/>
      <c r="CP121" s="1054" t="s">
        <v>388</v>
      </c>
      <c r="CQ121" s="1055"/>
      <c r="CR121" s="1055"/>
      <c r="CS121" s="1055"/>
      <c r="CT121" s="1055"/>
      <c r="CU121" s="1055"/>
      <c r="CV121" s="1055"/>
      <c r="CW121" s="1055"/>
      <c r="CX121" s="1055"/>
      <c r="CY121" s="1055"/>
      <c r="CZ121" s="1055"/>
      <c r="DA121" s="1055"/>
      <c r="DB121" s="1055"/>
      <c r="DC121" s="1055"/>
      <c r="DD121" s="1055"/>
      <c r="DE121" s="1055"/>
      <c r="DF121" s="1056"/>
      <c r="DG121" s="953">
        <v>514871</v>
      </c>
      <c r="DH121" s="954"/>
      <c r="DI121" s="954"/>
      <c r="DJ121" s="954"/>
      <c r="DK121" s="954"/>
      <c r="DL121" s="954">
        <v>478956</v>
      </c>
      <c r="DM121" s="954"/>
      <c r="DN121" s="954"/>
      <c r="DO121" s="954"/>
      <c r="DP121" s="954"/>
      <c r="DQ121" s="954">
        <v>471812</v>
      </c>
      <c r="DR121" s="954"/>
      <c r="DS121" s="954"/>
      <c r="DT121" s="954"/>
      <c r="DU121" s="954"/>
      <c r="DV121" s="955">
        <v>3.2</v>
      </c>
      <c r="DW121" s="955"/>
      <c r="DX121" s="955"/>
      <c r="DY121" s="955"/>
      <c r="DZ121" s="956"/>
    </row>
    <row r="122" spans="1:130" s="199" customFormat="1" ht="26.25" customHeight="1">
      <c r="A122" s="1093"/>
      <c r="B122" s="980"/>
      <c r="C122" s="950" t="s">
        <v>422</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112</v>
      </c>
      <c r="AB122" s="993"/>
      <c r="AC122" s="993"/>
      <c r="AD122" s="993"/>
      <c r="AE122" s="994"/>
      <c r="AF122" s="995" t="s">
        <v>112</v>
      </c>
      <c r="AG122" s="993"/>
      <c r="AH122" s="993"/>
      <c r="AI122" s="993"/>
      <c r="AJ122" s="994"/>
      <c r="AK122" s="995" t="s">
        <v>112</v>
      </c>
      <c r="AL122" s="993"/>
      <c r="AM122" s="993"/>
      <c r="AN122" s="993"/>
      <c r="AO122" s="994"/>
      <c r="AP122" s="996" t="s">
        <v>112</v>
      </c>
      <c r="AQ122" s="997"/>
      <c r="AR122" s="997"/>
      <c r="AS122" s="997"/>
      <c r="AT122" s="998"/>
      <c r="AU122" s="1026"/>
      <c r="AV122" s="1027"/>
      <c r="AW122" s="1027"/>
      <c r="AX122" s="1027"/>
      <c r="AY122" s="1028"/>
      <c r="AZ122" s="1008" t="s">
        <v>441</v>
      </c>
      <c r="BA122" s="999"/>
      <c r="BB122" s="999"/>
      <c r="BC122" s="999"/>
      <c r="BD122" s="999"/>
      <c r="BE122" s="999"/>
      <c r="BF122" s="999"/>
      <c r="BG122" s="999"/>
      <c r="BH122" s="999"/>
      <c r="BI122" s="999"/>
      <c r="BJ122" s="999"/>
      <c r="BK122" s="999"/>
      <c r="BL122" s="999"/>
      <c r="BM122" s="999"/>
      <c r="BN122" s="999"/>
      <c r="BO122" s="999"/>
      <c r="BP122" s="1000"/>
      <c r="BQ122" s="1031">
        <v>27643805</v>
      </c>
      <c r="BR122" s="1032"/>
      <c r="BS122" s="1032"/>
      <c r="BT122" s="1032"/>
      <c r="BU122" s="1032"/>
      <c r="BV122" s="1032">
        <v>28061781</v>
      </c>
      <c r="BW122" s="1032"/>
      <c r="BX122" s="1032"/>
      <c r="BY122" s="1032"/>
      <c r="BZ122" s="1032"/>
      <c r="CA122" s="1032">
        <v>28000953</v>
      </c>
      <c r="CB122" s="1032"/>
      <c r="CC122" s="1032"/>
      <c r="CD122" s="1032"/>
      <c r="CE122" s="1032"/>
      <c r="CF122" s="1052">
        <v>192.4</v>
      </c>
      <c r="CG122" s="1053"/>
      <c r="CH122" s="1053"/>
      <c r="CI122" s="1053"/>
      <c r="CJ122" s="1053"/>
      <c r="CK122" s="1044"/>
      <c r="CL122" s="1045"/>
      <c r="CM122" s="1045"/>
      <c r="CN122" s="1045"/>
      <c r="CO122" s="1046"/>
      <c r="CP122" s="1054" t="s">
        <v>382</v>
      </c>
      <c r="CQ122" s="1055"/>
      <c r="CR122" s="1055"/>
      <c r="CS122" s="1055"/>
      <c r="CT122" s="1055"/>
      <c r="CU122" s="1055"/>
      <c r="CV122" s="1055"/>
      <c r="CW122" s="1055"/>
      <c r="CX122" s="1055"/>
      <c r="CY122" s="1055"/>
      <c r="CZ122" s="1055"/>
      <c r="DA122" s="1055"/>
      <c r="DB122" s="1055"/>
      <c r="DC122" s="1055"/>
      <c r="DD122" s="1055"/>
      <c r="DE122" s="1055"/>
      <c r="DF122" s="1056"/>
      <c r="DG122" s="953" t="s">
        <v>112</v>
      </c>
      <c r="DH122" s="954"/>
      <c r="DI122" s="954"/>
      <c r="DJ122" s="954"/>
      <c r="DK122" s="954"/>
      <c r="DL122" s="954" t="s">
        <v>112</v>
      </c>
      <c r="DM122" s="954"/>
      <c r="DN122" s="954"/>
      <c r="DO122" s="954"/>
      <c r="DP122" s="954"/>
      <c r="DQ122" s="954" t="s">
        <v>112</v>
      </c>
      <c r="DR122" s="954"/>
      <c r="DS122" s="954"/>
      <c r="DT122" s="954"/>
      <c r="DU122" s="954"/>
      <c r="DV122" s="955" t="s">
        <v>112</v>
      </c>
      <c r="DW122" s="955"/>
      <c r="DX122" s="955"/>
      <c r="DY122" s="955"/>
      <c r="DZ122" s="956"/>
    </row>
    <row r="123" spans="1:130" s="199" customFormat="1" ht="26.25" customHeight="1">
      <c r="A123" s="1093"/>
      <c r="B123" s="980"/>
      <c r="C123" s="950" t="s">
        <v>428</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t="s">
        <v>112</v>
      </c>
      <c r="AB123" s="993"/>
      <c r="AC123" s="993"/>
      <c r="AD123" s="993"/>
      <c r="AE123" s="994"/>
      <c r="AF123" s="995" t="s">
        <v>112</v>
      </c>
      <c r="AG123" s="993"/>
      <c r="AH123" s="993"/>
      <c r="AI123" s="993"/>
      <c r="AJ123" s="994"/>
      <c r="AK123" s="995" t="s">
        <v>112</v>
      </c>
      <c r="AL123" s="993"/>
      <c r="AM123" s="993"/>
      <c r="AN123" s="993"/>
      <c r="AO123" s="994"/>
      <c r="AP123" s="996" t="s">
        <v>112</v>
      </c>
      <c r="AQ123" s="997"/>
      <c r="AR123" s="997"/>
      <c r="AS123" s="997"/>
      <c r="AT123" s="998"/>
      <c r="AU123" s="1029"/>
      <c r="AV123" s="1030"/>
      <c r="AW123" s="1030"/>
      <c r="AX123" s="1030"/>
      <c r="AY123" s="1030"/>
      <c r="AZ123" s="230" t="s">
        <v>171</v>
      </c>
      <c r="BA123" s="230"/>
      <c r="BB123" s="230"/>
      <c r="BC123" s="230"/>
      <c r="BD123" s="230"/>
      <c r="BE123" s="230"/>
      <c r="BF123" s="230"/>
      <c r="BG123" s="230"/>
      <c r="BH123" s="230"/>
      <c r="BI123" s="230"/>
      <c r="BJ123" s="230"/>
      <c r="BK123" s="230"/>
      <c r="BL123" s="230"/>
      <c r="BM123" s="230"/>
      <c r="BN123" s="230"/>
      <c r="BO123" s="1009" t="s">
        <v>442</v>
      </c>
      <c r="BP123" s="1040"/>
      <c r="BQ123" s="1099">
        <v>36759458</v>
      </c>
      <c r="BR123" s="1100"/>
      <c r="BS123" s="1100"/>
      <c r="BT123" s="1100"/>
      <c r="BU123" s="1100"/>
      <c r="BV123" s="1100">
        <v>37135811</v>
      </c>
      <c r="BW123" s="1100"/>
      <c r="BX123" s="1100"/>
      <c r="BY123" s="1100"/>
      <c r="BZ123" s="1100"/>
      <c r="CA123" s="1100">
        <v>37480399</v>
      </c>
      <c r="CB123" s="1100"/>
      <c r="CC123" s="1100"/>
      <c r="CD123" s="1100"/>
      <c r="CE123" s="1100"/>
      <c r="CF123" s="1033"/>
      <c r="CG123" s="1034"/>
      <c r="CH123" s="1034"/>
      <c r="CI123" s="1034"/>
      <c r="CJ123" s="1035"/>
      <c r="CK123" s="1044"/>
      <c r="CL123" s="1045"/>
      <c r="CM123" s="1045"/>
      <c r="CN123" s="1045"/>
      <c r="CO123" s="1046"/>
      <c r="CP123" s="1054" t="s">
        <v>383</v>
      </c>
      <c r="CQ123" s="1055"/>
      <c r="CR123" s="1055"/>
      <c r="CS123" s="1055"/>
      <c r="CT123" s="1055"/>
      <c r="CU123" s="1055"/>
      <c r="CV123" s="1055"/>
      <c r="CW123" s="1055"/>
      <c r="CX123" s="1055"/>
      <c r="CY123" s="1055"/>
      <c r="CZ123" s="1055"/>
      <c r="DA123" s="1055"/>
      <c r="DB123" s="1055"/>
      <c r="DC123" s="1055"/>
      <c r="DD123" s="1055"/>
      <c r="DE123" s="1055"/>
      <c r="DF123" s="1056"/>
      <c r="DG123" s="992" t="s">
        <v>112</v>
      </c>
      <c r="DH123" s="993"/>
      <c r="DI123" s="993"/>
      <c r="DJ123" s="993"/>
      <c r="DK123" s="994"/>
      <c r="DL123" s="995" t="s">
        <v>112</v>
      </c>
      <c r="DM123" s="993"/>
      <c r="DN123" s="993"/>
      <c r="DO123" s="993"/>
      <c r="DP123" s="994"/>
      <c r="DQ123" s="995" t="s">
        <v>112</v>
      </c>
      <c r="DR123" s="993"/>
      <c r="DS123" s="993"/>
      <c r="DT123" s="993"/>
      <c r="DU123" s="994"/>
      <c r="DV123" s="996" t="s">
        <v>112</v>
      </c>
      <c r="DW123" s="997"/>
      <c r="DX123" s="997"/>
      <c r="DY123" s="997"/>
      <c r="DZ123" s="998"/>
    </row>
    <row r="124" spans="1:130" s="199" customFormat="1" ht="26.25" customHeight="1" thickBot="1">
      <c r="A124" s="1093"/>
      <c r="B124" s="980"/>
      <c r="C124" s="950" t="s">
        <v>431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t="s">
        <v>112</v>
      </c>
      <c r="AB124" s="993"/>
      <c r="AC124" s="993"/>
      <c r="AD124" s="993"/>
      <c r="AE124" s="994"/>
      <c r="AF124" s="995" t="s">
        <v>112</v>
      </c>
      <c r="AG124" s="993"/>
      <c r="AH124" s="993"/>
      <c r="AI124" s="993"/>
      <c r="AJ124" s="994"/>
      <c r="AK124" s="995" t="s">
        <v>112</v>
      </c>
      <c r="AL124" s="993"/>
      <c r="AM124" s="993"/>
      <c r="AN124" s="993"/>
      <c r="AO124" s="994"/>
      <c r="AP124" s="996" t="s">
        <v>112</v>
      </c>
      <c r="AQ124" s="997"/>
      <c r="AR124" s="997"/>
      <c r="AS124" s="997"/>
      <c r="AT124" s="998"/>
      <c r="AU124" s="1095" t="s">
        <v>443</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v>38.4</v>
      </c>
      <c r="BR124" s="1062"/>
      <c r="BS124" s="1062"/>
      <c r="BT124" s="1062"/>
      <c r="BU124" s="1062"/>
      <c r="BV124" s="1062">
        <v>34</v>
      </c>
      <c r="BW124" s="1062"/>
      <c r="BX124" s="1062"/>
      <c r="BY124" s="1062"/>
      <c r="BZ124" s="1062"/>
      <c r="CA124" s="1062">
        <v>25.4</v>
      </c>
      <c r="CB124" s="1062"/>
      <c r="CC124" s="1062"/>
      <c r="CD124" s="1062"/>
      <c r="CE124" s="1062"/>
      <c r="CF124" s="1063"/>
      <c r="CG124" s="1064"/>
      <c r="CH124" s="1064"/>
      <c r="CI124" s="1064"/>
      <c r="CJ124" s="1065"/>
      <c r="CK124" s="1047"/>
      <c r="CL124" s="1047"/>
      <c r="CM124" s="1047"/>
      <c r="CN124" s="1047"/>
      <c r="CO124" s="1048"/>
      <c r="CP124" s="1054" t="s">
        <v>444</v>
      </c>
      <c r="CQ124" s="1055"/>
      <c r="CR124" s="1055"/>
      <c r="CS124" s="1055"/>
      <c r="CT124" s="1055"/>
      <c r="CU124" s="1055"/>
      <c r="CV124" s="1055"/>
      <c r="CW124" s="1055"/>
      <c r="CX124" s="1055"/>
      <c r="CY124" s="1055"/>
      <c r="CZ124" s="1055"/>
      <c r="DA124" s="1055"/>
      <c r="DB124" s="1055"/>
      <c r="DC124" s="1055"/>
      <c r="DD124" s="1055"/>
      <c r="DE124" s="1055"/>
      <c r="DF124" s="1056"/>
      <c r="DG124" s="1039" t="s">
        <v>112</v>
      </c>
      <c r="DH124" s="1018"/>
      <c r="DI124" s="1018"/>
      <c r="DJ124" s="1018"/>
      <c r="DK124" s="1019"/>
      <c r="DL124" s="1017" t="s">
        <v>112</v>
      </c>
      <c r="DM124" s="1018"/>
      <c r="DN124" s="1018"/>
      <c r="DO124" s="1018"/>
      <c r="DP124" s="1019"/>
      <c r="DQ124" s="1017" t="s">
        <v>112</v>
      </c>
      <c r="DR124" s="1018"/>
      <c r="DS124" s="1018"/>
      <c r="DT124" s="1018"/>
      <c r="DU124" s="1019"/>
      <c r="DV124" s="1020" t="s">
        <v>112</v>
      </c>
      <c r="DW124" s="1021"/>
      <c r="DX124" s="1021"/>
      <c r="DY124" s="1021"/>
      <c r="DZ124" s="1022"/>
    </row>
    <row r="125" spans="1:130" s="199" customFormat="1" ht="26.25" customHeight="1">
      <c r="A125" s="1093"/>
      <c r="B125" s="980"/>
      <c r="C125" s="950" t="s">
        <v>433</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112</v>
      </c>
      <c r="AB125" s="993"/>
      <c r="AC125" s="993"/>
      <c r="AD125" s="993"/>
      <c r="AE125" s="994"/>
      <c r="AF125" s="995" t="s">
        <v>112</v>
      </c>
      <c r="AG125" s="993"/>
      <c r="AH125" s="993"/>
      <c r="AI125" s="993"/>
      <c r="AJ125" s="994"/>
      <c r="AK125" s="995" t="s">
        <v>112</v>
      </c>
      <c r="AL125" s="993"/>
      <c r="AM125" s="993"/>
      <c r="AN125" s="993"/>
      <c r="AO125" s="994"/>
      <c r="AP125" s="996" t="s">
        <v>112</v>
      </c>
      <c r="AQ125" s="997"/>
      <c r="AR125" s="997"/>
      <c r="AS125" s="997"/>
      <c r="AT125" s="998"/>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7" t="s">
        <v>445</v>
      </c>
      <c r="CL125" s="1042"/>
      <c r="CM125" s="1042"/>
      <c r="CN125" s="1042"/>
      <c r="CO125" s="1043"/>
      <c r="CP125" s="974" t="s">
        <v>446</v>
      </c>
      <c r="CQ125" s="923"/>
      <c r="CR125" s="923"/>
      <c r="CS125" s="923"/>
      <c r="CT125" s="923"/>
      <c r="CU125" s="923"/>
      <c r="CV125" s="923"/>
      <c r="CW125" s="923"/>
      <c r="CX125" s="923"/>
      <c r="CY125" s="923"/>
      <c r="CZ125" s="923"/>
      <c r="DA125" s="923"/>
      <c r="DB125" s="923"/>
      <c r="DC125" s="923"/>
      <c r="DD125" s="923"/>
      <c r="DE125" s="923"/>
      <c r="DF125" s="924"/>
      <c r="DG125" s="960" t="s">
        <v>112</v>
      </c>
      <c r="DH125" s="961"/>
      <c r="DI125" s="961"/>
      <c r="DJ125" s="961"/>
      <c r="DK125" s="961"/>
      <c r="DL125" s="961" t="s">
        <v>112</v>
      </c>
      <c r="DM125" s="961"/>
      <c r="DN125" s="961"/>
      <c r="DO125" s="961"/>
      <c r="DP125" s="961"/>
      <c r="DQ125" s="961" t="s">
        <v>112</v>
      </c>
      <c r="DR125" s="961"/>
      <c r="DS125" s="961"/>
      <c r="DT125" s="961"/>
      <c r="DU125" s="961"/>
      <c r="DV125" s="962" t="s">
        <v>112</v>
      </c>
      <c r="DW125" s="962"/>
      <c r="DX125" s="962"/>
      <c r="DY125" s="962"/>
      <c r="DZ125" s="963"/>
    </row>
    <row r="126" spans="1:130" s="199" customFormat="1" ht="26.25" customHeight="1" thickBot="1">
      <c r="A126" s="1093"/>
      <c r="B126" s="980"/>
      <c r="C126" s="950" t="s">
        <v>435</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v>16164</v>
      </c>
      <c r="AB126" s="993"/>
      <c r="AC126" s="993"/>
      <c r="AD126" s="993"/>
      <c r="AE126" s="994"/>
      <c r="AF126" s="995">
        <v>13357</v>
      </c>
      <c r="AG126" s="993"/>
      <c r="AH126" s="993"/>
      <c r="AI126" s="993"/>
      <c r="AJ126" s="994"/>
      <c r="AK126" s="995">
        <v>8235</v>
      </c>
      <c r="AL126" s="993"/>
      <c r="AM126" s="993"/>
      <c r="AN126" s="993"/>
      <c r="AO126" s="994"/>
      <c r="AP126" s="996">
        <v>0.1</v>
      </c>
      <c r="AQ126" s="997"/>
      <c r="AR126" s="997"/>
      <c r="AS126" s="997"/>
      <c r="AT126" s="99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8"/>
      <c r="CL126" s="1045"/>
      <c r="CM126" s="1045"/>
      <c r="CN126" s="1045"/>
      <c r="CO126" s="1046"/>
      <c r="CP126" s="983" t="s">
        <v>447</v>
      </c>
      <c r="CQ126" s="984"/>
      <c r="CR126" s="984"/>
      <c r="CS126" s="984"/>
      <c r="CT126" s="984"/>
      <c r="CU126" s="984"/>
      <c r="CV126" s="984"/>
      <c r="CW126" s="984"/>
      <c r="CX126" s="984"/>
      <c r="CY126" s="984"/>
      <c r="CZ126" s="984"/>
      <c r="DA126" s="984"/>
      <c r="DB126" s="984"/>
      <c r="DC126" s="984"/>
      <c r="DD126" s="984"/>
      <c r="DE126" s="984"/>
      <c r="DF126" s="985"/>
      <c r="DG126" s="953" t="s">
        <v>112</v>
      </c>
      <c r="DH126" s="954"/>
      <c r="DI126" s="954"/>
      <c r="DJ126" s="954"/>
      <c r="DK126" s="954"/>
      <c r="DL126" s="954" t="s">
        <v>112</v>
      </c>
      <c r="DM126" s="954"/>
      <c r="DN126" s="954"/>
      <c r="DO126" s="954"/>
      <c r="DP126" s="954"/>
      <c r="DQ126" s="954" t="s">
        <v>112</v>
      </c>
      <c r="DR126" s="954"/>
      <c r="DS126" s="954"/>
      <c r="DT126" s="954"/>
      <c r="DU126" s="954"/>
      <c r="DV126" s="955" t="s">
        <v>112</v>
      </c>
      <c r="DW126" s="955"/>
      <c r="DX126" s="955"/>
      <c r="DY126" s="955"/>
      <c r="DZ126" s="956"/>
    </row>
    <row r="127" spans="1:130" s="199" customFormat="1" ht="26.25" customHeight="1">
      <c r="A127" s="1094"/>
      <c r="B127" s="982"/>
      <c r="C127" s="1036" t="s">
        <v>448</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2" t="s">
        <v>112</v>
      </c>
      <c r="AB127" s="993"/>
      <c r="AC127" s="993"/>
      <c r="AD127" s="993"/>
      <c r="AE127" s="994"/>
      <c r="AF127" s="995" t="s">
        <v>112</v>
      </c>
      <c r="AG127" s="993"/>
      <c r="AH127" s="993"/>
      <c r="AI127" s="993"/>
      <c r="AJ127" s="994"/>
      <c r="AK127" s="995" t="s">
        <v>112</v>
      </c>
      <c r="AL127" s="993"/>
      <c r="AM127" s="993"/>
      <c r="AN127" s="993"/>
      <c r="AO127" s="994"/>
      <c r="AP127" s="996" t="s">
        <v>112</v>
      </c>
      <c r="AQ127" s="997"/>
      <c r="AR127" s="997"/>
      <c r="AS127" s="997"/>
      <c r="AT127" s="998"/>
      <c r="AU127" s="235"/>
      <c r="AV127" s="235"/>
      <c r="AW127" s="235"/>
      <c r="AX127" s="1066" t="s">
        <v>449</v>
      </c>
      <c r="AY127" s="1067"/>
      <c r="AZ127" s="1067"/>
      <c r="BA127" s="1067"/>
      <c r="BB127" s="1067"/>
      <c r="BC127" s="1067"/>
      <c r="BD127" s="1067"/>
      <c r="BE127" s="1068"/>
      <c r="BF127" s="1069" t="s">
        <v>450</v>
      </c>
      <c r="BG127" s="1067"/>
      <c r="BH127" s="1067"/>
      <c r="BI127" s="1067"/>
      <c r="BJ127" s="1067"/>
      <c r="BK127" s="1067"/>
      <c r="BL127" s="1068"/>
      <c r="BM127" s="1069" t="s">
        <v>451</v>
      </c>
      <c r="BN127" s="1067"/>
      <c r="BO127" s="1067"/>
      <c r="BP127" s="1067"/>
      <c r="BQ127" s="1067"/>
      <c r="BR127" s="1067"/>
      <c r="BS127" s="1068"/>
      <c r="BT127" s="1069" t="s">
        <v>452</v>
      </c>
      <c r="BU127" s="1067"/>
      <c r="BV127" s="1067"/>
      <c r="BW127" s="1067"/>
      <c r="BX127" s="1067"/>
      <c r="BY127" s="1067"/>
      <c r="BZ127" s="1091"/>
      <c r="CA127" s="235"/>
      <c r="CB127" s="235"/>
      <c r="CC127" s="235"/>
      <c r="CD127" s="236"/>
      <c r="CE127" s="236"/>
      <c r="CF127" s="236"/>
      <c r="CG127" s="233"/>
      <c r="CH127" s="233"/>
      <c r="CI127" s="233"/>
      <c r="CJ127" s="234"/>
      <c r="CK127" s="1058"/>
      <c r="CL127" s="1045"/>
      <c r="CM127" s="1045"/>
      <c r="CN127" s="1045"/>
      <c r="CO127" s="1046"/>
      <c r="CP127" s="983" t="s">
        <v>453</v>
      </c>
      <c r="CQ127" s="984"/>
      <c r="CR127" s="984"/>
      <c r="CS127" s="984"/>
      <c r="CT127" s="984"/>
      <c r="CU127" s="984"/>
      <c r="CV127" s="984"/>
      <c r="CW127" s="984"/>
      <c r="CX127" s="984"/>
      <c r="CY127" s="984"/>
      <c r="CZ127" s="984"/>
      <c r="DA127" s="984"/>
      <c r="DB127" s="984"/>
      <c r="DC127" s="984"/>
      <c r="DD127" s="984"/>
      <c r="DE127" s="984"/>
      <c r="DF127" s="985"/>
      <c r="DG127" s="953" t="s">
        <v>112</v>
      </c>
      <c r="DH127" s="954"/>
      <c r="DI127" s="954"/>
      <c r="DJ127" s="954"/>
      <c r="DK127" s="954"/>
      <c r="DL127" s="954" t="s">
        <v>112</v>
      </c>
      <c r="DM127" s="954"/>
      <c r="DN127" s="954"/>
      <c r="DO127" s="954"/>
      <c r="DP127" s="954"/>
      <c r="DQ127" s="954" t="s">
        <v>112</v>
      </c>
      <c r="DR127" s="954"/>
      <c r="DS127" s="954"/>
      <c r="DT127" s="954"/>
      <c r="DU127" s="954"/>
      <c r="DV127" s="955" t="s">
        <v>112</v>
      </c>
      <c r="DW127" s="955"/>
      <c r="DX127" s="955"/>
      <c r="DY127" s="955"/>
      <c r="DZ127" s="956"/>
    </row>
    <row r="128" spans="1:130" s="199" customFormat="1" ht="26.25" customHeight="1" thickBot="1">
      <c r="A128" s="1077" t="s">
        <v>454</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455</v>
      </c>
      <c r="X128" s="1079"/>
      <c r="Y128" s="1079"/>
      <c r="Z128" s="1080"/>
      <c r="AA128" s="1081">
        <v>525519</v>
      </c>
      <c r="AB128" s="1082"/>
      <c r="AC128" s="1082"/>
      <c r="AD128" s="1082"/>
      <c r="AE128" s="1083"/>
      <c r="AF128" s="1084">
        <v>486178</v>
      </c>
      <c r="AG128" s="1082"/>
      <c r="AH128" s="1082"/>
      <c r="AI128" s="1082"/>
      <c r="AJ128" s="1083"/>
      <c r="AK128" s="1084">
        <v>539227</v>
      </c>
      <c r="AL128" s="1082"/>
      <c r="AM128" s="1082"/>
      <c r="AN128" s="1082"/>
      <c r="AO128" s="1083"/>
      <c r="AP128" s="1085"/>
      <c r="AQ128" s="1086"/>
      <c r="AR128" s="1086"/>
      <c r="AS128" s="1086"/>
      <c r="AT128" s="1087"/>
      <c r="AU128" s="235"/>
      <c r="AV128" s="235"/>
      <c r="AW128" s="235"/>
      <c r="AX128" s="922" t="s">
        <v>456</v>
      </c>
      <c r="AY128" s="923"/>
      <c r="AZ128" s="923"/>
      <c r="BA128" s="923"/>
      <c r="BB128" s="923"/>
      <c r="BC128" s="923"/>
      <c r="BD128" s="923"/>
      <c r="BE128" s="924"/>
      <c r="BF128" s="1088" t="s">
        <v>112</v>
      </c>
      <c r="BG128" s="1089"/>
      <c r="BH128" s="1089"/>
      <c r="BI128" s="1089"/>
      <c r="BJ128" s="1089"/>
      <c r="BK128" s="1089"/>
      <c r="BL128" s="1090"/>
      <c r="BM128" s="1088">
        <v>12.64</v>
      </c>
      <c r="BN128" s="1089"/>
      <c r="BO128" s="1089"/>
      <c r="BP128" s="1089"/>
      <c r="BQ128" s="1089"/>
      <c r="BR128" s="1089"/>
      <c r="BS128" s="1090"/>
      <c r="BT128" s="1088">
        <v>20</v>
      </c>
      <c r="BU128" s="1089"/>
      <c r="BV128" s="1089"/>
      <c r="BW128" s="1089"/>
      <c r="BX128" s="1089"/>
      <c r="BY128" s="1089"/>
      <c r="BZ128" s="1113"/>
      <c r="CA128" s="236"/>
      <c r="CB128" s="236"/>
      <c r="CC128" s="236"/>
      <c r="CD128" s="236"/>
      <c r="CE128" s="236"/>
      <c r="CF128" s="236"/>
      <c r="CG128" s="233"/>
      <c r="CH128" s="233"/>
      <c r="CI128" s="233"/>
      <c r="CJ128" s="234"/>
      <c r="CK128" s="1059"/>
      <c r="CL128" s="1060"/>
      <c r="CM128" s="1060"/>
      <c r="CN128" s="1060"/>
      <c r="CO128" s="1061"/>
      <c r="CP128" s="1070" t="s">
        <v>457</v>
      </c>
      <c r="CQ128" s="1071"/>
      <c r="CR128" s="1071"/>
      <c r="CS128" s="1071"/>
      <c r="CT128" s="1071"/>
      <c r="CU128" s="1071"/>
      <c r="CV128" s="1071"/>
      <c r="CW128" s="1071"/>
      <c r="CX128" s="1071"/>
      <c r="CY128" s="1071"/>
      <c r="CZ128" s="1071"/>
      <c r="DA128" s="1071"/>
      <c r="DB128" s="1071"/>
      <c r="DC128" s="1071"/>
      <c r="DD128" s="1071"/>
      <c r="DE128" s="1071"/>
      <c r="DF128" s="1072"/>
      <c r="DG128" s="1073" t="s">
        <v>112</v>
      </c>
      <c r="DH128" s="1074"/>
      <c r="DI128" s="1074"/>
      <c r="DJ128" s="1074"/>
      <c r="DK128" s="1074"/>
      <c r="DL128" s="1074" t="s">
        <v>112</v>
      </c>
      <c r="DM128" s="1074"/>
      <c r="DN128" s="1074"/>
      <c r="DO128" s="1074"/>
      <c r="DP128" s="1074"/>
      <c r="DQ128" s="1074" t="s">
        <v>112</v>
      </c>
      <c r="DR128" s="1074"/>
      <c r="DS128" s="1074"/>
      <c r="DT128" s="1074"/>
      <c r="DU128" s="1074"/>
      <c r="DV128" s="1075" t="s">
        <v>112</v>
      </c>
      <c r="DW128" s="1075"/>
      <c r="DX128" s="1075"/>
      <c r="DY128" s="1075"/>
      <c r="DZ128" s="1076"/>
    </row>
    <row r="129" spans="1:131" s="199" customFormat="1" ht="26.25" customHeight="1">
      <c r="A129" s="964" t="s">
        <v>92</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7" t="s">
        <v>458</v>
      </c>
      <c r="X129" s="1108"/>
      <c r="Y129" s="1108"/>
      <c r="Z129" s="1109"/>
      <c r="AA129" s="992">
        <v>16747673</v>
      </c>
      <c r="AB129" s="993"/>
      <c r="AC129" s="993"/>
      <c r="AD129" s="993"/>
      <c r="AE129" s="994"/>
      <c r="AF129" s="995">
        <v>17159050</v>
      </c>
      <c r="AG129" s="993"/>
      <c r="AH129" s="993"/>
      <c r="AI129" s="993"/>
      <c r="AJ129" s="994"/>
      <c r="AK129" s="995">
        <v>17036710</v>
      </c>
      <c r="AL129" s="993"/>
      <c r="AM129" s="993"/>
      <c r="AN129" s="993"/>
      <c r="AO129" s="994"/>
      <c r="AP129" s="1110"/>
      <c r="AQ129" s="1111"/>
      <c r="AR129" s="1111"/>
      <c r="AS129" s="1111"/>
      <c r="AT129" s="1112"/>
      <c r="AU129" s="237"/>
      <c r="AV129" s="237"/>
      <c r="AW129" s="237"/>
      <c r="AX129" s="1101" t="s">
        <v>459</v>
      </c>
      <c r="AY129" s="984"/>
      <c r="AZ129" s="984"/>
      <c r="BA129" s="984"/>
      <c r="BB129" s="984"/>
      <c r="BC129" s="984"/>
      <c r="BD129" s="984"/>
      <c r="BE129" s="985"/>
      <c r="BF129" s="1102" t="s">
        <v>112</v>
      </c>
      <c r="BG129" s="1103"/>
      <c r="BH129" s="1103"/>
      <c r="BI129" s="1103"/>
      <c r="BJ129" s="1103"/>
      <c r="BK129" s="1103"/>
      <c r="BL129" s="1104"/>
      <c r="BM129" s="1102">
        <v>17.64</v>
      </c>
      <c r="BN129" s="1103"/>
      <c r="BO129" s="1103"/>
      <c r="BP129" s="1103"/>
      <c r="BQ129" s="1103"/>
      <c r="BR129" s="1103"/>
      <c r="BS129" s="1104"/>
      <c r="BT129" s="1102">
        <v>30</v>
      </c>
      <c r="BU129" s="1105"/>
      <c r="BV129" s="1105"/>
      <c r="BW129" s="1105"/>
      <c r="BX129" s="1105"/>
      <c r="BY129" s="1105"/>
      <c r="BZ129" s="11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4" t="s">
        <v>460</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7" t="s">
        <v>461</v>
      </c>
      <c r="X130" s="1108"/>
      <c r="Y130" s="1108"/>
      <c r="Z130" s="1109"/>
      <c r="AA130" s="992">
        <v>2398924</v>
      </c>
      <c r="AB130" s="993"/>
      <c r="AC130" s="993"/>
      <c r="AD130" s="993"/>
      <c r="AE130" s="994"/>
      <c r="AF130" s="995">
        <v>2388565</v>
      </c>
      <c r="AG130" s="993"/>
      <c r="AH130" s="993"/>
      <c r="AI130" s="993"/>
      <c r="AJ130" s="994"/>
      <c r="AK130" s="995">
        <v>2480221</v>
      </c>
      <c r="AL130" s="993"/>
      <c r="AM130" s="993"/>
      <c r="AN130" s="993"/>
      <c r="AO130" s="994"/>
      <c r="AP130" s="1110"/>
      <c r="AQ130" s="1111"/>
      <c r="AR130" s="1111"/>
      <c r="AS130" s="1111"/>
      <c r="AT130" s="1112"/>
      <c r="AU130" s="237"/>
      <c r="AV130" s="237"/>
      <c r="AW130" s="237"/>
      <c r="AX130" s="1101" t="s">
        <v>462</v>
      </c>
      <c r="AY130" s="984"/>
      <c r="AZ130" s="984"/>
      <c r="BA130" s="984"/>
      <c r="BB130" s="984"/>
      <c r="BC130" s="984"/>
      <c r="BD130" s="984"/>
      <c r="BE130" s="985"/>
      <c r="BF130" s="1138">
        <v>4.3</v>
      </c>
      <c r="BG130" s="1139"/>
      <c r="BH130" s="1139"/>
      <c r="BI130" s="1139"/>
      <c r="BJ130" s="1139"/>
      <c r="BK130" s="1139"/>
      <c r="BL130" s="1140"/>
      <c r="BM130" s="1138">
        <v>25</v>
      </c>
      <c r="BN130" s="1139"/>
      <c r="BO130" s="1139"/>
      <c r="BP130" s="1139"/>
      <c r="BQ130" s="1139"/>
      <c r="BR130" s="1139"/>
      <c r="BS130" s="1140"/>
      <c r="BT130" s="1138">
        <v>35</v>
      </c>
      <c r="BU130" s="1141"/>
      <c r="BV130" s="1141"/>
      <c r="BW130" s="1141"/>
      <c r="BX130" s="1141"/>
      <c r="BY130" s="1141"/>
      <c r="BZ130" s="114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3"/>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5" t="s">
        <v>463</v>
      </c>
      <c r="X131" s="1146"/>
      <c r="Y131" s="1146"/>
      <c r="Z131" s="1147"/>
      <c r="AA131" s="1039">
        <v>14348749</v>
      </c>
      <c r="AB131" s="1018"/>
      <c r="AC131" s="1018"/>
      <c r="AD131" s="1018"/>
      <c r="AE131" s="1019"/>
      <c r="AF131" s="1017">
        <v>14770485</v>
      </c>
      <c r="AG131" s="1018"/>
      <c r="AH131" s="1018"/>
      <c r="AI131" s="1018"/>
      <c r="AJ131" s="1019"/>
      <c r="AK131" s="1017">
        <v>14556489</v>
      </c>
      <c r="AL131" s="1018"/>
      <c r="AM131" s="1018"/>
      <c r="AN131" s="1018"/>
      <c r="AO131" s="1019"/>
      <c r="AP131" s="1148"/>
      <c r="AQ131" s="1149"/>
      <c r="AR131" s="1149"/>
      <c r="AS131" s="1149"/>
      <c r="AT131" s="1150"/>
      <c r="AU131" s="237"/>
      <c r="AV131" s="237"/>
      <c r="AW131" s="237"/>
      <c r="AX131" s="1120" t="s">
        <v>464</v>
      </c>
      <c r="AY131" s="1071"/>
      <c r="AZ131" s="1071"/>
      <c r="BA131" s="1071"/>
      <c r="BB131" s="1071"/>
      <c r="BC131" s="1071"/>
      <c r="BD131" s="1071"/>
      <c r="BE131" s="1072"/>
      <c r="BF131" s="1121">
        <v>25.4</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4.1776673349999998</v>
      </c>
      <c r="AB132" s="1134"/>
      <c r="AC132" s="1134"/>
      <c r="AD132" s="1134"/>
      <c r="AE132" s="1135"/>
      <c r="AF132" s="1136">
        <v>4.1601404449999997</v>
      </c>
      <c r="AG132" s="1134"/>
      <c r="AH132" s="1134"/>
      <c r="AI132" s="1134"/>
      <c r="AJ132" s="1135"/>
      <c r="AK132" s="1136">
        <v>4.8039812350000002</v>
      </c>
      <c r="AL132" s="1134"/>
      <c r="AM132" s="1134"/>
      <c r="AN132" s="1134"/>
      <c r="AO132" s="1135"/>
      <c r="AP132" s="1033"/>
      <c r="AQ132" s="1034"/>
      <c r="AR132" s="1034"/>
      <c r="AS132" s="1034"/>
      <c r="AT132" s="1137"/>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467</v>
      </c>
      <c r="W133" s="1114"/>
      <c r="X133" s="1114"/>
      <c r="Y133" s="1114"/>
      <c r="Z133" s="1115"/>
      <c r="AA133" s="1116">
        <v>4.7</v>
      </c>
      <c r="AB133" s="1117"/>
      <c r="AC133" s="1117"/>
      <c r="AD133" s="1117"/>
      <c r="AE133" s="1118"/>
      <c r="AF133" s="1116">
        <v>4.4000000000000004</v>
      </c>
      <c r="AG133" s="1117"/>
      <c r="AH133" s="1117"/>
      <c r="AI133" s="1117"/>
      <c r="AJ133" s="1118"/>
      <c r="AK133" s="1116">
        <v>4.3</v>
      </c>
      <c r="AL133" s="1117"/>
      <c r="AM133" s="1117"/>
      <c r="AN133" s="1117"/>
      <c r="AO133" s="1118"/>
      <c r="AP133" s="1063"/>
      <c r="AQ133" s="1064"/>
      <c r="AR133" s="1064"/>
      <c r="AS133" s="1064"/>
      <c r="AT133" s="1119"/>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P22" sqref="P2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4" t="s">
        <v>470</v>
      </c>
      <c r="L7" s="256"/>
      <c r="M7" s="257" t="s">
        <v>471</v>
      </c>
      <c r="N7" s="258"/>
    </row>
    <row r="8" spans="1:16">
      <c r="A8" s="250"/>
      <c r="B8" s="246"/>
      <c r="C8" s="246"/>
      <c r="D8" s="246"/>
      <c r="E8" s="246"/>
      <c r="F8" s="246"/>
      <c r="G8" s="259"/>
      <c r="H8" s="260"/>
      <c r="I8" s="260"/>
      <c r="J8" s="261"/>
      <c r="K8" s="1155"/>
      <c r="L8" s="262" t="s">
        <v>472</v>
      </c>
      <c r="M8" s="263" t="s">
        <v>473</v>
      </c>
      <c r="N8" s="264" t="s">
        <v>474</v>
      </c>
    </row>
    <row r="9" spans="1:16">
      <c r="A9" s="250"/>
      <c r="B9" s="246"/>
      <c r="C9" s="246"/>
      <c r="D9" s="246"/>
      <c r="E9" s="246"/>
      <c r="F9" s="246"/>
      <c r="G9" s="1156" t="s">
        <v>475</v>
      </c>
      <c r="H9" s="1157"/>
      <c r="I9" s="1157"/>
      <c r="J9" s="1158"/>
      <c r="K9" s="265">
        <v>4587584</v>
      </c>
      <c r="L9" s="266">
        <v>55382</v>
      </c>
      <c r="M9" s="267">
        <v>62051</v>
      </c>
      <c r="N9" s="268">
        <v>-10.7</v>
      </c>
    </row>
    <row r="10" spans="1:16">
      <c r="A10" s="250"/>
      <c r="B10" s="246"/>
      <c r="C10" s="246"/>
      <c r="D10" s="246"/>
      <c r="E10" s="246"/>
      <c r="F10" s="246"/>
      <c r="G10" s="1156" t="s">
        <v>476</v>
      </c>
      <c r="H10" s="1157"/>
      <c r="I10" s="1157"/>
      <c r="J10" s="1158"/>
      <c r="K10" s="269">
        <v>355315</v>
      </c>
      <c r="L10" s="270">
        <v>4289</v>
      </c>
      <c r="M10" s="271">
        <v>5713</v>
      </c>
      <c r="N10" s="272">
        <v>-24.9</v>
      </c>
    </row>
    <row r="11" spans="1:16" ht="13.5" customHeight="1">
      <c r="A11" s="250"/>
      <c r="B11" s="246"/>
      <c r="C11" s="246"/>
      <c r="D11" s="246"/>
      <c r="E11" s="246"/>
      <c r="F11" s="246"/>
      <c r="G11" s="1156" t="s">
        <v>477</v>
      </c>
      <c r="H11" s="1157"/>
      <c r="I11" s="1157"/>
      <c r="J11" s="1158"/>
      <c r="K11" s="269">
        <v>60426</v>
      </c>
      <c r="L11" s="270">
        <v>729</v>
      </c>
      <c r="M11" s="271">
        <v>5796</v>
      </c>
      <c r="N11" s="272">
        <v>-87.4</v>
      </c>
    </row>
    <row r="12" spans="1:16" ht="13.5" customHeight="1">
      <c r="A12" s="250"/>
      <c r="B12" s="246"/>
      <c r="C12" s="246"/>
      <c r="D12" s="246"/>
      <c r="E12" s="246"/>
      <c r="F12" s="246"/>
      <c r="G12" s="1156" t="s">
        <v>478</v>
      </c>
      <c r="H12" s="1157"/>
      <c r="I12" s="1157"/>
      <c r="J12" s="1158"/>
      <c r="K12" s="269" t="s">
        <v>479</v>
      </c>
      <c r="L12" s="270" t="s">
        <v>479</v>
      </c>
      <c r="M12" s="271">
        <v>1167</v>
      </c>
      <c r="N12" s="272" t="s">
        <v>479</v>
      </c>
    </row>
    <row r="13" spans="1:16" ht="13.5" customHeight="1">
      <c r="A13" s="250"/>
      <c r="B13" s="246"/>
      <c r="C13" s="246"/>
      <c r="D13" s="246"/>
      <c r="E13" s="246"/>
      <c r="F13" s="246"/>
      <c r="G13" s="1156" t="s">
        <v>480</v>
      </c>
      <c r="H13" s="1157"/>
      <c r="I13" s="1157"/>
      <c r="J13" s="1158"/>
      <c r="K13" s="269" t="s">
        <v>479</v>
      </c>
      <c r="L13" s="270" t="s">
        <v>479</v>
      </c>
      <c r="M13" s="271">
        <v>0</v>
      </c>
      <c r="N13" s="272" t="s">
        <v>479</v>
      </c>
    </row>
    <row r="14" spans="1:16" ht="13.5" customHeight="1">
      <c r="A14" s="250"/>
      <c r="B14" s="246"/>
      <c r="C14" s="246"/>
      <c r="D14" s="246"/>
      <c r="E14" s="246"/>
      <c r="F14" s="246"/>
      <c r="G14" s="1156" t="s">
        <v>481</v>
      </c>
      <c r="H14" s="1157"/>
      <c r="I14" s="1157"/>
      <c r="J14" s="1158"/>
      <c r="K14" s="269">
        <v>132400</v>
      </c>
      <c r="L14" s="270">
        <v>1598</v>
      </c>
      <c r="M14" s="271">
        <v>2337</v>
      </c>
      <c r="N14" s="272">
        <v>-31.6</v>
      </c>
    </row>
    <row r="15" spans="1:16" ht="13.5" customHeight="1">
      <c r="A15" s="250"/>
      <c r="B15" s="246"/>
      <c r="C15" s="246"/>
      <c r="D15" s="246"/>
      <c r="E15" s="246"/>
      <c r="F15" s="246"/>
      <c r="G15" s="1156" t="s">
        <v>482</v>
      </c>
      <c r="H15" s="1157"/>
      <c r="I15" s="1157"/>
      <c r="J15" s="1158"/>
      <c r="K15" s="269">
        <v>45029</v>
      </c>
      <c r="L15" s="270">
        <v>544</v>
      </c>
      <c r="M15" s="271">
        <v>1594</v>
      </c>
      <c r="N15" s="272">
        <v>-65.900000000000006</v>
      </c>
    </row>
    <row r="16" spans="1:16">
      <c r="A16" s="250"/>
      <c r="B16" s="246"/>
      <c r="C16" s="246"/>
      <c r="D16" s="246"/>
      <c r="E16" s="246"/>
      <c r="F16" s="246"/>
      <c r="G16" s="1159" t="s">
        <v>483</v>
      </c>
      <c r="H16" s="1160"/>
      <c r="I16" s="1160"/>
      <c r="J16" s="1161"/>
      <c r="K16" s="270">
        <v>-501604</v>
      </c>
      <c r="L16" s="270">
        <v>-6055</v>
      </c>
      <c r="M16" s="271">
        <v>-5993</v>
      </c>
      <c r="N16" s="272">
        <v>1</v>
      </c>
    </row>
    <row r="17" spans="1:16">
      <c r="A17" s="250"/>
      <c r="B17" s="246"/>
      <c r="C17" s="246"/>
      <c r="D17" s="246"/>
      <c r="E17" s="246"/>
      <c r="F17" s="246"/>
      <c r="G17" s="1159" t="s">
        <v>171</v>
      </c>
      <c r="H17" s="1160"/>
      <c r="I17" s="1160"/>
      <c r="J17" s="1161"/>
      <c r="K17" s="270">
        <v>4679150</v>
      </c>
      <c r="L17" s="270">
        <v>56487</v>
      </c>
      <c r="M17" s="271">
        <v>72665</v>
      </c>
      <c r="N17" s="272">
        <v>-22.3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51" t="s">
        <v>488</v>
      </c>
      <c r="H21" s="1152"/>
      <c r="I21" s="1152"/>
      <c r="J21" s="1153"/>
      <c r="K21" s="282">
        <v>6.21</v>
      </c>
      <c r="L21" s="283">
        <v>7.22</v>
      </c>
      <c r="M21" s="284">
        <v>-1.01</v>
      </c>
      <c r="N21" s="251"/>
      <c r="O21" s="285"/>
      <c r="P21" s="281"/>
    </row>
    <row r="22" spans="1:16" s="286" customFormat="1">
      <c r="A22" s="281"/>
      <c r="B22" s="251"/>
      <c r="C22" s="251"/>
      <c r="D22" s="251"/>
      <c r="E22" s="251"/>
      <c r="F22" s="251"/>
      <c r="G22" s="1151" t="s">
        <v>489</v>
      </c>
      <c r="H22" s="1152"/>
      <c r="I22" s="1152"/>
      <c r="J22" s="1153"/>
      <c r="K22" s="287">
        <v>98.5</v>
      </c>
      <c r="L22" s="288">
        <v>98.4</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4" t="s">
        <v>470</v>
      </c>
      <c r="L30" s="256"/>
      <c r="M30" s="257" t="s">
        <v>471</v>
      </c>
      <c r="N30" s="258"/>
    </row>
    <row r="31" spans="1:16">
      <c r="A31" s="250"/>
      <c r="B31" s="246"/>
      <c r="C31" s="246"/>
      <c r="D31" s="246"/>
      <c r="E31" s="246"/>
      <c r="F31" s="246"/>
      <c r="G31" s="259"/>
      <c r="H31" s="260"/>
      <c r="I31" s="260"/>
      <c r="J31" s="261"/>
      <c r="K31" s="1155"/>
      <c r="L31" s="262" t="s">
        <v>472</v>
      </c>
      <c r="M31" s="263" t="s">
        <v>473</v>
      </c>
      <c r="N31" s="264" t="s">
        <v>474</v>
      </c>
    </row>
    <row r="32" spans="1:16" ht="27" customHeight="1">
      <c r="A32" s="250"/>
      <c r="B32" s="246"/>
      <c r="C32" s="246"/>
      <c r="D32" s="246"/>
      <c r="E32" s="246"/>
      <c r="F32" s="246"/>
      <c r="G32" s="1167" t="s">
        <v>493</v>
      </c>
      <c r="H32" s="1168"/>
      <c r="I32" s="1168"/>
      <c r="J32" s="1169"/>
      <c r="K32" s="296">
        <v>2753590</v>
      </c>
      <c r="L32" s="296">
        <v>33241</v>
      </c>
      <c r="M32" s="297">
        <v>39687</v>
      </c>
      <c r="N32" s="298">
        <v>-16.2</v>
      </c>
    </row>
    <row r="33" spans="1:16" ht="13.5" customHeight="1">
      <c r="A33" s="250"/>
      <c r="B33" s="246"/>
      <c r="C33" s="246"/>
      <c r="D33" s="246"/>
      <c r="E33" s="246"/>
      <c r="F33" s="246"/>
      <c r="G33" s="1167" t="s">
        <v>494</v>
      </c>
      <c r="H33" s="1168"/>
      <c r="I33" s="1168"/>
      <c r="J33" s="1169"/>
      <c r="K33" s="296" t="s">
        <v>479</v>
      </c>
      <c r="L33" s="296" t="s">
        <v>479</v>
      </c>
      <c r="M33" s="297" t="s">
        <v>479</v>
      </c>
      <c r="N33" s="298" t="s">
        <v>479</v>
      </c>
    </row>
    <row r="34" spans="1:16" ht="27" customHeight="1">
      <c r="A34" s="250"/>
      <c r="B34" s="246"/>
      <c r="C34" s="246"/>
      <c r="D34" s="246"/>
      <c r="E34" s="246"/>
      <c r="F34" s="246"/>
      <c r="G34" s="1167" t="s">
        <v>495</v>
      </c>
      <c r="H34" s="1168"/>
      <c r="I34" s="1168"/>
      <c r="J34" s="1169"/>
      <c r="K34" s="296" t="s">
        <v>479</v>
      </c>
      <c r="L34" s="296" t="s">
        <v>479</v>
      </c>
      <c r="M34" s="297">
        <v>56</v>
      </c>
      <c r="N34" s="298" t="s">
        <v>479</v>
      </c>
    </row>
    <row r="35" spans="1:16" ht="27" customHeight="1">
      <c r="A35" s="250"/>
      <c r="B35" s="246"/>
      <c r="C35" s="246"/>
      <c r="D35" s="246"/>
      <c r="E35" s="246"/>
      <c r="F35" s="246"/>
      <c r="G35" s="1167" t="s">
        <v>496</v>
      </c>
      <c r="H35" s="1168"/>
      <c r="I35" s="1168"/>
      <c r="J35" s="1169"/>
      <c r="K35" s="296">
        <v>956914</v>
      </c>
      <c r="L35" s="296">
        <v>11552</v>
      </c>
      <c r="M35" s="297">
        <v>13696</v>
      </c>
      <c r="N35" s="298">
        <v>-15.7</v>
      </c>
    </row>
    <row r="36" spans="1:16" ht="27" customHeight="1">
      <c r="A36" s="250"/>
      <c r="B36" s="246"/>
      <c r="C36" s="246"/>
      <c r="D36" s="246"/>
      <c r="E36" s="246"/>
      <c r="F36" s="246"/>
      <c r="G36" s="1167" t="s">
        <v>497</v>
      </c>
      <c r="H36" s="1168"/>
      <c r="I36" s="1168"/>
      <c r="J36" s="1169"/>
      <c r="K36" s="296" t="s">
        <v>479</v>
      </c>
      <c r="L36" s="296" t="s">
        <v>479</v>
      </c>
      <c r="M36" s="297">
        <v>1733</v>
      </c>
      <c r="N36" s="298" t="s">
        <v>479</v>
      </c>
    </row>
    <row r="37" spans="1:16" ht="13.5" customHeight="1">
      <c r="A37" s="250"/>
      <c r="B37" s="246"/>
      <c r="C37" s="246"/>
      <c r="D37" s="246"/>
      <c r="E37" s="246"/>
      <c r="F37" s="246"/>
      <c r="G37" s="1167" t="s">
        <v>498</v>
      </c>
      <c r="H37" s="1168"/>
      <c r="I37" s="1168"/>
      <c r="J37" s="1169"/>
      <c r="K37" s="296">
        <v>8235</v>
      </c>
      <c r="L37" s="296">
        <v>99</v>
      </c>
      <c r="M37" s="297">
        <v>790</v>
      </c>
      <c r="N37" s="298">
        <v>-87.5</v>
      </c>
    </row>
    <row r="38" spans="1:16" ht="27" customHeight="1">
      <c r="A38" s="250"/>
      <c r="B38" s="246"/>
      <c r="C38" s="246"/>
      <c r="D38" s="246"/>
      <c r="E38" s="246"/>
      <c r="F38" s="246"/>
      <c r="G38" s="1170" t="s">
        <v>499</v>
      </c>
      <c r="H38" s="1171"/>
      <c r="I38" s="1171"/>
      <c r="J38" s="1172"/>
      <c r="K38" s="299" t="s">
        <v>479</v>
      </c>
      <c r="L38" s="299" t="s">
        <v>479</v>
      </c>
      <c r="M38" s="300">
        <v>1</v>
      </c>
      <c r="N38" s="301" t="s">
        <v>479</v>
      </c>
      <c r="O38" s="295"/>
    </row>
    <row r="39" spans="1:16">
      <c r="A39" s="250"/>
      <c r="B39" s="246"/>
      <c r="C39" s="246"/>
      <c r="D39" s="246"/>
      <c r="E39" s="246"/>
      <c r="F39" s="246"/>
      <c r="G39" s="1170" t="s">
        <v>500</v>
      </c>
      <c r="H39" s="1171"/>
      <c r="I39" s="1171"/>
      <c r="J39" s="1172"/>
      <c r="K39" s="302">
        <v>-539227</v>
      </c>
      <c r="L39" s="302">
        <v>-6510</v>
      </c>
      <c r="M39" s="303">
        <v>-5521</v>
      </c>
      <c r="N39" s="304">
        <v>17.899999999999999</v>
      </c>
      <c r="O39" s="295"/>
    </row>
    <row r="40" spans="1:16" ht="27" customHeight="1">
      <c r="A40" s="250"/>
      <c r="B40" s="246"/>
      <c r="C40" s="246"/>
      <c r="D40" s="246"/>
      <c r="E40" s="246"/>
      <c r="F40" s="246"/>
      <c r="G40" s="1167" t="s">
        <v>501</v>
      </c>
      <c r="H40" s="1168"/>
      <c r="I40" s="1168"/>
      <c r="J40" s="1169"/>
      <c r="K40" s="302">
        <v>-2480221</v>
      </c>
      <c r="L40" s="302">
        <v>-29941</v>
      </c>
      <c r="M40" s="303">
        <v>-35785</v>
      </c>
      <c r="N40" s="304">
        <v>-16.3</v>
      </c>
      <c r="O40" s="295"/>
    </row>
    <row r="41" spans="1:16">
      <c r="A41" s="250"/>
      <c r="B41" s="246"/>
      <c r="C41" s="246"/>
      <c r="D41" s="246"/>
      <c r="E41" s="246"/>
      <c r="F41" s="246"/>
      <c r="G41" s="1173" t="s">
        <v>282</v>
      </c>
      <c r="H41" s="1174"/>
      <c r="I41" s="1174"/>
      <c r="J41" s="1175"/>
      <c r="K41" s="296">
        <v>699291</v>
      </c>
      <c r="L41" s="302">
        <v>8442</v>
      </c>
      <c r="M41" s="303">
        <v>14658</v>
      </c>
      <c r="N41" s="304">
        <v>-42.4</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62" t="s">
        <v>470</v>
      </c>
      <c r="J49" s="1164" t="s">
        <v>505</v>
      </c>
      <c r="K49" s="1165"/>
      <c r="L49" s="1165"/>
      <c r="M49" s="1165"/>
      <c r="N49" s="1166"/>
    </row>
    <row r="50" spans="1:14">
      <c r="A50" s="250"/>
      <c r="B50" s="246"/>
      <c r="C50" s="246"/>
      <c r="D50" s="246"/>
      <c r="E50" s="246"/>
      <c r="F50" s="246"/>
      <c r="G50" s="314"/>
      <c r="H50" s="315"/>
      <c r="I50" s="1163"/>
      <c r="J50" s="316" t="s">
        <v>506</v>
      </c>
      <c r="K50" s="317" t="s">
        <v>507</v>
      </c>
      <c r="L50" s="318" t="s">
        <v>508</v>
      </c>
      <c r="M50" s="319" t="s">
        <v>509</v>
      </c>
      <c r="N50" s="320" t="s">
        <v>510</v>
      </c>
    </row>
    <row r="51" spans="1:14">
      <c r="A51" s="250"/>
      <c r="B51" s="246"/>
      <c r="C51" s="246"/>
      <c r="D51" s="246"/>
      <c r="E51" s="246"/>
      <c r="F51" s="246"/>
      <c r="G51" s="312" t="s">
        <v>511</v>
      </c>
      <c r="H51" s="313"/>
      <c r="I51" s="321">
        <v>2213775</v>
      </c>
      <c r="J51" s="322">
        <v>25847</v>
      </c>
      <c r="K51" s="323">
        <v>-2.2999999999999998</v>
      </c>
      <c r="L51" s="324">
        <v>50880</v>
      </c>
      <c r="M51" s="325">
        <v>7</v>
      </c>
      <c r="N51" s="326">
        <v>-9.3000000000000007</v>
      </c>
    </row>
    <row r="52" spans="1:14">
      <c r="A52" s="250"/>
      <c r="B52" s="246"/>
      <c r="C52" s="246"/>
      <c r="D52" s="246"/>
      <c r="E52" s="246"/>
      <c r="F52" s="246"/>
      <c r="G52" s="327"/>
      <c r="H52" s="328" t="s">
        <v>512</v>
      </c>
      <c r="I52" s="329">
        <v>2102940</v>
      </c>
      <c r="J52" s="330">
        <v>24553</v>
      </c>
      <c r="K52" s="331">
        <v>3.5</v>
      </c>
      <c r="L52" s="332">
        <v>26879</v>
      </c>
      <c r="M52" s="333">
        <v>2.4</v>
      </c>
      <c r="N52" s="334">
        <v>1.1000000000000001</v>
      </c>
    </row>
    <row r="53" spans="1:14">
      <c r="A53" s="250"/>
      <c r="B53" s="246"/>
      <c r="C53" s="246"/>
      <c r="D53" s="246"/>
      <c r="E53" s="246"/>
      <c r="F53" s="246"/>
      <c r="G53" s="312" t="s">
        <v>513</v>
      </c>
      <c r="H53" s="313"/>
      <c r="I53" s="321">
        <v>3673647</v>
      </c>
      <c r="J53" s="322">
        <v>43096</v>
      </c>
      <c r="K53" s="323">
        <v>66.7</v>
      </c>
      <c r="L53" s="324">
        <v>63956</v>
      </c>
      <c r="M53" s="325">
        <v>25.7</v>
      </c>
      <c r="N53" s="326">
        <v>41</v>
      </c>
    </row>
    <row r="54" spans="1:14">
      <c r="A54" s="250"/>
      <c r="B54" s="246"/>
      <c r="C54" s="246"/>
      <c r="D54" s="246"/>
      <c r="E54" s="246"/>
      <c r="F54" s="246"/>
      <c r="G54" s="327"/>
      <c r="H54" s="328" t="s">
        <v>512</v>
      </c>
      <c r="I54" s="329">
        <v>2583366</v>
      </c>
      <c r="J54" s="330">
        <v>30306</v>
      </c>
      <c r="K54" s="331">
        <v>23.4</v>
      </c>
      <c r="L54" s="332">
        <v>29239</v>
      </c>
      <c r="M54" s="333">
        <v>8.8000000000000007</v>
      </c>
      <c r="N54" s="334">
        <v>14.6</v>
      </c>
    </row>
    <row r="55" spans="1:14">
      <c r="A55" s="250"/>
      <c r="B55" s="246"/>
      <c r="C55" s="246"/>
      <c r="D55" s="246"/>
      <c r="E55" s="246"/>
      <c r="F55" s="246"/>
      <c r="G55" s="312" t="s">
        <v>514</v>
      </c>
      <c r="H55" s="313"/>
      <c r="I55" s="321">
        <v>4681460</v>
      </c>
      <c r="J55" s="322">
        <v>55492</v>
      </c>
      <c r="K55" s="323">
        <v>28.8</v>
      </c>
      <c r="L55" s="324">
        <v>66255</v>
      </c>
      <c r="M55" s="325">
        <v>3.6</v>
      </c>
      <c r="N55" s="326">
        <v>25.2</v>
      </c>
    </row>
    <row r="56" spans="1:14">
      <c r="A56" s="250"/>
      <c r="B56" s="246"/>
      <c r="C56" s="246"/>
      <c r="D56" s="246"/>
      <c r="E56" s="246"/>
      <c r="F56" s="246"/>
      <c r="G56" s="327"/>
      <c r="H56" s="328" t="s">
        <v>512</v>
      </c>
      <c r="I56" s="329">
        <v>3874348</v>
      </c>
      <c r="J56" s="330">
        <v>45925</v>
      </c>
      <c r="K56" s="331">
        <v>51.5</v>
      </c>
      <c r="L56" s="332">
        <v>31822</v>
      </c>
      <c r="M56" s="333">
        <v>8.8000000000000007</v>
      </c>
      <c r="N56" s="334">
        <v>42.7</v>
      </c>
    </row>
    <row r="57" spans="1:14">
      <c r="A57" s="250"/>
      <c r="B57" s="246"/>
      <c r="C57" s="246"/>
      <c r="D57" s="246"/>
      <c r="E57" s="246"/>
      <c r="F57" s="246"/>
      <c r="G57" s="312" t="s">
        <v>515</v>
      </c>
      <c r="H57" s="313"/>
      <c r="I57" s="321">
        <v>2810126</v>
      </c>
      <c r="J57" s="322">
        <v>33620</v>
      </c>
      <c r="K57" s="323">
        <v>-39.4</v>
      </c>
      <c r="L57" s="324">
        <v>54227</v>
      </c>
      <c r="M57" s="325">
        <v>-18.2</v>
      </c>
      <c r="N57" s="326">
        <v>-21.2</v>
      </c>
    </row>
    <row r="58" spans="1:14">
      <c r="A58" s="250"/>
      <c r="B58" s="246"/>
      <c r="C58" s="246"/>
      <c r="D58" s="246"/>
      <c r="E58" s="246"/>
      <c r="F58" s="246"/>
      <c r="G58" s="327"/>
      <c r="H58" s="328" t="s">
        <v>512</v>
      </c>
      <c r="I58" s="329">
        <v>2553527</v>
      </c>
      <c r="J58" s="330">
        <v>30550</v>
      </c>
      <c r="K58" s="331">
        <v>-33.5</v>
      </c>
      <c r="L58" s="332">
        <v>29694</v>
      </c>
      <c r="M58" s="333">
        <v>-6.7</v>
      </c>
      <c r="N58" s="334">
        <v>-26.8</v>
      </c>
    </row>
    <row r="59" spans="1:14">
      <c r="A59" s="250"/>
      <c r="B59" s="246"/>
      <c r="C59" s="246"/>
      <c r="D59" s="246"/>
      <c r="E59" s="246"/>
      <c r="F59" s="246"/>
      <c r="G59" s="312" t="s">
        <v>516</v>
      </c>
      <c r="H59" s="313"/>
      <c r="I59" s="321">
        <v>2614828</v>
      </c>
      <c r="J59" s="322">
        <v>31566</v>
      </c>
      <c r="K59" s="323">
        <v>-6.1</v>
      </c>
      <c r="L59" s="324">
        <v>57295</v>
      </c>
      <c r="M59" s="325">
        <v>5.7</v>
      </c>
      <c r="N59" s="326">
        <v>-11.8</v>
      </c>
    </row>
    <row r="60" spans="1:14">
      <c r="A60" s="250"/>
      <c r="B60" s="246"/>
      <c r="C60" s="246"/>
      <c r="D60" s="246"/>
      <c r="E60" s="246"/>
      <c r="F60" s="246"/>
      <c r="G60" s="327"/>
      <c r="H60" s="328" t="s">
        <v>512</v>
      </c>
      <c r="I60" s="335">
        <v>2195111</v>
      </c>
      <c r="J60" s="330">
        <v>26499</v>
      </c>
      <c r="K60" s="331">
        <v>-13.3</v>
      </c>
      <c r="L60" s="332">
        <v>32771</v>
      </c>
      <c r="M60" s="333">
        <v>10.4</v>
      </c>
      <c r="N60" s="334">
        <v>-23.7</v>
      </c>
    </row>
    <row r="61" spans="1:14">
      <c r="A61" s="250"/>
      <c r="B61" s="246"/>
      <c r="C61" s="246"/>
      <c r="D61" s="246"/>
      <c r="E61" s="246"/>
      <c r="F61" s="246"/>
      <c r="G61" s="312" t="s">
        <v>517</v>
      </c>
      <c r="H61" s="336"/>
      <c r="I61" s="337">
        <v>3198767</v>
      </c>
      <c r="J61" s="338">
        <v>37924</v>
      </c>
      <c r="K61" s="339">
        <v>9.5</v>
      </c>
      <c r="L61" s="340">
        <v>58523</v>
      </c>
      <c r="M61" s="341">
        <v>4.8</v>
      </c>
      <c r="N61" s="326">
        <v>4.7</v>
      </c>
    </row>
    <row r="62" spans="1:14">
      <c r="A62" s="250"/>
      <c r="B62" s="246"/>
      <c r="C62" s="246"/>
      <c r="D62" s="246"/>
      <c r="E62" s="246"/>
      <c r="F62" s="246"/>
      <c r="G62" s="327"/>
      <c r="H62" s="328" t="s">
        <v>512</v>
      </c>
      <c r="I62" s="329">
        <v>2661858</v>
      </c>
      <c r="J62" s="330">
        <v>31567</v>
      </c>
      <c r="K62" s="331">
        <v>6.3</v>
      </c>
      <c r="L62" s="332">
        <v>30081</v>
      </c>
      <c r="M62" s="333">
        <v>4.7</v>
      </c>
      <c r="N62" s="334">
        <v>1.6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61" sqref="I6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6" t="s">
        <v>3</v>
      </c>
      <c r="D47" s="1176"/>
      <c r="E47" s="1177"/>
      <c r="F47" s="11">
        <v>8.61</v>
      </c>
      <c r="G47" s="12">
        <v>9.27</v>
      </c>
      <c r="H47" s="12">
        <v>10.46</v>
      </c>
      <c r="I47" s="12">
        <v>10.81</v>
      </c>
      <c r="J47" s="13">
        <v>10.89</v>
      </c>
    </row>
    <row r="48" spans="2:10" ht="57.75" customHeight="1">
      <c r="B48" s="14"/>
      <c r="C48" s="1178" t="s">
        <v>4</v>
      </c>
      <c r="D48" s="1178"/>
      <c r="E48" s="1179"/>
      <c r="F48" s="15">
        <v>9.0500000000000007</v>
      </c>
      <c r="G48" s="16">
        <v>8.58</v>
      </c>
      <c r="H48" s="16">
        <v>6.12</v>
      </c>
      <c r="I48" s="16">
        <v>8.57</v>
      </c>
      <c r="J48" s="17">
        <v>6.72</v>
      </c>
    </row>
    <row r="49" spans="2:10" ht="57.75" customHeight="1" thickBot="1">
      <c r="B49" s="18"/>
      <c r="C49" s="1180" t="s">
        <v>5</v>
      </c>
      <c r="D49" s="1180"/>
      <c r="E49" s="1181"/>
      <c r="F49" s="19">
        <v>1.28</v>
      </c>
      <c r="G49" s="20">
        <v>0.09</v>
      </c>
      <c r="H49" s="20" t="s">
        <v>524</v>
      </c>
      <c r="I49" s="20">
        <v>3.2</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2018-02-23T02:34:59Z</cp:lastPrinted>
  <dcterms:created xsi:type="dcterms:W3CDTF">2018-01-24T04:13:20Z</dcterms:created>
  <dcterms:modified xsi:type="dcterms:W3CDTF">2018-11-21T01:44:40Z</dcterms:modified>
  <cp:category/>
</cp:coreProperties>
</file>