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<sst xmlns="http://schemas.openxmlformats.org/spreadsheetml/2006/main" count="1066" uniqueCount="555">
  <si>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</si>
  <si>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</si>
  <si>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</si>
  <si>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</si>
  <si>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</si>
  <si>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</si>
  <si>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</si>
  <si>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</si>
  <si>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</si>
  <si>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</si>
  <si>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</si>
  <si>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</si>
  <si>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</si>
  <si>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</si>
  <si>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</si>
  <si>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</si>
  <si>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</si>
  <si>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</si>
  <si>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</si>
  <si>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</si>
  <si>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</si>
  <si>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</si>
  <si>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</si>
  <si>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</si>
  <si>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</si>
  <si>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</si>
  <si>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</si>
  <si>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</si>
  <si>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</si>
  <si>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</si>
  <si>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</si>
  <si>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</si>
  <si>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</si>
  <si>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</si>
  <si>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</si>
  <si>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</si>
  <si>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</si>
  <si>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</si>
  <si>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</si>
  <si>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</si>
  <si>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</si>
  <si>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</si>
  <si>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</si>
  <si>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</si>
  <si>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</si>
  <si>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</si>
  <si>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</si>
  <si>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</si>
  <si>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</si>
  <si>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</si>
  <si>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</si>
  <si>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</si>
  <si>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</si>
  <si>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</si>
  <si>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</si>
  <si>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</si>
  <si>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</si>
  <si>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</si>
  <si>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</si>
  <si>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</si>
  <si>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</si>
  <si>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</si>
  <si>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</si>
  <si>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</si>
  <si>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</si>
  <si>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</si>
  <si>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</si>
  <si>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</si>
  <si>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</si>
  <si>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</si>
  <si>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</si>
  <si>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</si>
  <si>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</si>
  <si>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</si>
  <si>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</si>
  <si>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</si>
  <si>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</si>
  <si>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</si>
  <si>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</si>
  <si>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</si>
  <si>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</si>
  <si>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</si>
  <si>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</si>
  <si>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</si>
  <si>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</si>
  <si>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</si>
  <si>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</si>
  <si>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</si>
  <si>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</si>
  <si>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</si>
  <si>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</si>
  <si>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</si>
  <si>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</si>
  <si>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</si>
  <si>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</si>
  <si>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</si>
  <si>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</si>
  <si>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</si>
  <si>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</si>
  <si>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</si>
  <si>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</si>
  <si>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</si>
  <si>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</si>
  <si>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</si>
  <si>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</si>
  <si>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</si>
  <si>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</si>
  <si>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</si>
  <si>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</si>
  <si>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</si>
  <si>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</si>
  <si>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</si>
  <si>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</si>
  <si>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</si>
  <si>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</si>
  <si>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</si>
  <si>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</si>
  <si>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</si>
  <si>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</si>
  <si>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</si>
  <si>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</si>
  <si>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</si>
  <si>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</si>
  <si>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</si>
  <si>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</si>
  <si>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</si>
  <si>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</si>
  <si>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</si>
  <si>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</si>
  <si>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</si>
  <si>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</si>
  <si>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</si>
  <si>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</si>
  <si>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</si>
  <si>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</si>
  <si>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</si>
  <si>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</si>
  <si>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</si>
  <si>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</si>
  <si>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</si>
  <si>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</si>
  <si>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</si>
  <si>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</si>
  <si>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</si>
  <si>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</si>
  <si>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</si>
  <si>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</si>
  <si>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</si>
  <si>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</si>
  <si>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</si>
  <si>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</si>
  <si>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</si>
  <si>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</si>
  <si>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</si>
  <si>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</si>
  <si>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</si>
  <si>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</si>
  <si>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</si>
  <si>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</si>
  <si>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</si>
  <si>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</si>
  <si>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</si>
  <si>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</si>
  <si>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</si>
  <si>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</si>
  <si>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</si>
  <si>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</si>
  <si>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</si>
  <si>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</si>
  <si>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</si>
  <si>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</si>
  <si>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</si>
  <si>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</si>
  <si>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</si>
  <si>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</si>
  <si>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</si>
  <si>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</si>
  <si>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</si>
  <si>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</si>
  <si>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</si>
  <si>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</si>
  <si>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</si>
  <si>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</si>
  <si>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</si>
  <si>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</si>
  <si>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</si>
  <si>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</si>
  <si>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</si>
  <si>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</si>
  <si>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</si>
  <si>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</si>
  <si>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</si>
  <si>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</si>
  <si>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</si>
  <si>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埼玉県伊奈町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</si>
  <si>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</si>
  <si>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</si>
  <si>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</si>
  <si>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</si>
  <si>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</si>
  <si>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</si>
  <si>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</si>
  <si>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</si>
  <si>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</si>
  <si>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</si>
  <si>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</si>
  <si>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</si>
  <si>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</si>
  <si>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</si>
  <si>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</si>
  <si>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</si>
  <si>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</si>
  <si>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</si>
  <si>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</si>
  <si>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</si>
  <si>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</si>
  <si>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</si>
  <si>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</si>
  <si>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</si>
  <si>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</si>
  <si>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</si>
  <si>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</si>
  <si>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</si>
  <si>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</si>
  <si>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</si>
  <si>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</si>
  <si>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</si>
  <si>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</si>
  <si>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</si>
  <si>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</si>
  <si>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</si>
  <si>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</si>
  <si>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</si>
  <si>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</si>
  <si>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</si>
  <si>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</si>
  <si>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</si>
  <si>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</si>
  <si>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</si>
  <si>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</si>
  <si>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</si>
  <si>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</si>
  <si>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</si>
  <si>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</si>
  <si>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</si>
  <si>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</si>
  <si>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</si>
  <si>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</si>
  <si>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</si>
  <si>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</si>
  <si>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</si>
  <si>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</si>
  <si>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</si>
  <si>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</si>
  <si>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</si>
  <si>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</si>
  <si>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</si>
  <si>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</si>
  <si>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</si>
  <si>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</si>
  <si>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</si>
  <si>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</si>
  <si>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</si>
  <si>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</si>
  <si>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</si>
  <si>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</si>
  <si>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</si>
  <si>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</si>
  <si>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</si>
  <si>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</si>
  <si>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</si>
  <si>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</si>
  <si>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</si>
  <si>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</si>
  <si>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</si>
  <si>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</si>
  <si>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</si>
  <si>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</si>
  <si>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</si>
  <si>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</si>
  <si>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</si>
  <si>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</si>
  <si>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</si>
  <si>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</si>
  <si>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</si>
  <si>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</si>
  <si>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</si>
  <si>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</si>
  <si>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</si>
  <si>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</si>
  <si>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</si>
  <si>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</si>
  <si>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</si>
  <si>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</si>
  <si>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</si>
  <si>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</si>
  <si>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</si>
  <si>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</si>
  <si>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</si>
  <si>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</si>
  <si>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</si>
  <si>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</si>
  <si>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</si>
  <si>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</si>
  <si>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</si>
  <si>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</si>
  <si>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</si>
  <si>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</si>
  <si>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</si>
  <si>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</si>
  <si>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</si>
  <si>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</si>
  <si>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</si>
  <si>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</si>
  <si>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</si>
  <si>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</si>
  <si>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</si>
  <si>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</si>
  <si>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</si>
  <si>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</si>
  <si>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</si>
  <si>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</si>
  <si>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</si>
  <si>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</si>
  <si>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</si>
  <si>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</si>
  <si>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</si>
  <si>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</si>
  <si>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</si>
  <si>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</si>
  <si>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</si>
  <si>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</si>
  <si>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</si>
  <si>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</si>
  <si>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</si>
  <si>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</si>
  <si>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</si>
  <si>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</si>
  <si>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</si>
  <si>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</si>
  <si>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</si>
  <si>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</si>
  <si>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</si>
  <si>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埼玉県伊奈町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</si>
  <si>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</si>
  <si>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</si>
  <si>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</si>
  <si>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</si>
  <si>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</si>
  <si>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</si>
  <si>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</si>
  <si>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</si>
  <si>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</si>
  <si>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</si>
  <si>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</si>
  <si>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</si>
  <si>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</si>
  <si>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</si>
  <si>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</si>
  <si>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</si>
  <si>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</si>
  <si>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</si>
  <si>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</si>
  <si>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</si>
  <si>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</si>
  <si>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</si>
  <si>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</si>
  <si>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</si>
  <si>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</si>
  <si>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</si>
  <si>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</si>
  <si>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</si>
  <si>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</si>
  <si>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</si>
  <si>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</si>
  <si>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</si>
  <si>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</si>
  <si>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</si>
  <si>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</si>
  <si>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</si>
  <si>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</si>
  <si>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</si>
  <si>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</si>
  <si>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</si>
  <si>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</si>
  <si>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</si>
  <si>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</si>
  <si>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</si>
  <si>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</si>
  <si>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</si>
  <si>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</si>
  <si>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</si>
  <si>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</si>
  <si>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</si>
  <si>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</si>
  <si>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</si>
  <si>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</si>
  <si>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</si>
  <si>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</si>
  <si>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</si>
  <si>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</si>
  <si>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</si>
  <si>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</si>
  <si>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</si>
  <si>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</si>
  <si>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</si>
  <si>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</si>
  <si>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</si>
  <si>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</si>
  <si>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</si>
  <si>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</si>
  <si>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</si>
  <si>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</si>
  <si>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</si>
  <si>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</si>
  <si>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</si>
  <si>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</si>
  <si>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</si>
  <si>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</si>
  <si>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</si>
  <si>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</si>
  <si>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</si>
  <si>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</si>
  <si>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</si>
  <si>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</si>
  <si>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</si>
  <si>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</si>
  <si>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</si>
  <si>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</si>
  <si>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</si>
  <si>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</si>
  <si>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</si>
  <si>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</si>
  <si>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</si>
  <si>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</si>
  <si>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</si>
  <si>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</si>
  <si>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</si>
  <si>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</si>
  <si>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</si>
  <si>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</si>
  <si>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</si>
  <si>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</si>
  <si>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</si>
  <si>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</si>
  <si>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</si>
  <si>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</si>
  <si>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</si>
  <si>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</si>
  <si>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</si>
  <si>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</si>
  <si>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</si>
  <si>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</si>
  <si>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</si>
  <si>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</si>
  <si>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</si>
  <si>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</si>
  <si>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</si>
  <si>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</si>
  <si>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</si>
  <si>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</si>
  <si>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</si>
  <si>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</si>
  <si>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</si>
  <si>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</si>
  <si>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</si>
  <si>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</si>
  <si>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</si>
  <si>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</si>
  <si>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</si>
  <si>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</si>
  <si>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</si>
  <si>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</si>
  <si>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</si>
  <si>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</si>
  <si>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</si>
  <si>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</si>
  <si>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</si>
  <si>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</si>
  <si>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</si>
  <si>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</si>
  <si>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</si>
  <si>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</si>
  <si>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</si>
  <si>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</si>
  <si>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</si>
  <si>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</si>
  <si>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</si>
  <si>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</si>
  <si>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</si>
  <si>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</si>
  <si>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</si>
  <si>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</si>
  <si>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</si>
  <si>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</si>
  <si>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</si>
  <si>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</si>
  <si>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</si>
  <si>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</si>
  <si>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</si>
  <si>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</si>
  <si>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</si>
  <si>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</si>
  <si>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</si>
  <si>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</si>
  <si>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</si>
  <si>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</si>
  <si>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</si>
  <si>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</si>
  <si>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</si>
  <si>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</si>
  <si>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</si>
  <si>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</si>
  <si>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</si>
  <si>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</si>
  <si>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</si>
  <si>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</si>
  <si>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</si>
  <si>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</si>
  <si>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</si>
  <si>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</si>
  <si>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4.67</t>
  </si>
  <si>
    <t>▲ 1.25</t>
  </si>
  <si>
    <t>水道事業会計</t>
  </si>
  <si>
    <t>一般会計</t>
  </si>
  <si>
    <t>国民健康保険事業特別会計</t>
  </si>
  <si>
    <t>介護保険事業特別会計</t>
  </si>
  <si>
    <t>中部特定土地区画整理事業特別会計</t>
  </si>
  <si>
    <t>公共下水道事業特別会計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</si>
  <si>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</si>
  <si>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</si>
  <si>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</si>
  <si>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30"/>
  </si>
  <si>
    <t>埼玉県後期高齢者医療広域連合</t>
    <phoneticPr fontId="30"/>
  </si>
  <si>
    <t>埼玉県市町村総合事務組合</t>
    <rPh sb="0" eb="3">
      <t>サイタマケン</t>
    </rPh>
    <rPh sb="3" eb="6">
      <t>シチョウソン</t>
    </rPh>
    <rPh sb="6" eb="8">
      <t>ソウゴウ</t>
    </rPh>
    <rPh sb="8" eb="10">
      <t>ジム</t>
    </rPh>
    <rPh sb="10" eb="12">
      <t>クミアイ</t>
    </rPh>
    <phoneticPr fontId="30"/>
  </si>
  <si>
    <t>彩の国さいたま人づくり広域連合</t>
    <rPh sb="0" eb="1">
      <t>サイ</t>
    </rPh>
    <rPh sb="2" eb="3">
      <t>クニ</t>
    </rPh>
    <rPh sb="7" eb="8">
      <t>ヒト</t>
    </rPh>
    <rPh sb="11" eb="13">
      <t>コウイキ</t>
    </rPh>
    <rPh sb="13" eb="15">
      <t>レンゴウ</t>
    </rPh>
    <phoneticPr fontId="30"/>
  </si>
  <si>
    <t>上尾、桶川、伊奈衛生組合</t>
    <rPh sb="0" eb="2">
      <t>アゲオ</t>
    </rPh>
    <rPh sb="3" eb="5">
      <t>オケガワ</t>
    </rPh>
    <rPh sb="6" eb="8">
      <t>イナ</t>
    </rPh>
    <rPh sb="8" eb="10">
      <t>エイセイ</t>
    </rPh>
    <rPh sb="10" eb="12">
      <t>クミアイ</t>
    </rPh>
    <phoneticPr fontId="30"/>
  </si>
  <si>
    <t>一般会計</t>
    <rPh sb="0" eb="2">
      <t>イッパン</t>
    </rPh>
    <rPh sb="2" eb="4">
      <t>カイケイ</t>
    </rPh>
    <phoneticPr fontId="30"/>
  </si>
  <si>
    <t>特別会計</t>
    <rPh sb="0" eb="2">
      <t>トクベツ</t>
    </rPh>
    <rPh sb="2" eb="4">
      <t>カイケイ</t>
    </rPh>
    <phoneticPr fontId="30"/>
  </si>
  <si>
    <t>交通災害特別会計</t>
    <rPh sb="0" eb="2">
      <t>コウツウ</t>
    </rPh>
    <rPh sb="2" eb="4">
      <t>サイガイ</t>
    </rPh>
    <rPh sb="4" eb="6">
      <t>トクベツ</t>
    </rPh>
    <rPh sb="6" eb="8">
      <t>カイケイ</t>
    </rPh>
    <phoneticPr fontId="30"/>
  </si>
  <si>
    <t>－</t>
    <phoneticPr fontId="2"/>
  </si>
  <si>
    <t>伊奈町土地開発公社</t>
    <rPh sb="0" eb="3">
      <t>イナマチ</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</si>
  <si>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</si>
  <si>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</si>
  <si>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</si>
  <si>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</si>
  <si>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</si>
  <si>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</si>
  <si>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</si>
  <si>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</si>
  <si>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</si>
  <si>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</si>
  <si>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</si>
  <si>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人口の増加に伴い各種施設の整備を進めてきたが、人口の伸びが徐々に落ち着き、人口の増加に対応するための施設整備はほぼ完了してきている。そのため、地方債の新規発行額が減少し、将来負担比率は低下傾向にある。
　ただし、今後は老朽化した施設の更新、改修等が必要になると見込まれることに加え、類似団体平均を上回っていることから、引き続き起債の適正化等を図り、比率の低下に努める。</t>
    <phoneticPr fontId="5"/>
  </si>
  <si>
    <t>人口の増加に伴い各種施設の整備を進めてきたが、人口の伸びが徐々に落ち着き、人口の増加に対応するための施設整備はほぼ完了してきている。そのため、地方債の新規発行額が減少し、将来負担比率、実質公債費比率とも低下傾向にある。
　ただし、今後は老朽化した施設の更新、改修等が必要になると見込まれることに加え、両比率とも類似団体平均を上回っていることから、引き続き起債の適正化等を図り、両比率の低下に努める。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</si>
</sst>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15943</c:v>
                </c:pt>
                <c:pt idx="1">
                  <c:v>14591</c:v>
                </c:pt>
                <c:pt idx="2">
                  <c:v>30003</c:v>
                </c:pt>
                <c:pt idx="3">
                  <c:v>19429</c:v>
                </c:pt>
                <c:pt idx="4">
                  <c:v>15344</c:v>
                </c:pt>
              </c:numCache>
            </c:numRef>
          </c:val>
          <c:smooth val="0"/>
        </c:ser>
        <c:dLbls>
          <c:showLegendKey val="0"/>
          <c:showVal val="0"/>
          <c:showCatName val="0"/>
          <c:showSerName val="0"/>
          <c:showPercent val="0"/>
          <c:showBubbleSize val="0"/>
        </c:dLbls>
        <c:marker val="1"/>
        <c:smooth val="0"/>
        <c:axId val="149695104"/>
        <c:axId val="149742336"/>
      </c:lineChart>
      <c:catAx>
        <c:axId val="149695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742336"/>
        <c:crosses val="autoZero"/>
        <c:auto val="1"/>
        <c:lblAlgn val="ctr"/>
        <c:lblOffset val="100"/>
        <c:tickLblSkip val="1"/>
        <c:tickMarkSkip val="1"/>
        <c:noMultiLvlLbl val="0"/>
      </c:catAx>
      <c:valAx>
        <c:axId val="1497423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95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9.7100000000000009</c:v>
                </c:pt>
                <c:pt idx="1">
                  <c:v>8.3000000000000007</c:v>
                </c:pt>
                <c:pt idx="2">
                  <c:v>7.02</c:v>
                </c:pt>
                <c:pt idx="3">
                  <c:v>7.32</c:v>
                </c:pt>
                <c:pt idx="4">
                  <c:v>4.84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6.45</c:v>
                </c:pt>
                <c:pt idx="1">
                  <c:v>7.7</c:v>
                </c:pt>
                <c:pt idx="2">
                  <c:v>4.29</c:v>
                </c:pt>
                <c:pt idx="3">
                  <c:v>4.22</c:v>
                </c:pt>
                <c:pt idx="4">
                  <c:v>5.26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2103936"/>
        <c:axId val="15210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3.05</c:v>
                </c:pt>
                <c:pt idx="1">
                  <c:v>0.06</c:v>
                </c:pt>
                <c:pt idx="2">
                  <c:v>-4.67</c:v>
                </c:pt>
                <c:pt idx="3">
                  <c:v>0.54</c:v>
                </c:pt>
                <c:pt idx="4">
                  <c:v>-1.25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2103936"/>
        <c:axId val="152106112"/>
      </c:lineChart>
      <c:catAx>
        <c:axId val="1521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106112"/>
        <c:crosses val="autoZero"/>
        <c:auto val="1"/>
        <c:lblAlgn val="ctr"/>
        <c:lblOffset val="100"/>
        <c:tickLblSkip val="1"/>
        <c:tickMarkSkip val="1"/>
        <c:noMultiLvlLbl val="0"/>
      </c:catAx>
      <c:valAx>
        <c:axId val="15210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0.83</c:v>
                </c:pt>
                <c:pt idx="2">
                  <c:v>#N/A</c:v>
                </c:pt>
                <c:pt idx="3">
                  <c:v>0.56000000000000005</c:v>
                </c:pt>
                <c:pt idx="4">
                  <c:v>#N/A</c:v>
                </c:pt>
                <c:pt idx="5">
                  <c:v>0.38</c:v>
                </c:pt>
                <c:pt idx="6">
                  <c:v>#N/A</c:v>
                </c:pt>
                <c:pt idx="7">
                  <c:v>0.62</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中部特定土地区画整理事業特別会計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0.98</c:v>
                </c:pt>
                <c:pt idx="2">
                  <c:v>#N/A</c:v>
                </c:pt>
                <c:pt idx="3">
                  <c:v>0.46</c:v>
                </c:pt>
                <c:pt idx="4">
                  <c:v>#N/A</c:v>
                </c:pt>
                <c:pt idx="5">
                  <c:v>0.25</c:v>
                </c:pt>
                <c:pt idx="6">
                  <c:v>#N/A</c:v>
                </c:pt>
                <c:pt idx="7">
                  <c:v>0.13</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1.1100000000000001</c:v>
                </c:pt>
                <c:pt idx="2">
                  <c:v>#N/A</c:v>
                </c:pt>
                <c:pt idx="3">
                  <c:v>1.18</c:v>
                </c:pt>
                <c:pt idx="4">
                  <c:v>#N/A</c:v>
                </c:pt>
                <c:pt idx="5">
                  <c:v>0.34</c:v>
                </c:pt>
                <c:pt idx="6">
                  <c:v>#N/A</c:v>
                </c:pt>
                <c:pt idx="7">
                  <c:v>1.1000000000000001</c:v>
                </c:pt>
                <c:pt idx="8">
                  <c:v>#N/A</c:v>
                </c:pt>
                <c:pt idx="9">
                  <c:v>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3.08</c:v>
                </c:pt>
                <c:pt idx="2">
                  <c:v>#N/A</c:v>
                </c:pt>
                <c:pt idx="3">
                  <c:v>3.51</c:v>
                </c:pt>
                <c:pt idx="4">
                  <c:v>#N/A</c:v>
                </c:pt>
                <c:pt idx="5">
                  <c:v>4.17</c:v>
                </c:pt>
                <c:pt idx="6">
                  <c:v>#N/A</c:v>
                </c:pt>
                <c:pt idx="7">
                  <c:v>3.04</c:v>
                </c:pt>
                <c:pt idx="8">
                  <c:v>#N/A</c:v>
                </c:pt>
                <c:pt idx="9">
                  <c:v>2.9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8.7200000000000006</c:v>
                </c:pt>
                <c:pt idx="2">
                  <c:v>#N/A</c:v>
                </c:pt>
                <c:pt idx="3">
                  <c:v>7.84</c:v>
                </c:pt>
                <c:pt idx="4">
                  <c:v>#N/A</c:v>
                </c:pt>
                <c:pt idx="5">
                  <c:v>6.77</c:v>
                </c:pt>
                <c:pt idx="6">
                  <c:v>#N/A</c:v>
                </c:pt>
                <c:pt idx="7">
                  <c:v>7.14</c:v>
                </c:pt>
                <c:pt idx="8">
                  <c:v>#N/A</c:v>
                </c:pt>
                <c:pt idx="9">
                  <c:v>4.55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42.06</c:v>
                </c:pt>
                <c:pt idx="2">
                  <c:v>#N/A</c:v>
                </c:pt>
                <c:pt idx="3">
                  <c:v>36.950000000000003</c:v>
                </c:pt>
                <c:pt idx="4">
                  <c:v>#N/A</c:v>
                </c:pt>
                <c:pt idx="5">
                  <c:v>29.64</c:v>
                </c:pt>
                <c:pt idx="6">
                  <c:v>#N/A</c:v>
                </c:pt>
                <c:pt idx="7">
                  <c:v>25.92</c:v>
                </c:pt>
                <c:pt idx="8">
                  <c:v>#N/A</c:v>
                </c:pt>
                <c:pt idx="9">
                  <c:v>23.69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2048768"/>
        <c:axId val="152050304"/>
      </c:barChart>
      <c:catAx>
        <c:axId val="15204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050304"/>
        <c:crosses val="autoZero"/>
        <c:auto val="1"/>
        <c:lblAlgn val="ctr"/>
        <c:lblOffset val="100"/>
        <c:tickLblSkip val="1"/>
        <c:tickMarkSkip val="1"/>
        <c:noMultiLvlLbl val="0"/>
      </c:catAx>
      <c:valAx>
        <c:axId val="15205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4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823</c:v>
                </c:pt>
                <c:pt idx="5">
                  <c:v>826</c:v>
                </c:pt>
                <c:pt idx="8">
                  <c:v>871</c:v>
                </c:pt>
                <c:pt idx="11">
                  <c:v>808</c:v>
                </c:pt>
                <c:pt idx="14">
                  <c:v>807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38</c:v>
                </c:pt>
                <c:pt idx="6">
                  <c:v>37</c:v>
                </c:pt>
                <c:pt idx="9">
                  <c:v>37</c:v>
                </c:pt>
                <c:pt idx="12">
                  <c:v>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208</c:v>
                </c:pt>
                <c:pt idx="3">
                  <c:v>188</c:v>
                </c:pt>
                <c:pt idx="6">
                  <c:v>182</c:v>
                </c:pt>
                <c:pt idx="9">
                  <c:v>218</c:v>
                </c:pt>
                <c:pt idx="12">
                  <c:v>210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1249</c:v>
                </c:pt>
                <c:pt idx="3">
                  <c:v>1280</c:v>
                </c:pt>
                <c:pt idx="6">
                  <c:v>1325</c:v>
                </c:pt>
                <c:pt idx="9">
                  <c:v>1268</c:v>
                </c:pt>
                <c:pt idx="12">
                  <c:v>1236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8217856"/>
        <c:axId val="14821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672</c:v>
                </c:pt>
                <c:pt idx="2">
                  <c:v>#N/A</c:v>
                </c:pt>
                <c:pt idx="3">
                  <c:v>#N/A</c:v>
                </c:pt>
                <c:pt idx="4">
                  <c:v>680</c:v>
                </c:pt>
                <c:pt idx="5">
                  <c:v>#N/A</c:v>
                </c:pt>
                <c:pt idx="6">
                  <c:v>#N/A</c:v>
                </c:pt>
                <c:pt idx="7">
                  <c:v>673</c:v>
                </c:pt>
                <c:pt idx="8">
                  <c:v>#N/A</c:v>
                </c:pt>
                <c:pt idx="9">
                  <c:v>#N/A</c:v>
                </c:pt>
                <c:pt idx="10">
                  <c:v>715</c:v>
                </c:pt>
                <c:pt idx="11">
                  <c:v>#N/A</c:v>
                </c:pt>
                <c:pt idx="12">
                  <c:v>#N/A</c:v>
                </c:pt>
                <c:pt idx="13">
                  <c:v>664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8217856"/>
        <c:axId val="148219776"/>
      </c:lineChart>
      <c:catAx>
        <c:axId val="14821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219776"/>
        <c:crosses val="autoZero"/>
        <c:auto val="1"/>
        <c:lblAlgn val="ctr"/>
        <c:lblOffset val="100"/>
        <c:tickLblSkip val="1"/>
        <c:tickMarkSkip val="1"/>
        <c:noMultiLvlLbl val="0"/>
      </c:catAx>
      <c:valAx>
        <c:axId val="14821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1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10323</c:v>
                </c:pt>
                <c:pt idx="5">
                  <c:v>10368</c:v>
                </c:pt>
                <c:pt idx="8">
                  <c:v>10458</c:v>
                </c:pt>
                <c:pt idx="11">
                  <c:v>10447</c:v>
                </c:pt>
                <c:pt idx="14">
                  <c:v>10437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905</c:v>
                </c:pt>
                <c:pt idx="5">
                  <c:v>1034</c:v>
                </c:pt>
                <c:pt idx="8">
                  <c:v>777</c:v>
                </c:pt>
                <c:pt idx="11">
                  <c:v>606</c:v>
                </c:pt>
                <c:pt idx="14">
                  <c:v>702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1064</c:v>
                </c:pt>
                <c:pt idx="3">
                  <c:v>899</c:v>
                </c:pt>
                <c:pt idx="6">
                  <c:v>616</c:v>
                </c:pt>
                <c:pt idx="9">
                  <c:v>647</c:v>
                </c:pt>
                <c:pt idx="12">
                  <c:v>503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3383</c:v>
                </c:pt>
                <c:pt idx="3">
                  <c:v>3159</c:v>
                </c:pt>
                <c:pt idx="6">
                  <c:v>2871</c:v>
                </c:pt>
                <c:pt idx="9">
                  <c:v>2802</c:v>
                </c:pt>
                <c:pt idx="12">
                  <c:v>2752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200</c:v>
                </c:pt>
                <c:pt idx="3">
                  <c:v>163</c:v>
                </c:pt>
                <c:pt idx="6">
                  <c:v>125</c:v>
                </c:pt>
                <c:pt idx="9">
                  <c:v>88</c:v>
                </c:pt>
                <c:pt idx="12">
                  <c:v>63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12591</c:v>
                </c:pt>
                <c:pt idx="3">
                  <c:v>12288</c:v>
                </c:pt>
                <c:pt idx="6">
                  <c:v>12305</c:v>
                </c:pt>
                <c:pt idx="9">
                  <c:v>12020</c:v>
                </c:pt>
                <c:pt idx="12">
                  <c:v>11807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6556288"/>
        <c:axId val="15695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6012</c:v>
                </c:pt>
                <c:pt idx="2">
                  <c:v>#N/A</c:v>
                </c:pt>
                <c:pt idx="3">
                  <c:v>#N/A</c:v>
                </c:pt>
                <c:pt idx="4">
                  <c:v>5106</c:v>
                </c:pt>
                <c:pt idx="5">
                  <c:v>#N/A</c:v>
                </c:pt>
                <c:pt idx="6">
                  <c:v>#N/A</c:v>
                </c:pt>
                <c:pt idx="7">
                  <c:v>4682</c:v>
                </c:pt>
                <c:pt idx="8">
                  <c:v>#N/A</c:v>
                </c:pt>
                <c:pt idx="9">
                  <c:v>#N/A</c:v>
                </c:pt>
                <c:pt idx="10">
                  <c:v>4505</c:v>
                </c:pt>
                <c:pt idx="11">
                  <c:v>#N/A</c:v>
                </c:pt>
                <c:pt idx="12">
                  <c:v>#N/A</c:v>
                </c:pt>
                <c:pt idx="13">
                  <c:v>3987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6556288"/>
        <c:axId val="156959872"/>
      </c:lineChart>
      <c:catAx>
        <c:axId val="15655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959872"/>
        <c:crosses val="autoZero"/>
        <c:auto val="1"/>
        <c:lblAlgn val="ctr"/>
        <c:lblOffset val="100"/>
        <c:tickLblSkip val="1"/>
        <c:tickMarkSkip val="1"/>
        <c:noMultiLvlLbl val="0"/>
      </c:catAx>
      <c:valAx>
        <c:axId val="15695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5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{419F9950-25EA-495E-8DE5-ECA41DCF61C1}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{4446DAF8-0628-438C-B43F-199F9DBCA6E8}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{0CCEB24B-7CE1-4A14-A623-529786CB1B2F}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{2B11A3D5-F7AC-418E-9D66-AFDAD8FA48BE}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{CBBA103E-A491-4C11-A76A-FCAB1444D7D6}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46.7</c:v>
                </c:pt>
              </c:numCache>
            </c:numRef>
          </c:xVal>
          <c:yVal>
            <c:numRef>
              <c:f>公会計指標分析・財政指標組合せ分析表!$K$51:$O$51</c:f>
              <c:numCache>
                <c:formatCode>#,##0.0;"▲ "#,##0.0</c:formatCode>
                <c:ptCount val="5"/>
                <c:pt idx="3">
                  <c:v>65.599999999999994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{56C7820A-BF47-47B3-B16B-483C095FE319}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{268EBA44-E41B-425F-8711-E183E4A6FBB7}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{1FB6AA29-868B-4B5E-8CDF-172484844A47}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{23991164-FB90-4286-A69C-3CE445A2A2F0}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{C29FDE77-22E0-4392-83CC-0F2B45C40E8F}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0396288"/>
        <c:axId val="150398464"/>
      </c:scatterChart>
      <c:valAx>
        <c:axId val="150396288"/>
        <c:scaling>
          <c:orientation val="minMax"/>
          <c:max val="54"/>
          <c:min val="4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98464"/>
        <c:crosses val="autoZero"/>
        <c:crossBetween val="midCat"/>
      </c:valAx>
      <c:valAx>
        <c:axId val="150398464"/>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9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{6C6561EE-131B-4F1C-A8D9-2FB7E70A03A8}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{7B617DDF-EEA7-47D2-A9A3-104E1FAE660A}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{405628EB-6167-437F-991B-8B9CA8C9187F}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{842CB862-EF77-40F1-818E-84A66DEA05CB}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{67FA8E78-BEE9-4A3C-A90B-5DE69EC0B22A}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10.5</c:v>
                </c:pt>
                <c:pt idx="2">
                  <c:v>10.199999999999999</c:v>
                </c:pt>
                <c:pt idx="3">
                  <c:v>10.3</c:v>
                </c:pt>
                <c:pt idx="4">
                  <c:v>10</c:v>
                </c:pt>
              </c:numCache>
            </c:numRef>
          </c:xVal>
          <c:yVal>
            <c:numRef>
              <c:f>公会計指標分析・財政指標組合せ分析表!$K$73:$O$73</c:f>
              <c:numCache>
                <c:formatCode>#,##0.0;"▲ "#,##0.0</c:formatCode>
                <c:ptCount val="5"/>
                <c:pt idx="0">
                  <c:v>92.1</c:v>
                </c:pt>
                <c:pt idx="1">
                  <c:v>77.099999999999994</c:v>
                </c:pt>
                <c:pt idx="2">
                  <c:v>71.099999999999994</c:v>
                </c:pt>
                <c:pt idx="3">
                  <c:v>65.599999999999994</c:v>
                </c:pt>
                <c:pt idx="4">
                  <c:v>57.1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{C33936C0-AAF5-4D02-A7D2-456B46AEEB32}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{E97A6369-185B-408B-846B-CE53994F079C}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{A138C315-F3DC-44A9-ACD1-CB2AFB562FC7}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{C6B86263-AE91-40D9-98E7-87E1556663B6}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{65EC272D-3995-4E57-BB6D-70A6AC736BBD}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6896640"/>
        <c:axId val="156911104"/>
      </c:scatterChart>
      <c:valAx>
        <c:axId val="156896640"/>
        <c:scaling>
          <c:orientation val="minMax"/>
          <c:max val="11.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911104"/>
        <c:crosses val="autoZero"/>
        <c:crossBetween val="midCat"/>
      </c:valAx>
      <c:valAx>
        <c:axId val="156911104"/>
        <c:scaling>
          <c:orientation val="minMax"/>
          <c:max val="10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896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実質公債費率（分子）の構造について分析すると、元利償還金は区画整理事業等の償還終了により、前年度と比べ、</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また、公営企業債の元利償還金に対する繰入金は、平成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年度は前年度と比べ、</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算入公債費等については、臨時財政対策債をはじめ交付税措置のある起債を優先していることから上昇傾向にあったが、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年度からは、交付税措置のある地方債の発行額自体が減少したため減額となった。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将来負担額の一般会計等に係る地方債残高については、元利償還金の額が新規借入額</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上回っているため、減少傾向にある。また、退職手当負担見込額も減少しており、将来負担額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は減少している。</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の充当可能基金については、財政調整基金や公共施設整備基金を積み増ししたことによ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将来負担額、将来負担比率ともに年々減少しているところではあるが、</a:t>
          </a:r>
          <a:r>
            <a:rPr lang="ja-JP" altLang="ja-JP" sz="1100" b="0">
              <a:solidFill>
                <a:schemeClr val="dk1"/>
              </a:solidFill>
              <a:effectLst/>
              <a:latin typeface="+mn-lt"/>
              <a:ea typeface="+mn-ea"/>
              <a:cs typeface="+mn-cs"/>
            </a:rPr>
            <a:t>公共施設の維持修繕や庁舎の建替え等の大規模事業が</a:t>
          </a:r>
          <a:r>
            <a:rPr kumimoji="1" lang="ja-JP" altLang="ja-JP" sz="1100">
              <a:solidFill>
                <a:schemeClr val="dk1"/>
              </a:solidFill>
              <a:effectLst/>
              <a:latin typeface="+mn-lt"/>
              <a:ea typeface="+mn-ea"/>
              <a:cs typeface="+mn-cs"/>
            </a:rPr>
            <a:t>予想されることから、後年に過度な財政負担を残さないよう、徹底した歳出削減及び計画的な地方債の借入</a:t>
          </a:r>
          <a:r>
            <a:rPr kumimoji="1" lang="ja-JP" altLang="en-US" sz="1100">
              <a:solidFill>
                <a:schemeClr val="dk1"/>
              </a:solidFill>
              <a:effectLst/>
              <a:latin typeface="+mn-lt"/>
              <a:ea typeface="+mn-ea"/>
              <a:cs typeface="+mn-cs"/>
            </a:rPr>
            <a:t>をし</a:t>
          </a:r>
          <a:r>
            <a:rPr kumimoji="1" lang="ja-JP" altLang="ja-JP" sz="1100">
              <a:solidFill>
                <a:schemeClr val="dk1"/>
              </a:solidFill>
              <a:effectLst/>
              <a:latin typeface="+mn-lt"/>
              <a:ea typeface="+mn-ea"/>
              <a:cs typeface="+mn-cs"/>
            </a:rPr>
            <a:t>、基金の積立を積極的に行っていく。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これまで、人口の増加に対応するための施設整備を進めてきたことから、有形固定資産減価償却率は、類似団体や埼玉県平均と比べ低い数値となっている。今後は、平成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年度に策定した公共施設等総合管理計画に沿って、施設の維持管理を適切に進めていく必要がある。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4717</xdr:rowOff>
    </xdr:from>
    <xdr:to>
      <xdr:col>3</xdr:col>
      <xdr:colOff>511175</xdr:colOff>
      <xdr:row>30</xdr:row>
      <xdr:rowOff>106317</xdr:rowOff>
    </xdr:to>
    <xdr:sp macro="" textlink="">
      <xdr:nvSpPr>
        <xdr:cNvPr id="79" name="円/楕円 78"/>
        <xdr:cNvSpPr/>
      </xdr:nvSpPr>
      <xdr:spPr>
        <a:xfrm>
          <a:off x="4000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97444</xdr:rowOff>
    </xdr:from>
    <xdr:ext cx="405111" cy="259045"/>
    <xdr:sp macro="" textlink="">
      <xdr:nvSpPr>
        <xdr:cNvPr id="81" name="n_1mainValue有形固定資産減価償却率"/>
        <xdr:cNvSpPr txBox="1"/>
      </xdr:nvSpPr>
      <xdr:spPr>
        <a:xfrm>
          <a:off x="3836043"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12065</xdr:rowOff>
    </xdr:from>
    <xdr:to>
      <xdr:col>5</xdr:col>
      <xdr:colOff>409575</xdr:colOff>
      <xdr:row>40</xdr:row>
      <xdr:rowOff>113665</xdr:rowOff>
    </xdr:to>
    <xdr:sp macro="" textlink="">
      <xdr:nvSpPr>
        <xdr:cNvPr id="70" name="円/楕円 69"/>
        <xdr:cNvSpPr/>
      </xdr:nvSpPr>
      <xdr:spPr>
        <a:xfrm>
          <a:off x="3746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104792</xdr:rowOff>
    </xdr:from>
    <xdr:ext cx="405111" cy="259045"/>
    <xdr:sp macro="" textlink="">
      <xdr:nvSpPr>
        <xdr:cNvPr id="72" name="n_1mainValue【道路】&#10;有形固定資産減価償却率"/>
        <xdr:cNvSpPr txBox="1"/>
      </xdr:nvSpPr>
      <xdr:spPr>
        <a:xfrm>
          <a:off x="3582043"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151039</xdr:rowOff>
    </xdr:from>
    <xdr:to>
      <xdr:col>14</xdr:col>
      <xdr:colOff>79375</xdr:colOff>
      <xdr:row>41</xdr:row>
      <xdr:rowOff>81189</xdr:rowOff>
    </xdr:to>
    <xdr:sp macro="" textlink="">
      <xdr:nvSpPr>
        <xdr:cNvPr id="108" name="円/楕円 107"/>
        <xdr:cNvSpPr/>
      </xdr:nvSpPr>
      <xdr:spPr>
        <a:xfrm>
          <a:off x="9588500" y="70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72316</xdr:rowOff>
    </xdr:from>
    <xdr:ext cx="469744" cy="259045"/>
    <xdr:sp macro="" textlink="">
      <xdr:nvSpPr>
        <xdr:cNvPr id="110" name="n_1mainValue【道路】&#10;一人当たり延長"/>
        <xdr:cNvSpPr txBox="1"/>
      </xdr:nvSpPr>
      <xdr:spPr>
        <a:xfrm>
          <a:off x="9391727" y="71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118364</xdr:rowOff>
    </xdr:from>
    <xdr:to>
      <xdr:col>5</xdr:col>
      <xdr:colOff>409575</xdr:colOff>
      <xdr:row>59</xdr:row>
      <xdr:rowOff>48514</xdr:rowOff>
    </xdr:to>
    <xdr:sp macro="" textlink="">
      <xdr:nvSpPr>
        <xdr:cNvPr id="146" name="円/楕円 145"/>
        <xdr:cNvSpPr/>
      </xdr:nvSpPr>
      <xdr:spPr>
        <a:xfrm>
          <a:off x="3746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65041</xdr:rowOff>
    </xdr:from>
    <xdr:ext cx="405111" cy="259045"/>
    <xdr:sp macro="" textlink="">
      <xdr:nvSpPr>
        <xdr:cNvPr id="148" name="n_1mainValue【橋りょう・トンネル】&#10;有形固定資産減価償却率"/>
        <xdr:cNvSpPr txBox="1"/>
      </xdr:nvSpPr>
      <xdr:spPr>
        <a:xfrm>
          <a:off x="3582043"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136713</xdr:rowOff>
    </xdr:from>
    <xdr:to>
      <xdr:col>14</xdr:col>
      <xdr:colOff>79375</xdr:colOff>
      <xdr:row>64</xdr:row>
      <xdr:rowOff>66863</xdr:rowOff>
    </xdr:to>
    <xdr:sp macro="" textlink="">
      <xdr:nvSpPr>
        <xdr:cNvPr id="185" name="円/楕円 184"/>
        <xdr:cNvSpPr/>
      </xdr:nvSpPr>
      <xdr:spPr>
        <a:xfrm>
          <a:off x="9588500" y="109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6"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57990</xdr:rowOff>
    </xdr:from>
    <xdr:ext cx="534377" cy="259045"/>
    <xdr:sp macro="" textlink="">
      <xdr:nvSpPr>
        <xdr:cNvPr id="187" name="n_1mainValue【橋りょう・トンネル】&#10;一人当たり有形固定資産（償却資産）額"/>
        <xdr:cNvSpPr txBox="1"/>
      </xdr:nvSpPr>
      <xdr:spPr>
        <a:xfrm>
          <a:off x="9359411" y="110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9" name="テキスト ボックス 19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9" name="テキスト ボックス 20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78921</xdr:rowOff>
    </xdr:from>
    <xdr:to>
      <xdr:col>6</xdr:col>
      <xdr:colOff>510540</xdr:colOff>
      <xdr:row>83</xdr:row>
      <xdr:rowOff>36468</xdr:rowOff>
    </xdr:to>
    <xdr:cxnSp macro="">
      <xdr:nvCxnSpPr>
        <xdr:cNvPr id="213" name="直線コネクタ 212"/>
        <xdr:cNvCxnSpPr/>
      </xdr:nvCxnSpPr>
      <xdr:spPr>
        <a:xfrm flipV="1">
          <a:off x="4634865" y="13280571"/>
          <a:ext cx="0" cy="98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40295</xdr:rowOff>
    </xdr:from>
    <xdr:ext cx="405111" cy="259045"/>
    <xdr:sp macro="" textlink="">
      <xdr:nvSpPr>
        <xdr:cNvPr id="214" name="【公営住宅】&#10;有形固定資産減価償却率最小値テキスト"/>
        <xdr:cNvSpPr txBox="1"/>
      </xdr:nvSpPr>
      <xdr:spPr>
        <a:xfrm>
          <a:off x="4724400"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83</xdr:row>
      <xdr:rowOff>36468</xdr:rowOff>
    </xdr:from>
    <xdr:to>
      <xdr:col>6</xdr:col>
      <xdr:colOff>600075</xdr:colOff>
      <xdr:row>83</xdr:row>
      <xdr:rowOff>36468</xdr:rowOff>
    </xdr:to>
    <xdr:cxnSp macro="">
      <xdr:nvCxnSpPr>
        <xdr:cNvPr id="215" name="直線コネクタ 214"/>
        <xdr:cNvCxnSpPr/>
      </xdr:nvCxnSpPr>
      <xdr:spPr>
        <a:xfrm>
          <a:off x="4546600" y="1426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25598</xdr:rowOff>
    </xdr:from>
    <xdr:ext cx="469744" cy="259045"/>
    <xdr:sp macro="" textlink="">
      <xdr:nvSpPr>
        <xdr:cNvPr id="216" name="【公営住宅】&#10;有形固定資産減価償却率最大値テキスト"/>
        <xdr:cNvSpPr txBox="1"/>
      </xdr:nvSpPr>
      <xdr:spPr>
        <a:xfrm>
          <a:off x="4724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78921</xdr:rowOff>
    </xdr:from>
    <xdr:to>
      <xdr:col>6</xdr:col>
      <xdr:colOff>600075</xdr:colOff>
      <xdr:row>77</xdr:row>
      <xdr:rowOff>78921</xdr:rowOff>
    </xdr:to>
    <xdr:cxnSp macro="">
      <xdr:nvCxnSpPr>
        <xdr:cNvPr id="217" name="直線コネクタ 21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18"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19" name="フローチャート : 判断 21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117929</xdr:rowOff>
    </xdr:from>
    <xdr:to>
      <xdr:col>5</xdr:col>
      <xdr:colOff>409575</xdr:colOff>
      <xdr:row>81</xdr:row>
      <xdr:rowOff>48079</xdr:rowOff>
    </xdr:to>
    <xdr:sp macro="" textlink="">
      <xdr:nvSpPr>
        <xdr:cNvPr id="220" name="フローチャート : 判断 219"/>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109764</xdr:rowOff>
    </xdr:from>
    <xdr:to>
      <xdr:col>5</xdr:col>
      <xdr:colOff>409575</xdr:colOff>
      <xdr:row>86</xdr:row>
      <xdr:rowOff>39914</xdr:rowOff>
    </xdr:to>
    <xdr:sp macro="" textlink="">
      <xdr:nvSpPr>
        <xdr:cNvPr id="226" name="円/楕円 225"/>
        <xdr:cNvSpPr/>
      </xdr:nvSpPr>
      <xdr:spPr>
        <a:xfrm>
          <a:off x="3746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64606</xdr:rowOff>
    </xdr:from>
    <xdr:ext cx="405111" cy="259045"/>
    <xdr:sp macro="" textlink="">
      <xdr:nvSpPr>
        <xdr:cNvPr id="227" name="n_1aveValue【公営住宅】&#10;有形固定資産減価償却率"/>
        <xdr:cNvSpPr txBox="1"/>
      </xdr:nvSpPr>
      <xdr:spPr>
        <a:xfrm>
          <a:off x="3582043"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31041</xdr:rowOff>
    </xdr:from>
    <xdr:ext cx="405111" cy="259045"/>
    <xdr:sp macro="" textlink="">
      <xdr:nvSpPr>
        <xdr:cNvPr id="228" name="n_1mainValue【公営住宅】&#10;有形固定資産減価償却率"/>
        <xdr:cNvSpPr txBox="1"/>
      </xdr:nvSpPr>
      <xdr:spPr>
        <a:xfrm>
          <a:off x="3582043"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2" name="直線コネクタ 251"/>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3"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4" name="直線コネクタ 253"/>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5"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6" name="直線コネクタ 255"/>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7"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8" name="フローチャート : 判断 257"/>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9" name="フローチャート : 判断 258"/>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58165</xdr:rowOff>
    </xdr:from>
    <xdr:to>
      <xdr:col>14</xdr:col>
      <xdr:colOff>79375</xdr:colOff>
      <xdr:row>86</xdr:row>
      <xdr:rowOff>159765</xdr:rowOff>
    </xdr:to>
    <xdr:sp macro="" textlink="">
      <xdr:nvSpPr>
        <xdr:cNvPr id="265" name="円/楕円 264"/>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6"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150892</xdr:rowOff>
    </xdr:from>
    <xdr:ext cx="469744" cy="259045"/>
    <xdr:sp macro="" textlink="">
      <xdr:nvSpPr>
        <xdr:cNvPr id="267"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8" name="直線コネクタ 307"/>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9"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0" name="直線コネクタ 309"/>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1"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2" name="直線コネクタ 311"/>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3"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4" name="フローチャート : 判断 313"/>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5" name="フローチャート : 判断 31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59690</xdr:rowOff>
    </xdr:from>
    <xdr:to>
      <xdr:col>22</xdr:col>
      <xdr:colOff>415925</xdr:colOff>
      <xdr:row>38</xdr:row>
      <xdr:rowOff>161290</xdr:rowOff>
    </xdr:to>
    <xdr:sp macro="" textlink="">
      <xdr:nvSpPr>
        <xdr:cNvPr id="321" name="円/楕円 320"/>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2"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152417</xdr:rowOff>
    </xdr:from>
    <xdr:ext cx="405111" cy="259045"/>
    <xdr:sp macro="" textlink="">
      <xdr:nvSpPr>
        <xdr:cNvPr id="323" name="n_1mainValue【認定こども園・幼稚園・保育所】&#10;有形固定資産減価償却率"/>
        <xdr:cNvSpPr txBox="1"/>
      </xdr:nvSpPr>
      <xdr:spPr>
        <a:xfrm>
          <a:off x="15266043"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7" name="直線コネクタ 346"/>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8"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9" name="直線コネクタ 348"/>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0"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1" name="直線コネクタ 350"/>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2"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3" name="フローチャート : 判断 352"/>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4" name="フローチャート : 判断 353"/>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44450</xdr:rowOff>
    </xdr:from>
    <xdr:to>
      <xdr:col>31</xdr:col>
      <xdr:colOff>85725</xdr:colOff>
      <xdr:row>41</xdr:row>
      <xdr:rowOff>146050</xdr:rowOff>
    </xdr:to>
    <xdr:sp macro="" textlink="">
      <xdr:nvSpPr>
        <xdr:cNvPr id="360" name="円/楕円 359"/>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1"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137177</xdr:rowOff>
    </xdr:from>
    <xdr:ext cx="469744" cy="259045"/>
    <xdr:sp macro="" textlink="">
      <xdr:nvSpPr>
        <xdr:cNvPr id="362"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7" name="直線コネクタ 386"/>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8"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9" name="直線コネクタ 38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0"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1" name="直線コネクタ 390"/>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2"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3" name="フローチャート : 判断 392"/>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4" name="フローチャート : 判断 39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109220</xdr:rowOff>
    </xdr:from>
    <xdr:to>
      <xdr:col>22</xdr:col>
      <xdr:colOff>415925</xdr:colOff>
      <xdr:row>61</xdr:row>
      <xdr:rowOff>39370</xdr:rowOff>
    </xdr:to>
    <xdr:sp macro="" textlink="">
      <xdr:nvSpPr>
        <xdr:cNvPr id="400" name="円/楕円 399"/>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401"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30497</xdr:rowOff>
    </xdr:from>
    <xdr:ext cx="405111" cy="259045"/>
    <xdr:sp macro="" textlink="">
      <xdr:nvSpPr>
        <xdr:cNvPr id="402" name="n_1mainValue【学校施設】&#10;有形固定資産減価償却率"/>
        <xdr:cNvSpPr txBox="1"/>
      </xdr:nvSpPr>
      <xdr:spPr>
        <a:xfrm>
          <a:off x="15266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7" name="直線コネクタ 426"/>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8"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9" name="直線コネクタ 428"/>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0"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1" name="直線コネクタ 430"/>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2"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3" name="フローチャート : 判断 432"/>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4" name="フローチャート : 判断 433"/>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160655</xdr:rowOff>
    </xdr:from>
    <xdr:to>
      <xdr:col>31</xdr:col>
      <xdr:colOff>85725</xdr:colOff>
      <xdr:row>62</xdr:row>
      <xdr:rowOff>90805</xdr:rowOff>
    </xdr:to>
    <xdr:sp macro="" textlink="">
      <xdr:nvSpPr>
        <xdr:cNvPr id="440" name="円/楕円 439"/>
        <xdr:cNvSpPr/>
      </xdr:nvSpPr>
      <xdr:spPr>
        <a:xfrm>
          <a:off x="2127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1"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81932</xdr:rowOff>
    </xdr:from>
    <xdr:ext cx="469744" cy="259045"/>
    <xdr:sp macro="" textlink="">
      <xdr:nvSpPr>
        <xdr:cNvPr id="442" name="n_1mainValue【学校施設】&#10;一人当たり面積"/>
        <xdr:cNvSpPr txBox="1"/>
      </xdr:nvSpPr>
      <xdr:spPr>
        <a:xfrm>
          <a:off x="210757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8" name="直線コネクタ 467"/>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9"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70" name="直線コネクタ 469"/>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71"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72" name="直線コネクタ 471"/>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3"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4" name="フローチャート : 判断 473"/>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5" name="フローチャート : 判断 474"/>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60779</xdr:rowOff>
    </xdr:from>
    <xdr:to>
      <xdr:col>22</xdr:col>
      <xdr:colOff>415925</xdr:colOff>
      <xdr:row>79</xdr:row>
      <xdr:rowOff>162379</xdr:rowOff>
    </xdr:to>
    <xdr:sp macro="" textlink="">
      <xdr:nvSpPr>
        <xdr:cNvPr id="481" name="円/楕円 480"/>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82"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7456</xdr:rowOff>
    </xdr:from>
    <xdr:ext cx="405111" cy="259045"/>
    <xdr:sp macro="" textlink="">
      <xdr:nvSpPr>
        <xdr:cNvPr id="483" name="n_1mainValue【児童館】&#10;有形固定資産減価償却率"/>
        <xdr:cNvSpPr txBox="1"/>
      </xdr:nvSpPr>
      <xdr:spPr>
        <a:xfrm>
          <a:off x="15266043"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7" name="直線コネクタ 506"/>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8"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9" name="直線コネクタ 5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10"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11" name="直線コネクタ 51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2"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3" name="フローチャート : 判断 51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4" name="フローチャート : 判断 513"/>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63500</xdr:rowOff>
    </xdr:from>
    <xdr:to>
      <xdr:col>31</xdr:col>
      <xdr:colOff>85725</xdr:colOff>
      <xdr:row>85</xdr:row>
      <xdr:rowOff>165100</xdr:rowOff>
    </xdr:to>
    <xdr:sp macro="" textlink="">
      <xdr:nvSpPr>
        <xdr:cNvPr id="520" name="円/楕円 519"/>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521"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156227</xdr:rowOff>
    </xdr:from>
    <xdr:ext cx="469744" cy="259045"/>
    <xdr:sp macro="" textlink="">
      <xdr:nvSpPr>
        <xdr:cNvPr id="522"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49" name="直線コネクタ 548"/>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50"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51" name="直線コネクタ 550"/>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52"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53" name="直線コネクタ 552"/>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54"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55" name="フローチャート : 判断 554"/>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56" name="フローチャート : 判断 555"/>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147864</xdr:rowOff>
    </xdr:from>
    <xdr:to>
      <xdr:col>22</xdr:col>
      <xdr:colOff>415925</xdr:colOff>
      <xdr:row>102</xdr:row>
      <xdr:rowOff>78014</xdr:rowOff>
    </xdr:to>
    <xdr:sp macro="" textlink="">
      <xdr:nvSpPr>
        <xdr:cNvPr id="562" name="円/楕円 561"/>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63"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94541</xdr:rowOff>
    </xdr:from>
    <xdr:ext cx="405111" cy="259045"/>
    <xdr:sp macro="" textlink="">
      <xdr:nvSpPr>
        <xdr:cNvPr id="564" name="n_1mainValue【公民館】&#10;有形固定資産減価償却率"/>
        <xdr:cNvSpPr txBox="1"/>
      </xdr:nvSpPr>
      <xdr:spPr>
        <a:xfrm>
          <a:off x="15266043"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88" name="直線コネクタ 587"/>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89"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90" name="直線コネクタ 589"/>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91"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92" name="直線コネクタ 591"/>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3"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4" name="フローチャート : 判断 593"/>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95" name="フローチャート : 判断 594"/>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101600</xdr:rowOff>
    </xdr:from>
    <xdr:to>
      <xdr:col>31</xdr:col>
      <xdr:colOff>85725</xdr:colOff>
      <xdr:row>109</xdr:row>
      <xdr:rowOff>31750</xdr:rowOff>
    </xdr:to>
    <xdr:sp macro="" textlink="">
      <xdr:nvSpPr>
        <xdr:cNvPr id="601" name="円/楕円 600"/>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02"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22877</xdr:rowOff>
    </xdr:from>
    <xdr:ext cx="469744" cy="259045"/>
    <xdr:sp macro="" textlink="">
      <xdr:nvSpPr>
        <xdr:cNvPr id="603" name="n_1mainValue【公民館】&#10;一人当たり面積"/>
        <xdr:cNvSpPr txBox="1"/>
      </xdr:nvSpPr>
      <xdr:spPr>
        <a:xfrm>
          <a:off x="21075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の有形固定資産減価償却率は、児童数の増加に対応するため小学校を新たに建設したこともあり、類似団体の平均値より低くなっている。また、公営住宅は建て替えを行ったため、類似団体の平均値より低くなっている。</a:t>
          </a:r>
          <a:endParaRPr lang="ja-JP" altLang="ja-JP" sz="1400">
            <a:effectLst/>
          </a:endParaRPr>
        </a:p>
        <a:p>
          <a:r>
            <a:rPr kumimoji="1" lang="ja-JP" altLang="ja-JP" sz="1100">
              <a:solidFill>
                <a:schemeClr val="dk1"/>
              </a:solidFill>
              <a:effectLst/>
              <a:latin typeface="+mn-lt"/>
              <a:ea typeface="+mn-ea"/>
              <a:cs typeface="+mn-cs"/>
            </a:rPr>
            <a:t>一人当たり面積は、どの施設も類似団体の平均値より小さくなっている。区画整理事業や宅地開発等により急激に人口が増加する以前に取得した財産が多いことが要因だと考えられる。今後、人口の推移や住民のニーズを踏まえ、施設の整備を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116840</xdr:rowOff>
    </xdr:from>
    <xdr:to>
      <xdr:col>5</xdr:col>
      <xdr:colOff>409575</xdr:colOff>
      <xdr:row>37</xdr:row>
      <xdr:rowOff>46990</xdr:rowOff>
    </xdr:to>
    <xdr:sp macro="" textlink="">
      <xdr:nvSpPr>
        <xdr:cNvPr id="69" name="円/楕円 68"/>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63517</xdr:rowOff>
    </xdr:from>
    <xdr:ext cx="405111" cy="259045"/>
    <xdr:sp macro="" textlink="">
      <xdr:nvSpPr>
        <xdr:cNvPr id="70" name="n_1mainValue【図書館】&#10;有形固定資産減価償却率"/>
        <xdr:cNvSpPr txBox="1"/>
      </xdr:nvSpPr>
      <xdr:spPr>
        <a:xfrm>
          <a:off x="3582043"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13607</xdr:rowOff>
    </xdr:to>
    <xdr:cxnSp macro="">
      <xdr:nvCxnSpPr>
        <xdr:cNvPr id="96" name="直線コネクタ 95"/>
        <xdr:cNvCxnSpPr/>
      </xdr:nvCxnSpPr>
      <xdr:spPr>
        <a:xfrm flipV="1">
          <a:off x="10476865" y="58674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17434</xdr:rowOff>
    </xdr:from>
    <xdr:ext cx="469744" cy="259045"/>
    <xdr:sp macro="" textlink="">
      <xdr:nvSpPr>
        <xdr:cNvPr id="97" name="【図書館】&#10;一人当たり面積最小値テキスト"/>
        <xdr:cNvSpPr txBox="1"/>
      </xdr:nvSpPr>
      <xdr:spPr>
        <a:xfrm>
          <a:off x="1056640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41</xdr:row>
      <xdr:rowOff>13607</xdr:rowOff>
    </xdr:from>
    <xdr:to>
      <xdr:col>15</xdr:col>
      <xdr:colOff>269875</xdr:colOff>
      <xdr:row>41</xdr:row>
      <xdr:rowOff>13607</xdr:rowOff>
    </xdr:to>
    <xdr:cxnSp macro="">
      <xdr:nvCxnSpPr>
        <xdr:cNvPr id="98" name="直線コネクタ 97"/>
        <xdr:cNvCxnSpPr/>
      </xdr:nvCxnSpPr>
      <xdr:spPr>
        <a:xfrm>
          <a:off x="10388600" y="704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9"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0" name="直線コネクタ 9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139899</xdr:rowOff>
    </xdr:from>
    <xdr:ext cx="469744" cy="259045"/>
    <xdr:sp macro="" textlink="">
      <xdr:nvSpPr>
        <xdr:cNvPr id="101" name="【図書館】&#10;一人当たり面積平均値テキスト"/>
        <xdr:cNvSpPr txBox="1"/>
      </xdr:nvSpPr>
      <xdr:spPr>
        <a:xfrm>
          <a:off x="10566400" y="665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161472</xdr:rowOff>
    </xdr:from>
    <xdr:to>
      <xdr:col>15</xdr:col>
      <xdr:colOff>231775</xdr:colOff>
      <xdr:row>39</xdr:row>
      <xdr:rowOff>91622</xdr:rowOff>
    </xdr:to>
    <xdr:sp macro="" textlink="">
      <xdr:nvSpPr>
        <xdr:cNvPr id="102" name="フローチャート : 判断 101"/>
        <xdr:cNvSpPr/>
      </xdr:nvSpPr>
      <xdr:spPr>
        <a:xfrm>
          <a:off x="104267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139700</xdr:rowOff>
    </xdr:from>
    <xdr:to>
      <xdr:col>14</xdr:col>
      <xdr:colOff>79375</xdr:colOff>
      <xdr:row>39</xdr:row>
      <xdr:rowOff>69850</xdr:rowOff>
    </xdr:to>
    <xdr:sp macro="" textlink="">
      <xdr:nvSpPr>
        <xdr:cNvPr id="103" name="フローチャート : 判断 102"/>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04"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17235</xdr:rowOff>
    </xdr:from>
    <xdr:to>
      <xdr:col>14</xdr:col>
      <xdr:colOff>79375</xdr:colOff>
      <xdr:row>41</xdr:row>
      <xdr:rowOff>118835</xdr:rowOff>
    </xdr:to>
    <xdr:sp macro="" textlink="">
      <xdr:nvSpPr>
        <xdr:cNvPr id="110" name="円/楕円 109"/>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109962</xdr:rowOff>
    </xdr:from>
    <xdr:ext cx="469744" cy="259045"/>
    <xdr:sp macro="" textlink="">
      <xdr:nvSpPr>
        <xdr:cNvPr id="111"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152400</xdr:rowOff>
    </xdr:from>
    <xdr:to>
      <xdr:col>6</xdr:col>
      <xdr:colOff>510540</xdr:colOff>
      <xdr:row>62</xdr:row>
      <xdr:rowOff>26670</xdr:rowOff>
    </xdr:to>
    <xdr:cxnSp macro="">
      <xdr:nvCxnSpPr>
        <xdr:cNvPr id="136" name="直線コネクタ 135"/>
        <xdr:cNvCxnSpPr/>
      </xdr:nvCxnSpPr>
      <xdr:spPr>
        <a:xfrm flipV="1">
          <a:off x="4634865" y="975360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30497</xdr:rowOff>
    </xdr:from>
    <xdr:ext cx="405111" cy="259045"/>
    <xdr:sp macro="" textlink="">
      <xdr:nvSpPr>
        <xdr:cNvPr id="137" name="【体育館・プール】&#10;有形固定資産減価償却率最小値テキスト"/>
        <xdr:cNvSpPr txBox="1"/>
      </xdr:nvSpPr>
      <xdr:spPr>
        <a:xfrm>
          <a:off x="47244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62</xdr:row>
      <xdr:rowOff>26670</xdr:rowOff>
    </xdr:from>
    <xdr:to>
      <xdr:col>6</xdr:col>
      <xdr:colOff>600075</xdr:colOff>
      <xdr:row>62</xdr:row>
      <xdr:rowOff>26670</xdr:rowOff>
    </xdr:to>
    <xdr:cxnSp macro="">
      <xdr:nvCxnSpPr>
        <xdr:cNvPr id="138" name="直線コネクタ 137"/>
        <xdr:cNvCxnSpPr/>
      </xdr:nvCxnSpPr>
      <xdr:spPr>
        <a:xfrm>
          <a:off x="4546600" y="106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99077</xdr:rowOff>
    </xdr:from>
    <xdr:ext cx="405111" cy="259045"/>
    <xdr:sp macro="" textlink="">
      <xdr:nvSpPr>
        <xdr:cNvPr id="139" name="【体育館・プール】&#10;有形固定資産減価償却率最大値テキスト"/>
        <xdr:cNvSpPr txBox="1"/>
      </xdr:nvSpPr>
      <xdr:spPr>
        <a:xfrm>
          <a:off x="4724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56</xdr:row>
      <xdr:rowOff>152400</xdr:rowOff>
    </xdr:from>
    <xdr:to>
      <xdr:col>6</xdr:col>
      <xdr:colOff>600075</xdr:colOff>
      <xdr:row>56</xdr:row>
      <xdr:rowOff>152400</xdr:rowOff>
    </xdr:to>
    <xdr:cxnSp macro="">
      <xdr:nvCxnSpPr>
        <xdr:cNvPr id="140" name="直線コネクタ 139"/>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83837</xdr:rowOff>
    </xdr:from>
    <xdr:ext cx="405111" cy="259045"/>
    <xdr:sp macro="" textlink="">
      <xdr:nvSpPr>
        <xdr:cNvPr id="141" name="【体育館・プール】&#10;有形固定資産減価償却率平均値テキスト"/>
        <xdr:cNvSpPr txBox="1"/>
      </xdr:nvSpPr>
      <xdr:spPr>
        <a:xfrm>
          <a:off x="47244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105410</xdr:rowOff>
    </xdr:from>
    <xdr:to>
      <xdr:col>6</xdr:col>
      <xdr:colOff>561975</xdr:colOff>
      <xdr:row>60</xdr:row>
      <xdr:rowOff>35560</xdr:rowOff>
    </xdr:to>
    <xdr:sp macro="" textlink="">
      <xdr:nvSpPr>
        <xdr:cNvPr id="142" name="フローチャート : 判断 14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158750</xdr:rowOff>
    </xdr:from>
    <xdr:to>
      <xdr:col>5</xdr:col>
      <xdr:colOff>409575</xdr:colOff>
      <xdr:row>60</xdr:row>
      <xdr:rowOff>88900</xdr:rowOff>
    </xdr:to>
    <xdr:sp macro="" textlink="">
      <xdr:nvSpPr>
        <xdr:cNvPr id="143" name="フローチャート : 判断 14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105427</xdr:rowOff>
    </xdr:from>
    <xdr:ext cx="405111" cy="259045"/>
    <xdr:sp macro="" textlink="">
      <xdr:nvSpPr>
        <xdr:cNvPr id="144" name="n_1aveValue【体育館・プール】&#10;有形固定資産減価償却率"/>
        <xdr:cNvSpPr txBox="1"/>
      </xdr:nvSpPr>
      <xdr:spPr>
        <a:xfrm>
          <a:off x="3582043"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33020</xdr:rowOff>
    </xdr:from>
    <xdr:to>
      <xdr:col>5</xdr:col>
      <xdr:colOff>409575</xdr:colOff>
      <xdr:row>63</xdr:row>
      <xdr:rowOff>134620</xdr:rowOff>
    </xdr:to>
    <xdr:sp macro="" textlink="">
      <xdr:nvSpPr>
        <xdr:cNvPr id="150" name="円/楕円 149"/>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125747</xdr:rowOff>
    </xdr:from>
    <xdr:ext cx="405111" cy="259045"/>
    <xdr:sp macro="" textlink="">
      <xdr:nvSpPr>
        <xdr:cNvPr id="151" name="n_1mainValue【体育館・プール】&#10;有形固定資産減価償却率"/>
        <xdr:cNvSpPr txBox="1"/>
      </xdr:nvSpPr>
      <xdr:spPr>
        <a:xfrm>
          <a:off x="3582043"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5" name="直線コネクタ 17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7" name="直線コネクタ 17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9" name="直線コネクタ 17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0"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1" name="フローチャート : 判断 18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2" name="フローチャート : 判断 18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3"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90170</xdr:rowOff>
    </xdr:from>
    <xdr:to>
      <xdr:col>14</xdr:col>
      <xdr:colOff>79375</xdr:colOff>
      <xdr:row>64</xdr:row>
      <xdr:rowOff>20320</xdr:rowOff>
    </xdr:to>
    <xdr:sp macro="" textlink="">
      <xdr:nvSpPr>
        <xdr:cNvPr id="189" name="円/楕円 188"/>
        <xdr:cNvSpPr/>
      </xdr:nvSpPr>
      <xdr:spPr>
        <a:xfrm>
          <a:off x="9588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11447</xdr:rowOff>
    </xdr:from>
    <xdr:ext cx="469744" cy="259045"/>
    <xdr:sp macro="" textlink="">
      <xdr:nvSpPr>
        <xdr:cNvPr id="190" name="n_1mainValue【体育館・プール】&#10;一人当たり面積"/>
        <xdr:cNvSpPr txBox="1"/>
      </xdr:nvSpPr>
      <xdr:spPr>
        <a:xfrm>
          <a:off x="9391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3" name="直線コネクタ 212"/>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4"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5" name="直線コネクタ 214"/>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6"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7" name="直線コネクタ 216"/>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8"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19" name="フローチャート : 判断 218"/>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0" name="フローチャート : 判断 219"/>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1"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27" name="円/楕円 226"/>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162577</xdr:rowOff>
    </xdr:from>
    <xdr:ext cx="405111" cy="259045"/>
    <xdr:sp macro="" textlink="">
      <xdr:nvSpPr>
        <xdr:cNvPr id="228" name="n_1mainValue【福祉施設】&#10;有形固定資産減価償却率"/>
        <xdr:cNvSpPr txBox="1"/>
      </xdr:nvSpPr>
      <xdr:spPr>
        <a:xfrm>
          <a:off x="3582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9" name="直線コネクタ 23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0" name="テキスト ボックス 23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3" name="直線コネクタ 24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4" name="テキスト ボックス 24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8" name="直線コネクタ 247"/>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49"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0" name="直線コネクタ 24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1"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2" name="直線コネクタ 251"/>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3"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4" name="フローチャート : 判断 253"/>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5" name="フローチャート : 判断 254"/>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6"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90170</xdr:rowOff>
    </xdr:from>
    <xdr:to>
      <xdr:col>14</xdr:col>
      <xdr:colOff>79375</xdr:colOff>
      <xdr:row>85</xdr:row>
      <xdr:rowOff>20320</xdr:rowOff>
    </xdr:to>
    <xdr:sp macro="" textlink="">
      <xdr:nvSpPr>
        <xdr:cNvPr id="262" name="円/楕円 261"/>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11447</xdr:rowOff>
    </xdr:from>
    <xdr:ext cx="469744" cy="259045"/>
    <xdr:sp macro="" textlink="">
      <xdr:nvSpPr>
        <xdr:cNvPr id="263" name="n_1mainValue【福祉施設】&#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4" name="テキスト ボックス 28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6" name="テキスト ボックス 28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8" name="直線コネクタ 287"/>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89"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0" name="直線コネクタ 289"/>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1"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2" name="直線コネクタ 291"/>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3"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4" name="フローチャート : 判断 293"/>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5" name="フローチャート : 判断 294"/>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6"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44450</xdr:rowOff>
    </xdr:from>
    <xdr:to>
      <xdr:col>5</xdr:col>
      <xdr:colOff>409575</xdr:colOff>
      <xdr:row>102</xdr:row>
      <xdr:rowOff>146050</xdr:rowOff>
    </xdr:to>
    <xdr:sp macro="" textlink="">
      <xdr:nvSpPr>
        <xdr:cNvPr id="302" name="円/楕円 301"/>
        <xdr:cNvSpPr/>
      </xdr:nvSpPr>
      <xdr:spPr>
        <a:xfrm>
          <a:off x="3746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162577</xdr:rowOff>
    </xdr:from>
    <xdr:ext cx="405111" cy="259045"/>
    <xdr:sp macro="" textlink="">
      <xdr:nvSpPr>
        <xdr:cNvPr id="303" name="n_1mainValue【市民会館】&#10;有形固定資産減価償却率"/>
        <xdr:cNvSpPr txBox="1"/>
      </xdr:nvSpPr>
      <xdr:spPr>
        <a:xfrm>
          <a:off x="3582043"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4" name="直線コネクタ 3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5" name="テキスト ボックス 3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6" name="直線コネクタ 3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7" name="テキスト ボックス 3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8" name="直線コネクタ 3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9" name="テキスト ボックス 3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0" name="直線コネクタ 3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1" name="テキスト ボックス 3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106</xdr:row>
      <xdr:rowOff>12192</xdr:rowOff>
    </xdr:to>
    <xdr:cxnSp macro="">
      <xdr:nvCxnSpPr>
        <xdr:cNvPr id="325" name="直線コネクタ 324"/>
        <xdr:cNvCxnSpPr/>
      </xdr:nvCxnSpPr>
      <xdr:spPr>
        <a:xfrm flipV="1">
          <a:off x="10476865" y="17093185"/>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16019</xdr:rowOff>
    </xdr:from>
    <xdr:ext cx="469744" cy="259045"/>
    <xdr:sp macro="" textlink="">
      <xdr:nvSpPr>
        <xdr:cNvPr id="326" name="【市民会館】&#10;一人当たり面積最小値テキスト"/>
        <xdr:cNvSpPr txBox="1"/>
      </xdr:nvSpPr>
      <xdr:spPr>
        <a:xfrm>
          <a:off x="1056640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106</xdr:row>
      <xdr:rowOff>12192</xdr:rowOff>
    </xdr:from>
    <xdr:to>
      <xdr:col>15</xdr:col>
      <xdr:colOff>269875</xdr:colOff>
      <xdr:row>106</xdr:row>
      <xdr:rowOff>12192</xdr:rowOff>
    </xdr:to>
    <xdr:cxnSp macro="">
      <xdr:nvCxnSpPr>
        <xdr:cNvPr id="327" name="直線コネクタ 326"/>
        <xdr:cNvCxnSpPr/>
      </xdr:nvCxnSpPr>
      <xdr:spPr>
        <a:xfrm>
          <a:off x="10388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328"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329" name="直線コネクタ 328"/>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0"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1" name="フローチャート : 判断 330"/>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48261</xdr:rowOff>
    </xdr:from>
    <xdr:to>
      <xdr:col>14</xdr:col>
      <xdr:colOff>79375</xdr:colOff>
      <xdr:row>104</xdr:row>
      <xdr:rowOff>149861</xdr:rowOff>
    </xdr:to>
    <xdr:sp macro="" textlink="">
      <xdr:nvSpPr>
        <xdr:cNvPr id="332" name="フローチャート : 判断 331"/>
        <xdr:cNvSpPr/>
      </xdr:nvSpPr>
      <xdr:spPr>
        <a:xfrm>
          <a:off x="958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333" name="n_1ave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68835</xdr:rowOff>
    </xdr:from>
    <xdr:to>
      <xdr:col>14</xdr:col>
      <xdr:colOff>79375</xdr:colOff>
      <xdr:row>107</xdr:row>
      <xdr:rowOff>170435</xdr:rowOff>
    </xdr:to>
    <xdr:sp macro="" textlink="">
      <xdr:nvSpPr>
        <xdr:cNvPr id="339" name="円/楕円 338"/>
        <xdr:cNvSpPr/>
      </xdr:nvSpPr>
      <xdr:spPr>
        <a:xfrm>
          <a:off x="9588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161562</xdr:rowOff>
    </xdr:from>
    <xdr:ext cx="469744" cy="259045"/>
    <xdr:sp macro="" textlink="">
      <xdr:nvSpPr>
        <xdr:cNvPr id="340" name="n_1mainValue【市民会館】&#10;一人当たり面積"/>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1" name="テキスト ボックス 3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3" name="テキスト ボックス 3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3" name="テキスト ボックス 36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5" name="テキスト ボックス 36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7" name="直線コネクタ 36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69" name="直線コネクタ 36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1" name="直線コネクタ 37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3" name="フローチャート : 判断 37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4" name="フローチャート : 判断 37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5"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79284</xdr:rowOff>
    </xdr:from>
    <xdr:to>
      <xdr:col>22</xdr:col>
      <xdr:colOff>415925</xdr:colOff>
      <xdr:row>36</xdr:row>
      <xdr:rowOff>9434</xdr:rowOff>
    </xdr:to>
    <xdr:sp macro="" textlink="">
      <xdr:nvSpPr>
        <xdr:cNvPr id="381" name="円/楕円 380"/>
        <xdr:cNvSpPr/>
      </xdr:nvSpPr>
      <xdr:spPr>
        <a:xfrm>
          <a:off x="15430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25961</xdr:rowOff>
    </xdr:from>
    <xdr:ext cx="405111" cy="259045"/>
    <xdr:sp macro="" textlink="">
      <xdr:nvSpPr>
        <xdr:cNvPr id="382" name="n_1mainValue【一般廃棄物処理施設】&#10;有形固定資産減価償却率"/>
        <xdr:cNvSpPr txBox="1"/>
      </xdr:nvSpPr>
      <xdr:spPr>
        <a:xfrm>
          <a:off x="15266043"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3" name="テキスト ボックス 39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5" name="テキスト ボックス 39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7" name="テキスト ボックス 39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9" name="テキスト ボックス 39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1" name="テキスト ボックス 40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403" name="テキスト ボックス 40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405" name="テキスト ボックス 404"/>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7" name="テキスト ボックス 40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409" name="直線コネクタ 408"/>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410"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411" name="直線コネクタ 410"/>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412"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413" name="直線コネクタ 412"/>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414"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415" name="フローチャート : 判断 414"/>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416" name="フローチャート : 判断 415"/>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43179</xdr:rowOff>
    </xdr:from>
    <xdr:ext cx="534377" cy="259045"/>
    <xdr:sp macro="" textlink="">
      <xdr:nvSpPr>
        <xdr:cNvPr id="417" name="n_1aveValue【一般廃棄物処理施設】&#10;一人当たり有形固定資産（償却資産）額"/>
        <xdr:cNvSpPr txBox="1"/>
      </xdr:nvSpPr>
      <xdr:spPr>
        <a:xfrm>
          <a:off x="21043411" y="62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81668</xdr:rowOff>
    </xdr:from>
    <xdr:to>
      <xdr:col>31</xdr:col>
      <xdr:colOff>85725</xdr:colOff>
      <xdr:row>33</xdr:row>
      <xdr:rowOff>11818</xdr:rowOff>
    </xdr:to>
    <xdr:sp macro="" textlink="">
      <xdr:nvSpPr>
        <xdr:cNvPr id="423" name="円/楕円 422"/>
        <xdr:cNvSpPr/>
      </xdr:nvSpPr>
      <xdr:spPr>
        <a:xfrm>
          <a:off x="21272500" y="55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31</xdr:row>
      <xdr:rowOff>28345</xdr:rowOff>
    </xdr:from>
    <xdr:ext cx="534377" cy="259045"/>
    <xdr:sp macro="" textlink="">
      <xdr:nvSpPr>
        <xdr:cNvPr id="424" name="n_1mainValue【一般廃棄物処理施設】&#10;一人当たり有形固定資産（償却資産）額"/>
        <xdr:cNvSpPr txBox="1"/>
      </xdr:nvSpPr>
      <xdr:spPr>
        <a:xfrm>
          <a:off x="21043411" y="53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9" name="直線コネクタ 44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5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51" name="直線コネクタ 45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5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3" name="直線コネクタ 45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5" name="フローチャート : 判断 45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6" name="フローチャート : 判断 45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7"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139700</xdr:rowOff>
    </xdr:from>
    <xdr:to>
      <xdr:col>22</xdr:col>
      <xdr:colOff>415925</xdr:colOff>
      <xdr:row>58</xdr:row>
      <xdr:rowOff>69850</xdr:rowOff>
    </xdr:to>
    <xdr:sp macro="" textlink="">
      <xdr:nvSpPr>
        <xdr:cNvPr id="463" name="円/楕円 462"/>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86377</xdr:rowOff>
    </xdr:from>
    <xdr:ext cx="405111" cy="259045"/>
    <xdr:sp macro="" textlink="">
      <xdr:nvSpPr>
        <xdr:cNvPr id="464" name="n_1mainValue【保健センター・保健所】&#10;有形固定資産減価償却率"/>
        <xdr:cNvSpPr txBox="1"/>
      </xdr:nvSpPr>
      <xdr:spPr>
        <a:xfrm>
          <a:off x="15266043"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6" name="直線コネクタ 485"/>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7"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8" name="直線コネクタ 487"/>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9"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90" name="直線コネクタ 489"/>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91"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92" name="フローチャート : 判断 491"/>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3" name="フローチャート : 判断 492"/>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4"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61214</xdr:rowOff>
    </xdr:from>
    <xdr:to>
      <xdr:col>31</xdr:col>
      <xdr:colOff>85725</xdr:colOff>
      <xdr:row>63</xdr:row>
      <xdr:rowOff>162814</xdr:rowOff>
    </xdr:to>
    <xdr:sp macro="" textlink="">
      <xdr:nvSpPr>
        <xdr:cNvPr id="500" name="円/楕円 499"/>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153941</xdr:rowOff>
    </xdr:from>
    <xdr:ext cx="469744" cy="259045"/>
    <xdr:sp macro="" textlink="">
      <xdr:nvSpPr>
        <xdr:cNvPr id="501" name="n_1mainValue【保健センター・保健所】&#10;一人当たり面積"/>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2" name="直線コネクタ 5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3" name="テキスト ボックス 5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4" name="直線コネクタ 5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5" name="テキスト ボックス 5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6" name="直線コネクタ 5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7" name="テキスト ボックス 5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8" name="直線コネクタ 5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9" name="テキスト ボックス 5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0" name="直線コネクタ 5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1" name="テキスト ボックス 5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2" name="直線コネクタ 5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3" name="テキスト ボックス 5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4" name="直線コネクタ 5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5" name="テキスト ボックス 5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7" name="直線コネクタ 526"/>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8"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9" name="直線コネクタ 528"/>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30"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31" name="直線コネクタ 530"/>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32"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33" name="フローチャート : 判断 532"/>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4" name="フローチャート : 判断 533"/>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535"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96701</xdr:rowOff>
    </xdr:from>
    <xdr:to>
      <xdr:col>22</xdr:col>
      <xdr:colOff>415925</xdr:colOff>
      <xdr:row>81</xdr:row>
      <xdr:rowOff>26851</xdr:rowOff>
    </xdr:to>
    <xdr:sp macro="" textlink="">
      <xdr:nvSpPr>
        <xdr:cNvPr id="541" name="円/楕円 540"/>
        <xdr:cNvSpPr/>
      </xdr:nvSpPr>
      <xdr:spPr>
        <a:xfrm>
          <a:off x="15430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43378</xdr:rowOff>
    </xdr:from>
    <xdr:ext cx="405111" cy="259045"/>
    <xdr:sp macro="" textlink="">
      <xdr:nvSpPr>
        <xdr:cNvPr id="542" name="n_1mainValue【消防施設】&#10;有形固定資産減価償却率"/>
        <xdr:cNvSpPr txBox="1"/>
      </xdr:nvSpPr>
      <xdr:spPr>
        <a:xfrm>
          <a:off x="15266043"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66" name="直線コネクタ 565"/>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67"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68" name="直線コネクタ 56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9"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70" name="直線コネクタ 56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7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72" name="フローチャート : 判断 57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73" name="フローチャート : 判断 572"/>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4"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580" name="円/楕円 579"/>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41927</xdr:rowOff>
    </xdr:from>
    <xdr:ext cx="469744" cy="259045"/>
    <xdr:sp macro="" textlink="">
      <xdr:nvSpPr>
        <xdr:cNvPr id="581" name="n_1main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3" name="テキスト ボックス 5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3" name="テキスト ボックス 6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7" name="直線コネクタ 606"/>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8"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9" name="直線コネクタ 6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10"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11" name="直線コネクタ 610"/>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12"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13" name="フローチャート : 判断 612"/>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4" name="フローチャート : 判断 613"/>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615"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152763</xdr:rowOff>
    </xdr:from>
    <xdr:to>
      <xdr:col>22</xdr:col>
      <xdr:colOff>415925</xdr:colOff>
      <xdr:row>102</xdr:row>
      <xdr:rowOff>82913</xdr:rowOff>
    </xdr:to>
    <xdr:sp macro="" textlink="">
      <xdr:nvSpPr>
        <xdr:cNvPr id="621" name="円/楕円 620"/>
        <xdr:cNvSpPr/>
      </xdr:nvSpPr>
      <xdr:spPr>
        <a:xfrm>
          <a:off x="15430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99440</xdr:rowOff>
    </xdr:from>
    <xdr:ext cx="405111" cy="259045"/>
    <xdr:sp macro="" textlink="">
      <xdr:nvSpPr>
        <xdr:cNvPr id="622" name="n_1mainValue【庁舎】&#10;有形固定資産減価償却率"/>
        <xdr:cNvSpPr txBox="1"/>
      </xdr:nvSpPr>
      <xdr:spPr>
        <a:xfrm>
          <a:off x="15266043"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44" name="直線コネクタ 643"/>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45"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46" name="直線コネクタ 645"/>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47"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48" name="直線コネクタ 647"/>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9"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50" name="フローチャート : 判断 649"/>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51" name="フローチャート : 判断 650"/>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5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658" name="円/楕円 657"/>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106697</xdr:rowOff>
    </xdr:from>
    <xdr:ext cx="469744" cy="259045"/>
    <xdr:sp macro="" textlink="">
      <xdr:nvSpPr>
        <xdr:cNvPr id="659" name="n_1main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類似団体内平均値と比べ、有形固定資産減価償却率の高い施設が多くある。</a:t>
          </a:r>
          <a:endParaRPr lang="ja-JP" altLang="ja-JP" sz="1400">
            <a:effectLst/>
          </a:endParaRPr>
        </a:p>
        <a:p>
          <a:r>
            <a:rPr kumimoji="1" lang="ja-JP" altLang="ja-JP" sz="1100">
              <a:solidFill>
                <a:schemeClr val="dk1"/>
              </a:solidFill>
              <a:effectLst/>
              <a:latin typeface="+mn-lt"/>
              <a:ea typeface="+mn-ea"/>
              <a:cs typeface="+mn-cs"/>
            </a:rPr>
            <a:t>これは、取得してからの年数が長く、施設の老朽化が進んでいることを表しており、修繕コストの増加が見込まれる。また、施設の改修・更新時期を見据え、積極的に財源を確保する必要がある。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区画整理事業の進捗に伴う人口の増加により財政力指数は</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となっている。類似団体平均及び埼玉県平均と比較すると高い数値となっている。</a:t>
          </a:r>
          <a:endParaRPr lang="ja-JP" altLang="ja-JP" sz="1400">
            <a:effectLst/>
          </a:endParaRPr>
        </a:p>
        <a:p>
          <a:r>
            <a:rPr kumimoji="1" lang="ja-JP" altLang="ja-JP" sz="1100">
              <a:solidFill>
                <a:schemeClr val="dk1"/>
              </a:solidFill>
              <a:effectLst/>
              <a:latin typeface="+mn-lt"/>
              <a:ea typeface="+mn-ea"/>
              <a:cs typeface="+mn-cs"/>
            </a:rPr>
            <a:t>　町税は平成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年度から微増しているが、財政力指数は横ばいの状況である。平成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年度における徴収率は</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UP</a:t>
          </a:r>
          <a:r>
            <a:rPr kumimoji="1" lang="ja-JP" altLang="ja-JP" sz="1100">
              <a:solidFill>
                <a:schemeClr val="dk1"/>
              </a:solidFill>
              <a:effectLst/>
              <a:latin typeface="+mn-lt"/>
              <a:ea typeface="+mn-ea"/>
              <a:cs typeface="+mn-cs"/>
            </a:rPr>
            <a:t>）と上昇しているが、さらなる徴収率上昇と歳入確保に努める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9172</xdr:rowOff>
    </xdr:to>
    <xdr:cxnSp macro="">
      <xdr:nvCxnSpPr>
        <xdr:cNvPr id="68" name="直線コネクタ 67"/>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35983</xdr:rowOff>
    </xdr:to>
    <xdr:cxnSp macro="">
      <xdr:nvCxnSpPr>
        <xdr:cNvPr id="71" name="直線コネクタ 70"/>
        <xdr:cNvCxnSpPr/>
      </xdr:nvCxnSpPr>
      <xdr:spPr>
        <a:xfrm flipV="1">
          <a:off x="3225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49389</xdr:rowOff>
    </xdr:to>
    <xdr:cxnSp macro="">
      <xdr:nvCxnSpPr>
        <xdr:cNvPr id="74" name="直線コネクタ 73"/>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49389</xdr:rowOff>
    </xdr:to>
    <xdr:cxnSp macro="">
      <xdr:nvCxnSpPr>
        <xdr:cNvPr id="77" name="直線コネクタ 76"/>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9" name="円/楕円 88"/>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90" name="テキスト ボックス 89"/>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年度歳入面では、地方</a:t>
          </a:r>
          <a:r>
            <a:rPr kumimoji="1" lang="ja-JP" altLang="en-US" sz="1100">
              <a:solidFill>
                <a:schemeClr val="dk1"/>
              </a:solidFill>
              <a:effectLst/>
              <a:latin typeface="+mn-lt"/>
              <a:ea typeface="+mn-ea"/>
              <a:cs typeface="+mn-cs"/>
            </a:rPr>
            <a:t>消費税</a:t>
          </a:r>
          <a:r>
            <a:rPr kumimoji="1" lang="ja-JP" altLang="ja-JP" sz="1100">
              <a:solidFill>
                <a:schemeClr val="dk1"/>
              </a:solidFill>
              <a:effectLst/>
              <a:latin typeface="+mn-lt"/>
              <a:ea typeface="+mn-ea"/>
              <a:cs typeface="+mn-cs"/>
            </a:rPr>
            <a:t>交付金は前年度比</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、地方交付税が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減であるが、地方税が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増となっている。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歳出面では</a:t>
          </a:r>
          <a:r>
            <a:rPr kumimoji="1" lang="ja-JP" altLang="en-US" sz="1100">
              <a:solidFill>
                <a:schemeClr val="dk1"/>
              </a:solidFill>
              <a:effectLst/>
              <a:latin typeface="+mn-lt"/>
              <a:ea typeface="+mn-ea"/>
              <a:cs typeface="+mn-cs"/>
            </a:rPr>
            <a:t>全体的に削減を図っているが、</a:t>
          </a:r>
          <a:r>
            <a:rPr kumimoji="1" lang="ja-JP" altLang="ja-JP" sz="1100">
              <a:solidFill>
                <a:schemeClr val="dk1"/>
              </a:solidFill>
              <a:effectLst/>
              <a:latin typeface="+mn-lt"/>
              <a:ea typeface="+mn-ea"/>
              <a:cs typeface="+mn-cs"/>
            </a:rPr>
            <a:t>引き続き子育て関連経費及び医療費等の扶助費の支出が大き</a:t>
          </a:r>
          <a:r>
            <a:rPr kumimoji="1" lang="ja-JP" altLang="en-US" sz="1100">
              <a:solidFill>
                <a:schemeClr val="dk1"/>
              </a:solidFill>
              <a:effectLst/>
              <a:latin typeface="+mn-lt"/>
              <a:ea typeface="+mn-ea"/>
              <a:cs typeface="+mn-cs"/>
            </a:rPr>
            <a:t>いことから、全体としては</a:t>
          </a:r>
          <a:r>
            <a:rPr kumimoji="1" lang="ja-JP" altLang="ja-JP" sz="1100">
              <a:solidFill>
                <a:schemeClr val="dk1"/>
              </a:solidFill>
              <a:effectLst/>
              <a:latin typeface="+mn-lt"/>
              <a:ea typeface="+mn-ea"/>
              <a:cs typeface="+mn-cs"/>
            </a:rPr>
            <a:t>増額となっている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経常収支比率を下げるために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借入の抑制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、事務の効率化</a:t>
          </a:r>
          <a:r>
            <a:rPr kumimoji="1" lang="ja-JP" altLang="en-US" sz="1100">
              <a:solidFill>
                <a:schemeClr val="dk1"/>
              </a:solidFill>
              <a:effectLst/>
              <a:latin typeface="+mn-lt"/>
              <a:ea typeface="+mn-ea"/>
              <a:cs typeface="+mn-cs"/>
            </a:rPr>
            <a:t>等を進めることにより</a:t>
          </a:r>
          <a:r>
            <a:rPr kumimoji="1" lang="ja-JP" altLang="ja-JP" sz="1100">
              <a:solidFill>
                <a:schemeClr val="dk1"/>
              </a:solidFill>
              <a:effectLst/>
              <a:latin typeface="+mn-lt"/>
              <a:ea typeface="+mn-ea"/>
              <a:cs typeface="+mn-cs"/>
            </a:rPr>
            <a:t>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116586</xdr:rowOff>
    </xdr:from>
    <xdr:to>
      <xdr:col>7</xdr:col>
      <xdr:colOff>152400</xdr:colOff>
      <xdr:row>65</xdr:row>
      <xdr:rowOff>60960</xdr:rowOff>
    </xdr:to>
    <xdr:cxnSp macro="">
      <xdr:nvCxnSpPr>
        <xdr:cNvPr id="129" name="直線コネクタ 128"/>
        <xdr:cNvCxnSpPr/>
      </xdr:nvCxnSpPr>
      <xdr:spPr>
        <a:xfrm>
          <a:off x="4114800" y="1108938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116586</xdr:rowOff>
    </xdr:from>
    <xdr:to>
      <xdr:col>6</xdr:col>
      <xdr:colOff>0</xdr:colOff>
      <xdr:row>65</xdr:row>
      <xdr:rowOff>27178</xdr:rowOff>
    </xdr:to>
    <xdr:cxnSp macro="">
      <xdr:nvCxnSpPr>
        <xdr:cNvPr id="132" name="直線コネクタ 131"/>
        <xdr:cNvCxnSpPr/>
      </xdr:nvCxnSpPr>
      <xdr:spPr>
        <a:xfrm flipV="1">
          <a:off x="3225800" y="1108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73152</xdr:rowOff>
    </xdr:from>
    <xdr:to>
      <xdr:col>4</xdr:col>
      <xdr:colOff>482600</xdr:colOff>
      <xdr:row>65</xdr:row>
      <xdr:rowOff>27178</xdr:rowOff>
    </xdr:to>
    <xdr:cxnSp macro="">
      <xdr:nvCxnSpPr>
        <xdr:cNvPr id="135" name="直線コネクタ 134"/>
        <xdr:cNvCxnSpPr/>
      </xdr:nvCxnSpPr>
      <xdr:spPr>
        <a:xfrm>
          <a:off x="2336800" y="1104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73152</xdr:rowOff>
    </xdr:to>
    <xdr:cxnSp macro="">
      <xdr:nvCxnSpPr>
        <xdr:cNvPr id="138" name="直線コネクタ 137"/>
        <xdr:cNvCxnSpPr/>
      </xdr:nvCxnSpPr>
      <xdr:spPr>
        <a:xfrm>
          <a:off x="1447800" y="1100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8" name="円/楕円 147"/>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49"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65786</xdr:rowOff>
    </xdr:from>
    <xdr:to>
      <xdr:col>6</xdr:col>
      <xdr:colOff>50800</xdr:colOff>
      <xdr:row>64</xdr:row>
      <xdr:rowOff>167386</xdr:rowOff>
    </xdr:to>
    <xdr:sp macro="" textlink="">
      <xdr:nvSpPr>
        <xdr:cNvPr id="150" name="円/楕円 149"/>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152163</xdr:rowOff>
    </xdr:from>
    <xdr:ext cx="736600" cy="259045"/>
    <xdr:sp macro="" textlink="">
      <xdr:nvSpPr>
        <xdr:cNvPr id="151" name="テキスト ボックス 150"/>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147828</xdr:rowOff>
    </xdr:from>
    <xdr:to>
      <xdr:col>4</xdr:col>
      <xdr:colOff>533400</xdr:colOff>
      <xdr:row>65</xdr:row>
      <xdr:rowOff>77978</xdr:rowOff>
    </xdr:to>
    <xdr:sp macro="" textlink="">
      <xdr:nvSpPr>
        <xdr:cNvPr id="152" name="円/楕円 151"/>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53" name="テキスト ボックス 152"/>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22352</xdr:rowOff>
    </xdr:from>
    <xdr:to>
      <xdr:col>3</xdr:col>
      <xdr:colOff>330200</xdr:colOff>
      <xdr:row>64</xdr:row>
      <xdr:rowOff>123952</xdr:rowOff>
    </xdr:to>
    <xdr:sp macro="" textlink="">
      <xdr:nvSpPr>
        <xdr:cNvPr id="154" name="円/楕円 153"/>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55" name="テキスト ボックス 154"/>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6" name="円/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年まで類似団体平均をすべて下回っている。今後もより一層のコスト削減に取り組んでいく。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5045</xdr:rowOff>
    </xdr:from>
    <xdr:to>
      <xdr:col>7</xdr:col>
      <xdr:colOff>152400</xdr:colOff>
      <xdr:row>81</xdr:row>
      <xdr:rowOff>16487</xdr:rowOff>
    </xdr:to>
    <xdr:cxnSp macro="">
      <xdr:nvCxnSpPr>
        <xdr:cNvPr id="190" name="直線コネクタ 189"/>
        <xdr:cNvCxnSpPr/>
      </xdr:nvCxnSpPr>
      <xdr:spPr>
        <a:xfrm flipV="1">
          <a:off x="4114800" y="13892495"/>
          <a:ext cx="8382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12703</xdr:rowOff>
    </xdr:from>
    <xdr:to>
      <xdr:col>6</xdr:col>
      <xdr:colOff>0</xdr:colOff>
      <xdr:row>81</xdr:row>
      <xdr:rowOff>16487</xdr:rowOff>
    </xdr:to>
    <xdr:cxnSp macro="">
      <xdr:nvCxnSpPr>
        <xdr:cNvPr id="193" name="直線コネクタ 192"/>
        <xdr:cNvCxnSpPr/>
      </xdr:nvCxnSpPr>
      <xdr:spPr>
        <a:xfrm>
          <a:off x="3225800" y="13900153"/>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156380</xdr:rowOff>
    </xdr:from>
    <xdr:to>
      <xdr:col>4</xdr:col>
      <xdr:colOff>482600</xdr:colOff>
      <xdr:row>81</xdr:row>
      <xdr:rowOff>12703</xdr:rowOff>
    </xdr:to>
    <xdr:cxnSp macro="">
      <xdr:nvCxnSpPr>
        <xdr:cNvPr id="196" name="直線コネクタ 195"/>
        <xdr:cNvCxnSpPr/>
      </xdr:nvCxnSpPr>
      <xdr:spPr>
        <a:xfrm>
          <a:off x="2336800" y="13872380"/>
          <a:ext cx="889000" cy="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156380</xdr:rowOff>
    </xdr:from>
    <xdr:to>
      <xdr:col>3</xdr:col>
      <xdr:colOff>279400</xdr:colOff>
      <xdr:row>80</xdr:row>
      <xdr:rowOff>161615</xdr:rowOff>
    </xdr:to>
    <xdr:cxnSp macro="">
      <xdr:nvCxnSpPr>
        <xdr:cNvPr id="199" name="直線コネクタ 198"/>
        <xdr:cNvCxnSpPr/>
      </xdr:nvCxnSpPr>
      <xdr:spPr>
        <a:xfrm flipV="1">
          <a:off x="1447800" y="1387238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125695</xdr:rowOff>
    </xdr:from>
    <xdr:to>
      <xdr:col>7</xdr:col>
      <xdr:colOff>203200</xdr:colOff>
      <xdr:row>81</xdr:row>
      <xdr:rowOff>55845</xdr:rowOff>
    </xdr:to>
    <xdr:sp macro="" textlink="">
      <xdr:nvSpPr>
        <xdr:cNvPr id="209" name="円/楕円 208"/>
        <xdr:cNvSpPr/>
      </xdr:nvSpPr>
      <xdr:spPr>
        <a:xfrm>
          <a:off x="4902200" y="138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142222</xdr:rowOff>
    </xdr:from>
    <xdr:ext cx="762000" cy="259045"/>
    <xdr:sp macro="" textlink="">
      <xdr:nvSpPr>
        <xdr:cNvPr id="210" name="人件費・物件費等の状況該当値テキスト"/>
        <xdr:cNvSpPr txBox="1"/>
      </xdr:nvSpPr>
      <xdr:spPr>
        <a:xfrm>
          <a:off x="5041900" y="1368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137137</xdr:rowOff>
    </xdr:from>
    <xdr:to>
      <xdr:col>6</xdr:col>
      <xdr:colOff>50800</xdr:colOff>
      <xdr:row>81</xdr:row>
      <xdr:rowOff>67287</xdr:rowOff>
    </xdr:to>
    <xdr:sp macro="" textlink="">
      <xdr:nvSpPr>
        <xdr:cNvPr id="211" name="円/楕円 210"/>
        <xdr:cNvSpPr/>
      </xdr:nvSpPr>
      <xdr:spPr>
        <a:xfrm>
          <a:off x="4064000" y="138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77464</xdr:rowOff>
    </xdr:from>
    <xdr:ext cx="736600" cy="259045"/>
    <xdr:sp macro="" textlink="">
      <xdr:nvSpPr>
        <xdr:cNvPr id="212" name="テキスト ボックス 211"/>
        <xdr:cNvSpPr txBox="1"/>
      </xdr:nvSpPr>
      <xdr:spPr>
        <a:xfrm>
          <a:off x="3733800" y="13622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133353</xdr:rowOff>
    </xdr:from>
    <xdr:to>
      <xdr:col>4</xdr:col>
      <xdr:colOff>533400</xdr:colOff>
      <xdr:row>81</xdr:row>
      <xdr:rowOff>63503</xdr:rowOff>
    </xdr:to>
    <xdr:sp macro="" textlink="">
      <xdr:nvSpPr>
        <xdr:cNvPr id="213" name="円/楕円 212"/>
        <xdr:cNvSpPr/>
      </xdr:nvSpPr>
      <xdr:spPr>
        <a:xfrm>
          <a:off x="3175000" y="138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73680</xdr:rowOff>
    </xdr:from>
    <xdr:ext cx="762000" cy="259045"/>
    <xdr:sp macro="" textlink="">
      <xdr:nvSpPr>
        <xdr:cNvPr id="214" name="テキスト ボックス 213"/>
        <xdr:cNvSpPr txBox="1"/>
      </xdr:nvSpPr>
      <xdr:spPr>
        <a:xfrm>
          <a:off x="2844800" y="1361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105580</xdr:rowOff>
    </xdr:from>
    <xdr:to>
      <xdr:col>3</xdr:col>
      <xdr:colOff>330200</xdr:colOff>
      <xdr:row>81</xdr:row>
      <xdr:rowOff>35730</xdr:rowOff>
    </xdr:to>
    <xdr:sp macro="" textlink="">
      <xdr:nvSpPr>
        <xdr:cNvPr id="215" name="円/楕円 214"/>
        <xdr:cNvSpPr/>
      </xdr:nvSpPr>
      <xdr:spPr>
        <a:xfrm>
          <a:off x="2286000" y="138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45907</xdr:rowOff>
    </xdr:from>
    <xdr:ext cx="762000" cy="259045"/>
    <xdr:sp macro="" textlink="">
      <xdr:nvSpPr>
        <xdr:cNvPr id="216" name="テキスト ボックス 215"/>
        <xdr:cNvSpPr txBox="1"/>
      </xdr:nvSpPr>
      <xdr:spPr>
        <a:xfrm>
          <a:off x="1955800" y="1359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110815</xdr:rowOff>
    </xdr:from>
    <xdr:to>
      <xdr:col>2</xdr:col>
      <xdr:colOff>127000</xdr:colOff>
      <xdr:row>81</xdr:row>
      <xdr:rowOff>40965</xdr:rowOff>
    </xdr:to>
    <xdr:sp macro="" textlink="">
      <xdr:nvSpPr>
        <xdr:cNvPr id="217" name="円/楕円 216"/>
        <xdr:cNvSpPr/>
      </xdr:nvSpPr>
      <xdr:spPr>
        <a:xfrm>
          <a:off x="1397000" y="138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51142</xdr:rowOff>
    </xdr:from>
    <xdr:ext cx="762000" cy="259045"/>
    <xdr:sp macro="" textlink="">
      <xdr:nvSpPr>
        <xdr:cNvPr id="218" name="テキスト ボックス 217"/>
        <xdr:cNvSpPr txBox="1"/>
      </xdr:nvSpPr>
      <xdr:spPr>
        <a:xfrm>
          <a:off x="1066800" y="1359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職員の給与については人事院勧告に基づいて、水準の適正化を図っており、今後も人事院勧告に準拠することを基本に社会経済情勢や他の地方公共団体の動向等を考慮し、適正な給与水準を維持するこ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162984</xdr:rowOff>
    </xdr:to>
    <xdr:cxnSp macro="">
      <xdr:nvCxnSpPr>
        <xdr:cNvPr id="252" name="直線コネクタ 251"/>
        <xdr:cNvCxnSpPr/>
      </xdr:nvCxnSpPr>
      <xdr:spPr>
        <a:xfrm flipV="1">
          <a:off x="16179800" y="1453261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162984</xdr:rowOff>
    </xdr:to>
    <xdr:cxnSp macro="">
      <xdr:nvCxnSpPr>
        <xdr:cNvPr id="255" name="直線コネクタ 254"/>
        <xdr:cNvCxnSpPr/>
      </xdr:nvCxnSpPr>
      <xdr:spPr>
        <a:xfrm>
          <a:off x="15290800" y="1450848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171027</xdr:rowOff>
    </xdr:to>
    <xdr:cxnSp macro="">
      <xdr:nvCxnSpPr>
        <xdr:cNvPr id="258" name="直線コネクタ 257"/>
        <xdr:cNvCxnSpPr/>
      </xdr:nvCxnSpPr>
      <xdr:spPr>
        <a:xfrm flipV="1">
          <a:off x="14401800" y="145084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88</xdr:row>
      <xdr:rowOff>104563</xdr:rowOff>
    </xdr:to>
    <xdr:cxnSp macro="">
      <xdr:nvCxnSpPr>
        <xdr:cNvPr id="261" name="直線コネクタ 260"/>
        <xdr:cNvCxnSpPr/>
      </xdr:nvCxnSpPr>
      <xdr:spPr>
        <a:xfrm flipV="1">
          <a:off x="13512800" y="1457282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1" name="円/楕円 270"/>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2"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3" name="円/楕円 272"/>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4" name="テキスト ボックス 273"/>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5" name="円/楕円 274"/>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6" name="テキスト ボックス 275"/>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77" name="円/楕円 276"/>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78" name="テキスト ボックス 27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79" name="円/楕円 278"/>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0" name="テキスト ボックス 279"/>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増加は緩やかになりつつあるが、定年退職者の多い年に備えた、計画的な職員採用は行いつつも、従来より職員採用を抑えてきたことで類似団体平均値を下回っている。適材適所の職員配置や機構改革を実施し、引き続き適正な定員管理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18506</xdr:rowOff>
    </xdr:from>
    <xdr:to>
      <xdr:col>24</xdr:col>
      <xdr:colOff>558800</xdr:colOff>
      <xdr:row>60</xdr:row>
      <xdr:rowOff>20229</xdr:rowOff>
    </xdr:to>
    <xdr:cxnSp macro="">
      <xdr:nvCxnSpPr>
        <xdr:cNvPr id="317" name="直線コネクタ 316"/>
        <xdr:cNvCxnSpPr/>
      </xdr:nvCxnSpPr>
      <xdr:spPr>
        <a:xfrm flipV="1">
          <a:off x="16179800" y="10305506"/>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20229</xdr:rowOff>
    </xdr:from>
    <xdr:to>
      <xdr:col>23</xdr:col>
      <xdr:colOff>406400</xdr:colOff>
      <xdr:row>60</xdr:row>
      <xdr:rowOff>54701</xdr:rowOff>
    </xdr:to>
    <xdr:cxnSp macro="">
      <xdr:nvCxnSpPr>
        <xdr:cNvPr id="320" name="直線コネクタ 319"/>
        <xdr:cNvCxnSpPr/>
      </xdr:nvCxnSpPr>
      <xdr:spPr>
        <a:xfrm flipV="1">
          <a:off x="15290800" y="1030722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52977</xdr:rowOff>
    </xdr:from>
    <xdr:to>
      <xdr:col>22</xdr:col>
      <xdr:colOff>203200</xdr:colOff>
      <xdr:row>60</xdr:row>
      <xdr:rowOff>54701</xdr:rowOff>
    </xdr:to>
    <xdr:cxnSp macro="">
      <xdr:nvCxnSpPr>
        <xdr:cNvPr id="323" name="直線コネクタ 322"/>
        <xdr:cNvCxnSpPr/>
      </xdr:nvCxnSpPr>
      <xdr:spPr>
        <a:xfrm>
          <a:off x="14401800" y="1033997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52977</xdr:rowOff>
    </xdr:to>
    <xdr:cxnSp macro="">
      <xdr:nvCxnSpPr>
        <xdr:cNvPr id="326" name="直線コネクタ 325"/>
        <xdr:cNvCxnSpPr/>
      </xdr:nvCxnSpPr>
      <xdr:spPr>
        <a:xfrm>
          <a:off x="13512800" y="1031929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139156</xdr:rowOff>
    </xdr:from>
    <xdr:to>
      <xdr:col>24</xdr:col>
      <xdr:colOff>609600</xdr:colOff>
      <xdr:row>60</xdr:row>
      <xdr:rowOff>69306</xdr:rowOff>
    </xdr:to>
    <xdr:sp macro="" textlink="">
      <xdr:nvSpPr>
        <xdr:cNvPr id="336" name="円/楕円 335"/>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155683</xdr:rowOff>
    </xdr:from>
    <xdr:ext cx="762000" cy="259045"/>
    <xdr:sp macro="" textlink="">
      <xdr:nvSpPr>
        <xdr:cNvPr id="337"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140879</xdr:rowOff>
    </xdr:from>
    <xdr:to>
      <xdr:col>23</xdr:col>
      <xdr:colOff>457200</xdr:colOff>
      <xdr:row>60</xdr:row>
      <xdr:rowOff>71029</xdr:rowOff>
    </xdr:to>
    <xdr:sp macro="" textlink="">
      <xdr:nvSpPr>
        <xdr:cNvPr id="338" name="円/楕円 337"/>
        <xdr:cNvSpPr/>
      </xdr:nvSpPr>
      <xdr:spPr>
        <a:xfrm>
          <a:off x="16129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81206</xdr:rowOff>
    </xdr:from>
    <xdr:ext cx="736600" cy="259045"/>
    <xdr:sp macro="" textlink="">
      <xdr:nvSpPr>
        <xdr:cNvPr id="339" name="テキスト ボックス 338"/>
        <xdr:cNvSpPr txBox="1"/>
      </xdr:nvSpPr>
      <xdr:spPr>
        <a:xfrm>
          <a:off x="15798800" y="1002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3901</xdr:rowOff>
    </xdr:from>
    <xdr:to>
      <xdr:col>22</xdr:col>
      <xdr:colOff>254000</xdr:colOff>
      <xdr:row>60</xdr:row>
      <xdr:rowOff>105501</xdr:rowOff>
    </xdr:to>
    <xdr:sp macro="" textlink="">
      <xdr:nvSpPr>
        <xdr:cNvPr id="340" name="円/楕円 339"/>
        <xdr:cNvSpPr/>
      </xdr:nvSpPr>
      <xdr:spPr>
        <a:xfrm>
          <a:off x="15240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115678</xdr:rowOff>
    </xdr:from>
    <xdr:ext cx="762000" cy="259045"/>
    <xdr:sp macro="" textlink="">
      <xdr:nvSpPr>
        <xdr:cNvPr id="341" name="テキスト ボックス 340"/>
        <xdr:cNvSpPr txBox="1"/>
      </xdr:nvSpPr>
      <xdr:spPr>
        <a:xfrm>
          <a:off x="14909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2177</xdr:rowOff>
    </xdr:from>
    <xdr:to>
      <xdr:col>21</xdr:col>
      <xdr:colOff>50800</xdr:colOff>
      <xdr:row>60</xdr:row>
      <xdr:rowOff>103777</xdr:rowOff>
    </xdr:to>
    <xdr:sp macro="" textlink="">
      <xdr:nvSpPr>
        <xdr:cNvPr id="342" name="円/楕円 341"/>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113954</xdr:rowOff>
    </xdr:from>
    <xdr:ext cx="762000" cy="259045"/>
    <xdr:sp macro="" textlink="">
      <xdr:nvSpPr>
        <xdr:cNvPr id="343" name="テキスト ボックス 342"/>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44" name="円/楕円 343"/>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45" name="テキスト ボックス 344"/>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であり前年度に比べ、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低下して</a:t>
          </a:r>
          <a:r>
            <a:rPr kumimoji="1" lang="ja-JP" altLang="ja-JP" sz="1100">
              <a:solidFill>
                <a:schemeClr val="dk1"/>
              </a:solidFill>
              <a:effectLst/>
              <a:latin typeface="+mn-lt"/>
              <a:ea typeface="+mn-ea"/>
              <a:cs typeface="+mn-cs"/>
            </a:rPr>
            <a:t>いる。これは、元利償還金の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るものである。区画整理事業の進捗による人口増加に伴う教育施設整備や道路整備等の普通建設事業費に係る償還費は依然として続くが、事業実施にあたっては選択と集中を行い、国県支出金の有効活用と交付税措置のある有利な起債を活用するなど、公債費負担の減少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54356</xdr:rowOff>
    </xdr:to>
    <xdr:cxnSp macro="">
      <xdr:nvCxnSpPr>
        <xdr:cNvPr id="377" name="直線コネクタ 376"/>
        <xdr:cNvCxnSpPr/>
      </xdr:nvCxnSpPr>
      <xdr:spPr>
        <a:xfrm flipV="1">
          <a:off x="16179800" y="72263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54356</xdr:rowOff>
    </xdr:to>
    <xdr:cxnSp macro="">
      <xdr:nvCxnSpPr>
        <xdr:cNvPr id="380" name="直線コネクタ 379"/>
        <xdr:cNvCxnSpPr/>
      </xdr:nvCxnSpPr>
      <xdr:spPr>
        <a:xfrm>
          <a:off x="15290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73660</xdr:rowOff>
    </xdr:to>
    <xdr:cxnSp macro="">
      <xdr:nvCxnSpPr>
        <xdr:cNvPr id="383" name="直線コネクタ 382"/>
        <xdr:cNvCxnSpPr/>
      </xdr:nvCxnSpPr>
      <xdr:spPr>
        <a:xfrm flipV="1">
          <a:off x="14401800" y="724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170180</xdr:rowOff>
    </xdr:to>
    <xdr:cxnSp macro="">
      <xdr:nvCxnSpPr>
        <xdr:cNvPr id="386" name="直線コネクタ 385"/>
        <xdr:cNvCxnSpPr/>
      </xdr:nvCxnSpPr>
      <xdr:spPr>
        <a:xfrm flipV="1">
          <a:off x="13512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6" name="円/楕円 39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8" name="円/楕円 397"/>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9" name="テキスト ボックス 398"/>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400" name="円/楕円 399"/>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1" name="テキスト ボックス 400"/>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2" name="円/楕円 40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3" name="テキスト ボックス 40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4" name="円/楕円 40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5" name="テキスト ボックス 404"/>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57.1%</a:t>
          </a:r>
          <a:r>
            <a:rPr kumimoji="1" lang="ja-JP" altLang="ja-JP" sz="1100">
              <a:solidFill>
                <a:schemeClr val="dk1"/>
              </a:solidFill>
              <a:effectLst/>
              <a:latin typeface="+mn-lt"/>
              <a:ea typeface="+mn-ea"/>
              <a:cs typeface="+mn-cs"/>
            </a:rPr>
            <a:t>であり、前年度より</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ポイントの低下となっている。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地方債残高の減少及び安定した財政運営のため、財政調整基金への積立を実施したことによる</a:t>
          </a:r>
          <a:r>
            <a:rPr kumimoji="1" lang="ja-JP" altLang="ja-JP" sz="1100">
              <a:solidFill>
                <a:schemeClr val="dk1"/>
              </a:solidFill>
              <a:effectLst/>
              <a:latin typeface="+mn-lt"/>
              <a:ea typeface="+mn-ea"/>
              <a:cs typeface="+mn-cs"/>
            </a:rPr>
            <a:t>充当可能財源である基金</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等の要因によるものである。しかしながら、</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上回っていること、埼玉県平均よりも高い数値にあることから、引き続き財政調整基金等充当可能財源である基金比率の向上に努め</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、将来負担比率を低下させるように取り組んでいく。</a:t>
          </a:r>
          <a:endParaRPr lang="ja-JP" altLang="ja-JP" sz="1400">
            <a:effectLst/>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87579</xdr:rowOff>
    </xdr:from>
    <xdr:to>
      <xdr:col>24</xdr:col>
      <xdr:colOff>558800</xdr:colOff>
      <xdr:row>17</xdr:row>
      <xdr:rowOff>169621</xdr:rowOff>
    </xdr:to>
    <xdr:cxnSp macro="">
      <xdr:nvCxnSpPr>
        <xdr:cNvPr id="437" name="直線コネクタ 436"/>
        <xdr:cNvCxnSpPr/>
      </xdr:nvCxnSpPr>
      <xdr:spPr>
        <a:xfrm flipV="1">
          <a:off x="16179800" y="300222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169621</xdr:rowOff>
    </xdr:from>
    <xdr:to>
      <xdr:col>23</xdr:col>
      <xdr:colOff>406400</xdr:colOff>
      <xdr:row>18</xdr:row>
      <xdr:rowOff>51257</xdr:rowOff>
    </xdr:to>
    <xdr:cxnSp macro="">
      <xdr:nvCxnSpPr>
        <xdr:cNvPr id="440" name="直線コネクタ 439"/>
        <xdr:cNvCxnSpPr/>
      </xdr:nvCxnSpPr>
      <xdr:spPr>
        <a:xfrm flipV="1">
          <a:off x="15290800" y="308427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51257</xdr:rowOff>
    </xdr:from>
    <xdr:to>
      <xdr:col>22</xdr:col>
      <xdr:colOff>203200</xdr:colOff>
      <xdr:row>18</xdr:row>
      <xdr:rowOff>109169</xdr:rowOff>
    </xdr:to>
    <xdr:cxnSp macro="">
      <xdr:nvCxnSpPr>
        <xdr:cNvPr id="443" name="直線コネクタ 442"/>
        <xdr:cNvCxnSpPr/>
      </xdr:nvCxnSpPr>
      <xdr:spPr>
        <a:xfrm flipV="1">
          <a:off x="14401800" y="313735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109169</xdr:rowOff>
    </xdr:from>
    <xdr:to>
      <xdr:col>21</xdr:col>
      <xdr:colOff>0</xdr:colOff>
      <xdr:row>19</xdr:row>
      <xdr:rowOff>82499</xdr:rowOff>
    </xdr:to>
    <xdr:cxnSp macro="">
      <xdr:nvCxnSpPr>
        <xdr:cNvPr id="446" name="直線コネクタ 445"/>
        <xdr:cNvCxnSpPr/>
      </xdr:nvCxnSpPr>
      <xdr:spPr>
        <a:xfrm flipV="1">
          <a:off x="13512800" y="319526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36779</xdr:rowOff>
    </xdr:from>
    <xdr:to>
      <xdr:col>24</xdr:col>
      <xdr:colOff>609600</xdr:colOff>
      <xdr:row>17</xdr:row>
      <xdr:rowOff>138379</xdr:rowOff>
    </xdr:to>
    <xdr:sp macro="" textlink="">
      <xdr:nvSpPr>
        <xdr:cNvPr id="456" name="円/楕円 455"/>
        <xdr:cNvSpPr/>
      </xdr:nvSpPr>
      <xdr:spPr>
        <a:xfrm>
          <a:off x="16967200" y="29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8856</xdr:rowOff>
    </xdr:from>
    <xdr:ext cx="762000" cy="259045"/>
    <xdr:sp macro="" textlink="">
      <xdr:nvSpPr>
        <xdr:cNvPr id="457" name="将来負担の状況該当値テキスト"/>
        <xdr:cNvSpPr txBox="1"/>
      </xdr:nvSpPr>
      <xdr:spPr>
        <a:xfrm>
          <a:off x="17106900" y="29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118821</xdr:rowOff>
    </xdr:from>
    <xdr:to>
      <xdr:col>23</xdr:col>
      <xdr:colOff>457200</xdr:colOff>
      <xdr:row>18</xdr:row>
      <xdr:rowOff>48971</xdr:rowOff>
    </xdr:to>
    <xdr:sp macro="" textlink="">
      <xdr:nvSpPr>
        <xdr:cNvPr id="458" name="円/楕円 457"/>
        <xdr:cNvSpPr/>
      </xdr:nvSpPr>
      <xdr:spPr>
        <a:xfrm>
          <a:off x="16129000" y="30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33748</xdr:rowOff>
    </xdr:from>
    <xdr:ext cx="736600" cy="259045"/>
    <xdr:sp macro="" textlink="">
      <xdr:nvSpPr>
        <xdr:cNvPr id="459" name="テキスト ボックス 458"/>
        <xdr:cNvSpPr txBox="1"/>
      </xdr:nvSpPr>
      <xdr:spPr>
        <a:xfrm>
          <a:off x="15798800" y="311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457</xdr:rowOff>
    </xdr:from>
    <xdr:to>
      <xdr:col>22</xdr:col>
      <xdr:colOff>254000</xdr:colOff>
      <xdr:row>18</xdr:row>
      <xdr:rowOff>102057</xdr:rowOff>
    </xdr:to>
    <xdr:sp macro="" textlink="">
      <xdr:nvSpPr>
        <xdr:cNvPr id="460" name="円/楕円 459"/>
        <xdr:cNvSpPr/>
      </xdr:nvSpPr>
      <xdr:spPr>
        <a:xfrm>
          <a:off x="15240000" y="30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86834</xdr:rowOff>
    </xdr:from>
    <xdr:ext cx="762000" cy="259045"/>
    <xdr:sp macro="" textlink="">
      <xdr:nvSpPr>
        <xdr:cNvPr id="461" name="テキスト ボックス 460"/>
        <xdr:cNvSpPr txBox="1"/>
      </xdr:nvSpPr>
      <xdr:spPr>
        <a:xfrm>
          <a:off x="14909800" y="317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58369</xdr:rowOff>
    </xdr:from>
    <xdr:to>
      <xdr:col>21</xdr:col>
      <xdr:colOff>50800</xdr:colOff>
      <xdr:row>18</xdr:row>
      <xdr:rowOff>159969</xdr:rowOff>
    </xdr:to>
    <xdr:sp macro="" textlink="">
      <xdr:nvSpPr>
        <xdr:cNvPr id="462" name="円/楕円 461"/>
        <xdr:cNvSpPr/>
      </xdr:nvSpPr>
      <xdr:spPr>
        <a:xfrm>
          <a:off x="14351000" y="31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144746</xdr:rowOff>
    </xdr:from>
    <xdr:ext cx="762000" cy="259045"/>
    <xdr:sp macro="" textlink="">
      <xdr:nvSpPr>
        <xdr:cNvPr id="463" name="テキスト ボックス 462"/>
        <xdr:cNvSpPr txBox="1"/>
      </xdr:nvSpPr>
      <xdr:spPr>
        <a:xfrm>
          <a:off x="14020800" y="323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31699</xdr:rowOff>
    </xdr:from>
    <xdr:to>
      <xdr:col>19</xdr:col>
      <xdr:colOff>533400</xdr:colOff>
      <xdr:row>19</xdr:row>
      <xdr:rowOff>133299</xdr:rowOff>
    </xdr:to>
    <xdr:sp macro="" textlink="">
      <xdr:nvSpPr>
        <xdr:cNvPr id="464" name="円/楕円 463"/>
        <xdr:cNvSpPr/>
      </xdr:nvSpPr>
      <xdr:spPr>
        <a:xfrm>
          <a:off x="13462000" y="32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118076</xdr:rowOff>
    </xdr:from>
    <xdr:ext cx="762000" cy="259045"/>
    <xdr:sp macro="" textlink="">
      <xdr:nvSpPr>
        <xdr:cNvPr id="465" name="テキスト ボックス 464"/>
        <xdr:cNvSpPr txBox="1"/>
      </xdr:nvSpPr>
      <xdr:spPr>
        <a:xfrm>
          <a:off x="13131800" y="33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年度から人件費はほぼ横ばいで推移している。町の人口は緩やかではあるが増加している。一方で、当町の人口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人当たりの職員数は類似団体平均よりも少ない。少数精鋭で行政運営にあたっている状況であり、行政需要が増えていく中、適正な定員管理は必要と考える。財政面</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安定的</a:t>
          </a:r>
          <a:r>
            <a:rPr kumimoji="1" lang="ja-JP" altLang="ja-JP" sz="1100">
              <a:solidFill>
                <a:schemeClr val="dk1"/>
              </a:solidFill>
              <a:effectLst/>
              <a:latin typeface="+mn-lt"/>
              <a:ea typeface="+mn-ea"/>
              <a:cs typeface="+mn-cs"/>
            </a:rPr>
            <a:t>な財政運営を図るために、引き続き人件費の抑制に努める。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53848</xdr:rowOff>
    </xdr:from>
    <xdr:to>
      <xdr:col>7</xdr:col>
      <xdr:colOff>15875</xdr:colOff>
      <xdr:row>38</xdr:row>
      <xdr:rowOff>58420</xdr:rowOff>
    </xdr:to>
    <xdr:cxnSp macro="">
      <xdr:nvCxnSpPr>
        <xdr:cNvPr id="64" name="直線コネクタ 63"/>
        <xdr:cNvCxnSpPr/>
      </xdr:nvCxnSpPr>
      <xdr:spPr>
        <a:xfrm>
          <a:off x="3987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40132</xdr:rowOff>
    </xdr:from>
    <xdr:to>
      <xdr:col>5</xdr:col>
      <xdr:colOff>549275</xdr:colOff>
      <xdr:row>38</xdr:row>
      <xdr:rowOff>53848</xdr:rowOff>
    </xdr:to>
    <xdr:cxnSp macro="">
      <xdr:nvCxnSpPr>
        <xdr:cNvPr id="67" name="直線コネクタ 66"/>
        <xdr:cNvCxnSpPr/>
      </xdr:nvCxnSpPr>
      <xdr:spPr>
        <a:xfrm>
          <a:off x="3098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40132</xdr:rowOff>
    </xdr:to>
    <xdr:cxnSp macro="">
      <xdr:nvCxnSpPr>
        <xdr:cNvPr id="70" name="直線コネクタ 69"/>
        <xdr:cNvCxnSpPr/>
      </xdr:nvCxnSpPr>
      <xdr:spPr>
        <a:xfrm>
          <a:off x="2209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26416</xdr:rowOff>
    </xdr:to>
    <xdr:cxnSp macro="">
      <xdr:nvCxnSpPr>
        <xdr:cNvPr id="73" name="直線コネクタ 72"/>
        <xdr:cNvCxnSpPr/>
      </xdr:nvCxnSpPr>
      <xdr:spPr>
        <a:xfrm flipV="1">
          <a:off x="1320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5" name="円/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160782</xdr:rowOff>
    </xdr:from>
    <xdr:to>
      <xdr:col>4</xdr:col>
      <xdr:colOff>396875</xdr:colOff>
      <xdr:row>38</xdr:row>
      <xdr:rowOff>90932</xdr:rowOff>
    </xdr:to>
    <xdr:sp macro="" textlink="">
      <xdr:nvSpPr>
        <xdr:cNvPr id="87" name="円/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1" name="円/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類似団体平均値と比較すると、物件費に係る経常収支比率は高い。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ポイント低下している。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今後も費用対効果を十分に検討し、人件費と物件費の動向に注視</a:t>
          </a:r>
          <a:r>
            <a:rPr kumimoji="1" lang="ja-JP" altLang="en-US" sz="1100">
              <a:solidFill>
                <a:schemeClr val="dk1"/>
              </a:solidFill>
              <a:effectLst/>
              <a:latin typeface="+mn-lt"/>
              <a:ea typeface="+mn-ea"/>
              <a:cs typeface="+mn-cs"/>
            </a:rPr>
            <a:t>しながら</a:t>
          </a:r>
          <a:r>
            <a:rPr kumimoji="1" lang="ja-JP" altLang="ja-JP" sz="1100">
              <a:solidFill>
                <a:schemeClr val="dk1"/>
              </a:solidFill>
              <a:effectLst/>
              <a:latin typeface="+mn-lt"/>
              <a:ea typeface="+mn-ea"/>
              <a:cs typeface="+mn-cs"/>
            </a:rPr>
            <a:t>に削減に努める。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142240</xdr:rowOff>
    </xdr:to>
    <xdr:cxnSp macro="">
      <xdr:nvCxnSpPr>
        <xdr:cNvPr id="125" name="直線コネクタ 124"/>
        <xdr:cNvCxnSpPr/>
      </xdr:nvCxnSpPr>
      <xdr:spPr>
        <a:xfrm flipV="1">
          <a:off x="15671800" y="3190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142240</xdr:rowOff>
    </xdr:from>
    <xdr:to>
      <xdr:col>22</xdr:col>
      <xdr:colOff>565150</xdr:colOff>
      <xdr:row>18</xdr:row>
      <xdr:rowOff>157480</xdr:rowOff>
    </xdr:to>
    <xdr:cxnSp macro="">
      <xdr:nvCxnSpPr>
        <xdr:cNvPr id="128" name="直線コネクタ 127"/>
        <xdr:cNvCxnSpPr/>
      </xdr:nvCxnSpPr>
      <xdr:spPr>
        <a:xfrm flipV="1">
          <a:off x="14782800" y="3228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157480</xdr:rowOff>
    </xdr:to>
    <xdr:cxnSp macro="">
      <xdr:nvCxnSpPr>
        <xdr:cNvPr id="131" name="直線コネクタ 130"/>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119380</xdr:rowOff>
    </xdr:from>
    <xdr:to>
      <xdr:col>20</xdr:col>
      <xdr:colOff>158750</xdr:colOff>
      <xdr:row>18</xdr:row>
      <xdr:rowOff>134620</xdr:rowOff>
    </xdr:to>
    <xdr:cxnSp macro="">
      <xdr:nvCxnSpPr>
        <xdr:cNvPr id="134" name="直線コネクタ 133"/>
        <xdr:cNvCxnSpPr/>
      </xdr:nvCxnSpPr>
      <xdr:spPr>
        <a:xfrm flipV="1">
          <a:off x="13004800" y="320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91440</xdr:rowOff>
    </xdr:from>
    <xdr:to>
      <xdr:col>22</xdr:col>
      <xdr:colOff>615950</xdr:colOff>
      <xdr:row>19</xdr:row>
      <xdr:rowOff>21590</xdr:rowOff>
    </xdr:to>
    <xdr:sp macro="" textlink="">
      <xdr:nvSpPr>
        <xdr:cNvPr id="146" name="円/楕円 145"/>
        <xdr:cNvSpPr/>
      </xdr:nvSpPr>
      <xdr:spPr>
        <a:xfrm>
          <a:off x="15621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6367</xdr:rowOff>
    </xdr:from>
    <xdr:ext cx="736600" cy="259045"/>
    <xdr:sp macro="" textlink="">
      <xdr:nvSpPr>
        <xdr:cNvPr id="147" name="テキスト ボックス 146"/>
        <xdr:cNvSpPr txBox="1"/>
      </xdr:nvSpPr>
      <xdr:spPr>
        <a:xfrm>
          <a:off x="15290800" y="326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扶助費については、埼玉県平均や全国平均をみても高い状況にある。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私立保育園の増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今後も社会保障</a:t>
          </a:r>
          <a:r>
            <a:rPr kumimoji="1" lang="ja-JP" altLang="ja-JP" sz="1100">
              <a:solidFill>
                <a:schemeClr val="dk1"/>
              </a:solidFill>
              <a:effectLst/>
              <a:latin typeface="+mn-lt"/>
              <a:ea typeface="+mn-ea"/>
              <a:cs typeface="+mn-cs"/>
            </a:rPr>
            <a:t>関連経費の伸びが</a:t>
          </a:r>
          <a:r>
            <a:rPr kumimoji="1" lang="ja-JP" altLang="en-US" sz="1100">
              <a:solidFill>
                <a:schemeClr val="dk1"/>
              </a:solidFill>
              <a:effectLst/>
              <a:latin typeface="+mn-lt"/>
              <a:ea typeface="+mn-ea"/>
              <a:cs typeface="+mn-cs"/>
            </a:rPr>
            <a:t>続くものと見込ま</a:t>
          </a:r>
          <a:r>
            <a:rPr kumimoji="1" lang="ja-JP" altLang="ja-JP" sz="1100">
              <a:solidFill>
                <a:schemeClr val="dk1"/>
              </a:solidFill>
              <a:effectLst/>
              <a:latin typeface="+mn-lt"/>
              <a:ea typeface="+mn-ea"/>
              <a:cs typeface="+mn-cs"/>
            </a:rPr>
            <a:t>れる。削減</a:t>
          </a:r>
          <a:r>
            <a:rPr kumimoji="1" lang="ja-JP" altLang="en-US" sz="1100">
              <a:solidFill>
                <a:schemeClr val="dk1"/>
              </a:solidFill>
              <a:effectLst/>
              <a:latin typeface="+mn-lt"/>
              <a:ea typeface="+mn-ea"/>
              <a:cs typeface="+mn-cs"/>
            </a:rPr>
            <a:t>や抑制</a:t>
          </a:r>
          <a:r>
            <a:rPr kumimoji="1" lang="ja-JP" altLang="ja-JP" sz="1100">
              <a:solidFill>
                <a:schemeClr val="dk1"/>
              </a:solidFill>
              <a:effectLst/>
              <a:latin typeface="+mn-lt"/>
              <a:ea typeface="+mn-ea"/>
              <a:cs typeface="+mn-cs"/>
            </a:rPr>
            <a:t>は難しいが、</a:t>
          </a:r>
          <a:r>
            <a:rPr kumimoji="1" lang="ja-JP" altLang="en-US" sz="1100">
              <a:solidFill>
                <a:schemeClr val="dk1"/>
              </a:solidFill>
              <a:effectLst/>
              <a:latin typeface="+mn-lt"/>
              <a:ea typeface="+mn-ea"/>
              <a:cs typeface="+mn-cs"/>
            </a:rPr>
            <a:t>健康増進事業の推進等により</a:t>
          </a:r>
          <a:r>
            <a:rPr kumimoji="1" lang="ja-JP" altLang="ja-JP" sz="1100">
              <a:solidFill>
                <a:schemeClr val="dk1"/>
              </a:solidFill>
              <a:effectLst/>
              <a:latin typeface="+mn-lt"/>
              <a:ea typeface="+mn-ea"/>
              <a:cs typeface="+mn-cs"/>
            </a:rPr>
            <a:t>上昇に歯止めをかけられるよう努める。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120650</xdr:rowOff>
    </xdr:from>
    <xdr:to>
      <xdr:col>7</xdr:col>
      <xdr:colOff>15875</xdr:colOff>
      <xdr:row>58</xdr:row>
      <xdr:rowOff>127000</xdr:rowOff>
    </xdr:to>
    <xdr:cxnSp macro="">
      <xdr:nvCxnSpPr>
        <xdr:cNvPr id="186" name="直線コネクタ 185"/>
        <xdr:cNvCxnSpPr/>
      </xdr:nvCxnSpPr>
      <xdr:spPr>
        <a:xfrm>
          <a:off x="3987800" y="9893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120650</xdr:rowOff>
    </xdr:from>
    <xdr:to>
      <xdr:col>5</xdr:col>
      <xdr:colOff>549275</xdr:colOff>
      <xdr:row>57</xdr:row>
      <xdr:rowOff>133350</xdr:rowOff>
    </xdr:to>
    <xdr:cxnSp macro="">
      <xdr:nvCxnSpPr>
        <xdr:cNvPr id="189" name="直線コネクタ 188"/>
        <xdr:cNvCxnSpPr/>
      </xdr:nvCxnSpPr>
      <xdr:spPr>
        <a:xfrm flipV="1">
          <a:off x="3098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133350</xdr:rowOff>
    </xdr:from>
    <xdr:to>
      <xdr:col>4</xdr:col>
      <xdr:colOff>346075</xdr:colOff>
      <xdr:row>57</xdr:row>
      <xdr:rowOff>133350</xdr:rowOff>
    </xdr:to>
    <xdr:cxnSp macro="">
      <xdr:nvCxnSpPr>
        <xdr:cNvPr id="192" name="直線コネクタ 191"/>
        <xdr:cNvCxnSpPr/>
      </xdr:nvCxnSpPr>
      <xdr:spPr>
        <a:xfrm>
          <a:off x="2209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6350</xdr:rowOff>
    </xdr:from>
    <xdr:to>
      <xdr:col>3</xdr:col>
      <xdr:colOff>142875</xdr:colOff>
      <xdr:row>57</xdr:row>
      <xdr:rowOff>133350</xdr:rowOff>
    </xdr:to>
    <xdr:cxnSp macro="">
      <xdr:nvCxnSpPr>
        <xdr:cNvPr id="195" name="直線コネクタ 194"/>
        <xdr:cNvCxnSpPr/>
      </xdr:nvCxnSpPr>
      <xdr:spPr>
        <a:xfrm>
          <a:off x="1320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07" name="円/楕円 206"/>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08" name="テキスト ボックス 207"/>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82550</xdr:rowOff>
    </xdr:from>
    <xdr:to>
      <xdr:col>4</xdr:col>
      <xdr:colOff>396875</xdr:colOff>
      <xdr:row>58</xdr:row>
      <xdr:rowOff>12700</xdr:rowOff>
    </xdr:to>
    <xdr:sp macro="" textlink="">
      <xdr:nvSpPr>
        <xdr:cNvPr id="209" name="円/楕円 208"/>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210" name="テキスト ボックス 209"/>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11" name="円/楕円 210"/>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12" name="テキスト ボックス 211"/>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127000</xdr:rowOff>
    </xdr:from>
    <xdr:to>
      <xdr:col>1</xdr:col>
      <xdr:colOff>676275</xdr:colOff>
      <xdr:row>57</xdr:row>
      <xdr:rowOff>57150</xdr:rowOff>
    </xdr:to>
    <xdr:sp macro="" textlink="">
      <xdr:nvSpPr>
        <xdr:cNvPr id="213" name="円/楕円 212"/>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41927</xdr:rowOff>
    </xdr:from>
    <xdr:ext cx="762000" cy="259045"/>
    <xdr:sp macro="" textlink="">
      <xdr:nvSpPr>
        <xdr:cNvPr id="214" name="テキスト ボックス 213"/>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類似団体平均値と比較すると、その他に係る経常収支比率は低い状況にある。</a:t>
          </a:r>
          <a:endParaRPr lang="ja-JP" altLang="ja-JP" sz="1400">
            <a:effectLst/>
          </a:endParaRPr>
        </a:p>
        <a:p>
          <a:r>
            <a:rPr kumimoji="1" lang="ja-JP" altLang="ja-JP" sz="1100">
              <a:solidFill>
                <a:schemeClr val="dk1"/>
              </a:solidFill>
              <a:effectLst/>
              <a:latin typeface="+mn-lt"/>
              <a:ea typeface="+mn-ea"/>
              <a:cs typeface="+mn-cs"/>
            </a:rPr>
            <a:t>数値は平成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年度から横ばいで推移しているが、平成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比率の低下に向け、経費の削減に努める。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73660</xdr:rowOff>
    </xdr:to>
    <xdr:cxnSp macro="">
      <xdr:nvCxnSpPr>
        <xdr:cNvPr id="247" name="直線コネクタ 246"/>
        <xdr:cNvCxnSpPr/>
      </xdr:nvCxnSpPr>
      <xdr:spPr>
        <a:xfrm>
          <a:off x="15671800" y="9591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161290</xdr:rowOff>
    </xdr:to>
    <xdr:cxnSp macro="">
      <xdr:nvCxnSpPr>
        <xdr:cNvPr id="250" name="直線コネクタ 249"/>
        <xdr:cNvCxnSpPr/>
      </xdr:nvCxnSpPr>
      <xdr:spPr>
        <a:xfrm>
          <a:off x="14782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146050</xdr:rowOff>
    </xdr:to>
    <xdr:cxnSp macro="">
      <xdr:nvCxnSpPr>
        <xdr:cNvPr id="253" name="直線コネクタ 252"/>
        <xdr:cNvCxnSpPr/>
      </xdr:nvCxnSpPr>
      <xdr:spPr>
        <a:xfrm>
          <a:off x="13893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100330</xdr:rowOff>
    </xdr:to>
    <xdr:cxnSp macro="">
      <xdr:nvCxnSpPr>
        <xdr:cNvPr id="256" name="直線コネクタ 255"/>
        <xdr:cNvCxnSpPr/>
      </xdr:nvCxnSpPr>
      <xdr:spPr>
        <a:xfrm flipV="1">
          <a:off x="13004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類似団体平均値と比較すると、補助費等に係る経常収支比率は低い。負担金、補助金等の支出について適切に対応してきたことによる。引き続きこの数値を維持していくよう努める。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108712</xdr:rowOff>
    </xdr:to>
    <xdr:cxnSp macro="">
      <xdr:nvCxnSpPr>
        <xdr:cNvPr id="305" name="直線コネクタ 304"/>
        <xdr:cNvCxnSpPr/>
      </xdr:nvCxnSpPr>
      <xdr:spPr>
        <a:xfrm>
          <a:off x="15671800" y="59151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113284</xdr:rowOff>
    </xdr:to>
    <xdr:cxnSp macro="">
      <xdr:nvCxnSpPr>
        <xdr:cNvPr id="308" name="直線コネクタ 307"/>
        <xdr:cNvCxnSpPr/>
      </xdr:nvCxnSpPr>
      <xdr:spPr>
        <a:xfrm flipV="1">
          <a:off x="14782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113284</xdr:rowOff>
    </xdr:to>
    <xdr:cxnSp macro="">
      <xdr:nvCxnSpPr>
        <xdr:cNvPr id="311" name="直線コネクタ 310"/>
        <xdr:cNvCxnSpPr/>
      </xdr:nvCxnSpPr>
      <xdr:spPr>
        <a:xfrm>
          <a:off x="13893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99568</xdr:rowOff>
    </xdr:to>
    <xdr:cxnSp macro="">
      <xdr:nvCxnSpPr>
        <xdr:cNvPr id="314" name="直線コネクタ 313"/>
        <xdr:cNvCxnSpPr/>
      </xdr:nvCxnSpPr>
      <xdr:spPr>
        <a:xfrm>
          <a:off x="13004800" y="5928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57912</xdr:rowOff>
    </xdr:from>
    <xdr:to>
      <xdr:col>24</xdr:col>
      <xdr:colOff>82550</xdr:colOff>
      <xdr:row>34</xdr:row>
      <xdr:rowOff>159512</xdr:rowOff>
    </xdr:to>
    <xdr:sp macro="" textlink="">
      <xdr:nvSpPr>
        <xdr:cNvPr id="324" name="円/楕円 323"/>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137939</xdr:rowOff>
    </xdr:from>
    <xdr:ext cx="762000" cy="259045"/>
    <xdr:sp macro="" textlink="">
      <xdr:nvSpPr>
        <xdr:cNvPr id="325"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6" name="円/楕円 325"/>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7" name="テキスト ボックス 326"/>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28" name="円/楕円 327"/>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29" name="テキスト ボックス 328"/>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30" name="円/楕円 329"/>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31" name="テキスト ボックス 330"/>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32" name="円/楕円 331"/>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33" name="テキスト ボックス 332"/>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年度は類似団体平均値をやや下回っていたが、平成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年度からは類似団体を上回ってきている。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頃から人口増加に伴い、小中学校施設整備等の普通建設事業が多く実施され、その分が公債費に反映されてきている。今後、臨時財政対策債の償還額も増えることが見込まれるため、地方財政措置のある有利な起債を活用しつつ、安易な起債は避け、町債発行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16511</xdr:rowOff>
    </xdr:to>
    <xdr:cxnSp macro="">
      <xdr:nvCxnSpPr>
        <xdr:cNvPr id="366" name="直線コネクタ 365"/>
        <xdr:cNvCxnSpPr/>
      </xdr:nvCxnSpPr>
      <xdr:spPr>
        <a:xfrm flipV="1">
          <a:off x="3987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115570</xdr:rowOff>
    </xdr:to>
    <xdr:cxnSp macro="">
      <xdr:nvCxnSpPr>
        <xdr:cNvPr id="369" name="直線コネクタ 368"/>
        <xdr:cNvCxnSpPr/>
      </xdr:nvCxnSpPr>
      <xdr:spPr>
        <a:xfrm flipV="1">
          <a:off x="3098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115570</xdr:rowOff>
    </xdr:to>
    <xdr:cxnSp macro="">
      <xdr:nvCxnSpPr>
        <xdr:cNvPr id="372" name="直線コネクタ 371"/>
        <xdr:cNvCxnSpPr/>
      </xdr:nvCxnSpPr>
      <xdr:spPr>
        <a:xfrm>
          <a:off x="2209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85089</xdr:rowOff>
    </xdr:to>
    <xdr:cxnSp macro="">
      <xdr:nvCxnSpPr>
        <xdr:cNvPr id="375" name="直線コネクタ 374"/>
        <xdr:cNvCxnSpPr/>
      </xdr:nvCxnSpPr>
      <xdr:spPr>
        <a:xfrm>
          <a:off x="1320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5" name="円/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6"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7" name="円/楕円 386"/>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88" name="テキスト ボックス 387"/>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9" name="円/楕円 38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90" name="テキスト ボックス 389"/>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1" name="円/楕円 390"/>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92" name="テキスト ボックス 391"/>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3" name="円/楕円 39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4" name="テキスト ボックス 39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類似団体平均値と比較すると、公債費以外に係る経常収支比率は同程度で推移してきたが、平成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これは私立保育園の増等に伴う扶助費の増</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ものが大きな要因となっている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今後も社会保障関連経費の伸び</a:t>
          </a:r>
          <a:r>
            <a:rPr kumimoji="1" lang="ja-JP" altLang="en-US" sz="1100">
              <a:solidFill>
                <a:schemeClr val="dk1"/>
              </a:solidFill>
              <a:effectLst/>
              <a:latin typeface="+mn-lt"/>
              <a:ea typeface="+mn-ea"/>
              <a:cs typeface="+mn-cs"/>
            </a:rPr>
            <a:t>により扶助費の増加は</a:t>
          </a:r>
          <a:r>
            <a:rPr kumimoji="1" lang="ja-JP" altLang="ja-JP" sz="1100">
              <a:solidFill>
                <a:schemeClr val="dk1"/>
              </a:solidFill>
              <a:effectLst/>
              <a:latin typeface="+mn-lt"/>
              <a:ea typeface="+mn-ea"/>
              <a:cs typeface="+mn-cs"/>
            </a:rPr>
            <a:t>続くものと見込まれる。削減や抑制は難しいが、健康増進事業の推進等により上昇に歯止めをかけられるよう努める。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78</xdr:row>
      <xdr:rowOff>99568</xdr:rowOff>
    </xdr:to>
    <xdr:cxnSp macro="">
      <xdr:nvCxnSpPr>
        <xdr:cNvPr id="425" name="直線コネクタ 424"/>
        <xdr:cNvCxnSpPr/>
      </xdr:nvCxnSpPr>
      <xdr:spPr>
        <a:xfrm>
          <a:off x="15671800" y="133537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77</xdr:row>
      <xdr:rowOff>170435</xdr:rowOff>
    </xdr:to>
    <xdr:cxnSp macro="">
      <xdr:nvCxnSpPr>
        <xdr:cNvPr id="428" name="直線コネクタ 427"/>
        <xdr:cNvCxnSpPr/>
      </xdr:nvCxnSpPr>
      <xdr:spPr>
        <a:xfrm flipV="1">
          <a:off x="14782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170435</xdr:rowOff>
    </xdr:to>
    <xdr:cxnSp macro="">
      <xdr:nvCxnSpPr>
        <xdr:cNvPr id="431" name="直線コネクタ 430"/>
        <xdr:cNvCxnSpPr/>
      </xdr:nvCxnSpPr>
      <xdr:spPr>
        <a:xfrm>
          <a:off x="13893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69850</xdr:rowOff>
    </xdr:to>
    <xdr:cxnSp macro="">
      <xdr:nvCxnSpPr>
        <xdr:cNvPr id="434" name="直線コネクタ 433"/>
        <xdr:cNvCxnSpPr/>
      </xdr:nvCxnSpPr>
      <xdr:spPr>
        <a:xfrm>
          <a:off x="13004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4" name="円/楕円 443"/>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5"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6" name="円/楕円 445"/>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47" name="テキスト ボックス 446"/>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8" name="円/楕円 447"/>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49" name="テキスト ボックス 448"/>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0" name="円/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2" name="円/楕円 451"/>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91712</xdr:rowOff>
    </xdr:from>
    <xdr:ext cx="762000" cy="259045"/>
    <xdr:sp macro="" textlink="">
      <xdr:nvSpPr>
        <xdr:cNvPr id="453" name="テキスト ボックス 452"/>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埼玉県伊奈町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2097</xdr:rowOff>
    </xdr:from>
    <xdr:to>
      <xdr:col>4</xdr:col>
      <xdr:colOff>1117600</xdr:colOff>
      <xdr:row>19</xdr:row>
      <xdr:rowOff>31897</xdr:rowOff>
    </xdr:to>
    <xdr:cxnSp macro="">
      <xdr:nvCxnSpPr>
        <xdr:cNvPr id="52" name="直線コネクタ 51"/>
        <xdr:cNvCxnSpPr/>
      </xdr:nvCxnSpPr>
      <xdr:spPr bwMode="auto">
        <a:xfrm>
          <a:off x="5003800" y="3307272"/>
          <a:ext cx="6477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2097</xdr:rowOff>
    </xdr:from>
    <xdr:to>
      <xdr:col>4</xdr:col>
      <xdr:colOff>469900</xdr:colOff>
      <xdr:row>19</xdr:row>
      <xdr:rowOff>31391</xdr:rowOff>
    </xdr:to>
    <xdr:cxnSp macro="">
      <xdr:nvCxnSpPr>
        <xdr:cNvPr id="55" name="直線コネクタ 54"/>
        <xdr:cNvCxnSpPr/>
      </xdr:nvCxnSpPr>
      <xdr:spPr bwMode="auto">
        <a:xfrm flipV="1">
          <a:off x="4305300" y="3307272"/>
          <a:ext cx="698500" cy="2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31391</xdr:rowOff>
    </xdr:from>
    <xdr:to>
      <xdr:col>3</xdr:col>
      <xdr:colOff>904875</xdr:colOff>
      <xdr:row>19</xdr:row>
      <xdr:rowOff>73192</xdr:rowOff>
    </xdr:to>
    <xdr:cxnSp macro="">
      <xdr:nvCxnSpPr>
        <xdr:cNvPr id="58" name="直線コネクタ 57"/>
        <xdr:cNvCxnSpPr/>
      </xdr:nvCxnSpPr>
      <xdr:spPr bwMode="auto">
        <a:xfrm flipV="1">
          <a:off x="3606800" y="3336566"/>
          <a:ext cx="698500" cy="4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68897</xdr:rowOff>
    </xdr:from>
    <xdr:to>
      <xdr:col>3</xdr:col>
      <xdr:colOff>206375</xdr:colOff>
      <xdr:row>19</xdr:row>
      <xdr:rowOff>73192</xdr:rowOff>
    </xdr:to>
    <xdr:cxnSp macro="">
      <xdr:nvCxnSpPr>
        <xdr:cNvPr id="61" name="直線コネクタ 60"/>
        <xdr:cNvCxnSpPr/>
      </xdr:nvCxnSpPr>
      <xdr:spPr bwMode="auto">
        <a:xfrm>
          <a:off x="2908300" y="3374072"/>
          <a:ext cx="6985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152547</xdr:rowOff>
    </xdr:from>
    <xdr:to>
      <xdr:col>5</xdr:col>
      <xdr:colOff>34925</xdr:colOff>
      <xdr:row>19</xdr:row>
      <xdr:rowOff>82697</xdr:rowOff>
    </xdr:to>
    <xdr:sp macro="" textlink="">
      <xdr:nvSpPr>
        <xdr:cNvPr id="71" name="円/楕円 70"/>
        <xdr:cNvSpPr/>
      </xdr:nvSpPr>
      <xdr:spPr bwMode="auto">
        <a:xfrm>
          <a:off x="5600700" y="3286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124624</xdr:rowOff>
    </xdr:from>
    <xdr:ext cx="762000" cy="259045"/>
    <xdr:sp macro="" textlink="">
      <xdr:nvSpPr>
        <xdr:cNvPr id="72" name="人口1人当たり決算額の推移該当値テキスト130"/>
        <xdr:cNvSpPr txBox="1"/>
      </xdr:nvSpPr>
      <xdr:spPr>
        <a:xfrm>
          <a:off x="5740400" y="325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122747</xdr:rowOff>
    </xdr:from>
    <xdr:to>
      <xdr:col>4</xdr:col>
      <xdr:colOff>520700</xdr:colOff>
      <xdr:row>19</xdr:row>
      <xdr:rowOff>52897</xdr:rowOff>
    </xdr:to>
    <xdr:sp macro="" textlink="">
      <xdr:nvSpPr>
        <xdr:cNvPr id="73" name="円/楕円 72"/>
        <xdr:cNvSpPr/>
      </xdr:nvSpPr>
      <xdr:spPr bwMode="auto">
        <a:xfrm>
          <a:off x="4953000" y="325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37674</xdr:rowOff>
    </xdr:from>
    <xdr:ext cx="736600" cy="259045"/>
    <xdr:sp macro="" textlink="">
      <xdr:nvSpPr>
        <xdr:cNvPr id="74" name="テキスト ボックス 73"/>
        <xdr:cNvSpPr txBox="1"/>
      </xdr:nvSpPr>
      <xdr:spPr>
        <a:xfrm>
          <a:off x="4622800" y="334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58,566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152041</xdr:rowOff>
    </xdr:from>
    <xdr:to>
      <xdr:col>3</xdr:col>
      <xdr:colOff>955675</xdr:colOff>
      <xdr:row>19</xdr:row>
      <xdr:rowOff>82191</xdr:rowOff>
    </xdr:to>
    <xdr:sp macro="" textlink="">
      <xdr:nvSpPr>
        <xdr:cNvPr id="75" name="円/楕円 74"/>
        <xdr:cNvSpPr/>
      </xdr:nvSpPr>
      <xdr:spPr bwMode="auto">
        <a:xfrm>
          <a:off x="4254500" y="328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66968</xdr:rowOff>
    </xdr:from>
    <xdr:ext cx="762000" cy="259045"/>
    <xdr:sp macro="" textlink="">
      <xdr:nvSpPr>
        <xdr:cNvPr id="76" name="テキスト ボックス 75"/>
        <xdr:cNvSpPr txBox="1"/>
      </xdr:nvSpPr>
      <xdr:spPr>
        <a:xfrm>
          <a:off x="3924300" y="337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56,772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22392</xdr:rowOff>
    </xdr:from>
    <xdr:to>
      <xdr:col>3</xdr:col>
      <xdr:colOff>257175</xdr:colOff>
      <xdr:row>19</xdr:row>
      <xdr:rowOff>123992</xdr:rowOff>
    </xdr:to>
    <xdr:sp macro="" textlink="">
      <xdr:nvSpPr>
        <xdr:cNvPr id="77" name="円/楕円 76"/>
        <xdr:cNvSpPr/>
      </xdr:nvSpPr>
      <xdr:spPr bwMode="auto">
        <a:xfrm>
          <a:off x="3556000" y="332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108769</xdr:rowOff>
    </xdr:from>
    <xdr:ext cx="762000" cy="259045"/>
    <xdr:sp macro="" textlink="">
      <xdr:nvSpPr>
        <xdr:cNvPr id="78" name="テキスト ボックス 77"/>
        <xdr:cNvSpPr txBox="1"/>
      </xdr:nvSpPr>
      <xdr:spPr>
        <a:xfrm>
          <a:off x="3225800" y="341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18097</xdr:rowOff>
    </xdr:from>
    <xdr:to>
      <xdr:col>2</xdr:col>
      <xdr:colOff>692150</xdr:colOff>
      <xdr:row>19</xdr:row>
      <xdr:rowOff>119697</xdr:rowOff>
    </xdr:to>
    <xdr:sp macro="" textlink="">
      <xdr:nvSpPr>
        <xdr:cNvPr id="79" name="円/楕円 78"/>
        <xdr:cNvSpPr/>
      </xdr:nvSpPr>
      <xdr:spPr bwMode="auto">
        <a:xfrm>
          <a:off x="2857500" y="332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104474</xdr:rowOff>
    </xdr:from>
    <xdr:ext cx="762000" cy="259045"/>
    <xdr:sp macro="" textlink="">
      <xdr:nvSpPr>
        <xdr:cNvPr id="80" name="テキスト ボックス 79"/>
        <xdr:cNvSpPr txBox="1"/>
      </xdr:nvSpPr>
      <xdr:spPr>
        <a:xfrm>
          <a:off x="2527300" y="340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333387</xdr:rowOff>
    </xdr:from>
    <xdr:to>
      <xdr:col>4</xdr:col>
      <xdr:colOff>1117600</xdr:colOff>
      <xdr:row>36</xdr:row>
      <xdr:rowOff>34417</xdr:rowOff>
    </xdr:to>
    <xdr:cxnSp macro="">
      <xdr:nvCxnSpPr>
        <xdr:cNvPr id="114" name="直線コネクタ 113"/>
        <xdr:cNvCxnSpPr/>
      </xdr:nvCxnSpPr>
      <xdr:spPr bwMode="auto">
        <a:xfrm>
          <a:off x="5003800" y="6943737"/>
          <a:ext cx="6477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333387</xdr:rowOff>
    </xdr:from>
    <xdr:to>
      <xdr:col>4</xdr:col>
      <xdr:colOff>469900</xdr:colOff>
      <xdr:row>36</xdr:row>
      <xdr:rowOff>21577</xdr:rowOff>
    </xdr:to>
    <xdr:cxnSp macro="">
      <xdr:nvCxnSpPr>
        <xdr:cNvPr id="117" name="直線コネクタ 116"/>
        <xdr:cNvCxnSpPr/>
      </xdr:nvCxnSpPr>
      <xdr:spPr bwMode="auto">
        <a:xfrm flipV="1">
          <a:off x="4305300" y="6943737"/>
          <a:ext cx="6985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13691</xdr:rowOff>
    </xdr:from>
    <xdr:to>
      <xdr:col>3</xdr:col>
      <xdr:colOff>904875</xdr:colOff>
      <xdr:row>36</xdr:row>
      <xdr:rowOff>21577</xdr:rowOff>
    </xdr:to>
    <xdr:cxnSp macro="">
      <xdr:nvCxnSpPr>
        <xdr:cNvPr id="120" name="直線コネクタ 119"/>
        <xdr:cNvCxnSpPr/>
      </xdr:nvCxnSpPr>
      <xdr:spPr bwMode="auto">
        <a:xfrm>
          <a:off x="3606800" y="6966941"/>
          <a:ext cx="698500" cy="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13691</xdr:rowOff>
    </xdr:from>
    <xdr:to>
      <xdr:col>3</xdr:col>
      <xdr:colOff>206375</xdr:colOff>
      <xdr:row>36</xdr:row>
      <xdr:rowOff>17882</xdr:rowOff>
    </xdr:to>
    <xdr:cxnSp macro="">
      <xdr:nvCxnSpPr>
        <xdr:cNvPr id="123" name="直線コネクタ 122"/>
        <xdr:cNvCxnSpPr/>
      </xdr:nvCxnSpPr>
      <xdr:spPr bwMode="auto">
        <a:xfrm flipV="1">
          <a:off x="2908300" y="6966941"/>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326517</xdr:rowOff>
    </xdr:from>
    <xdr:to>
      <xdr:col>5</xdr:col>
      <xdr:colOff>34925</xdr:colOff>
      <xdr:row>36</xdr:row>
      <xdr:rowOff>85217</xdr:rowOff>
    </xdr:to>
    <xdr:sp macro="" textlink="">
      <xdr:nvSpPr>
        <xdr:cNvPr id="133" name="円/楕円 132"/>
        <xdr:cNvSpPr/>
      </xdr:nvSpPr>
      <xdr:spPr bwMode="auto">
        <a:xfrm>
          <a:off x="5600700" y="693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171594</xdr:rowOff>
    </xdr:from>
    <xdr:ext cx="762000" cy="259045"/>
    <xdr:sp macro="" textlink="">
      <xdr:nvSpPr>
        <xdr:cNvPr id="134" name="人口1人当たり決算額の推移該当値テキスト445"/>
        <xdr:cNvSpPr txBox="1"/>
      </xdr:nvSpPr>
      <xdr:spPr>
        <a:xfrm>
          <a:off x="5740400" y="678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282587</xdr:rowOff>
    </xdr:from>
    <xdr:to>
      <xdr:col>4</xdr:col>
      <xdr:colOff>520700</xdr:colOff>
      <xdr:row>36</xdr:row>
      <xdr:rowOff>41287</xdr:rowOff>
    </xdr:to>
    <xdr:sp macro="" textlink="">
      <xdr:nvSpPr>
        <xdr:cNvPr id="135" name="円/楕円 134"/>
        <xdr:cNvSpPr/>
      </xdr:nvSpPr>
      <xdr:spPr bwMode="auto">
        <a:xfrm>
          <a:off x="4953000" y="689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51464</xdr:rowOff>
    </xdr:from>
    <xdr:ext cx="736600" cy="259045"/>
    <xdr:sp macro="" textlink="">
      <xdr:nvSpPr>
        <xdr:cNvPr id="136" name="テキスト ボックス 135"/>
        <xdr:cNvSpPr txBox="1"/>
      </xdr:nvSpPr>
      <xdr:spPr>
        <a:xfrm>
          <a:off x="4622800" y="666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313677</xdr:rowOff>
    </xdr:from>
    <xdr:to>
      <xdr:col>3</xdr:col>
      <xdr:colOff>955675</xdr:colOff>
      <xdr:row>36</xdr:row>
      <xdr:rowOff>72377</xdr:rowOff>
    </xdr:to>
    <xdr:sp macro="" textlink="">
      <xdr:nvSpPr>
        <xdr:cNvPr id="137" name="円/楕円 136"/>
        <xdr:cNvSpPr/>
      </xdr:nvSpPr>
      <xdr:spPr bwMode="auto">
        <a:xfrm>
          <a:off x="4254500" y="692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82554</xdr:rowOff>
    </xdr:from>
    <xdr:ext cx="762000" cy="259045"/>
    <xdr:sp macro="" textlink="">
      <xdr:nvSpPr>
        <xdr:cNvPr id="138" name="テキスト ボックス 137"/>
        <xdr:cNvSpPr txBox="1"/>
      </xdr:nvSpPr>
      <xdr:spPr>
        <a:xfrm>
          <a:off x="3924300" y="669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305791</xdr:rowOff>
    </xdr:from>
    <xdr:to>
      <xdr:col>3</xdr:col>
      <xdr:colOff>257175</xdr:colOff>
      <xdr:row>36</xdr:row>
      <xdr:rowOff>64491</xdr:rowOff>
    </xdr:to>
    <xdr:sp macro="" textlink="">
      <xdr:nvSpPr>
        <xdr:cNvPr id="139" name="円/楕円 138"/>
        <xdr:cNvSpPr/>
      </xdr:nvSpPr>
      <xdr:spPr bwMode="auto">
        <a:xfrm>
          <a:off x="3556000" y="691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74668</xdr:rowOff>
    </xdr:from>
    <xdr:ext cx="762000" cy="259045"/>
    <xdr:sp macro="" textlink="">
      <xdr:nvSpPr>
        <xdr:cNvPr id="140" name="テキスト ボックス 139"/>
        <xdr:cNvSpPr txBox="1"/>
      </xdr:nvSpPr>
      <xdr:spPr>
        <a:xfrm>
          <a:off x="3225800" y="668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309982</xdr:rowOff>
    </xdr:from>
    <xdr:to>
      <xdr:col>2</xdr:col>
      <xdr:colOff>692150</xdr:colOff>
      <xdr:row>36</xdr:row>
      <xdr:rowOff>68682</xdr:rowOff>
    </xdr:to>
    <xdr:sp macro="" textlink="">
      <xdr:nvSpPr>
        <xdr:cNvPr id="141" name="円/楕円 140"/>
        <xdr:cNvSpPr/>
      </xdr:nvSpPr>
      <xdr:spPr bwMode="auto">
        <a:xfrm>
          <a:off x="2857500" y="6920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53459</xdr:rowOff>
    </xdr:from>
    <xdr:ext cx="762000" cy="259045"/>
    <xdr:sp macro="" textlink="">
      <xdr:nvSpPr>
        <xdr:cNvPr id="142" name="テキスト ボックス 141"/>
        <xdr:cNvSpPr txBox="1"/>
      </xdr:nvSpPr>
      <xdr:spPr>
        <a:xfrm>
          <a:off x="2527300" y="700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84950</xdr:rowOff>
    </xdr:from>
    <xdr:to>
      <xdr:col>6</xdr:col>
      <xdr:colOff>511175</xdr:colOff>
      <xdr:row>37</xdr:row>
      <xdr:rowOff>92513</xdr:rowOff>
    </xdr:to>
    <xdr:cxnSp macro="">
      <xdr:nvCxnSpPr>
        <xdr:cNvPr id="61" name="直線コネクタ 60"/>
        <xdr:cNvCxnSpPr/>
      </xdr:nvCxnSpPr>
      <xdr:spPr>
        <a:xfrm>
          <a:off x="3797300" y="6428600"/>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84950</xdr:rowOff>
    </xdr:from>
    <xdr:to>
      <xdr:col>5</xdr:col>
      <xdr:colOff>358775</xdr:colOff>
      <xdr:row>37</xdr:row>
      <xdr:rowOff>104000</xdr:rowOff>
    </xdr:to>
    <xdr:cxnSp macro="">
      <xdr:nvCxnSpPr>
        <xdr:cNvPr id="64" name="直線コネクタ 63"/>
        <xdr:cNvCxnSpPr/>
      </xdr:nvCxnSpPr>
      <xdr:spPr>
        <a:xfrm flipV="1">
          <a:off x="2908300" y="642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104000</xdr:rowOff>
    </xdr:from>
    <xdr:to>
      <xdr:col>4</xdr:col>
      <xdr:colOff>155575</xdr:colOff>
      <xdr:row>37</xdr:row>
      <xdr:rowOff>135262</xdr:rowOff>
    </xdr:to>
    <xdr:cxnSp macro="">
      <xdr:nvCxnSpPr>
        <xdr:cNvPr id="67" name="直線コネクタ 66"/>
        <xdr:cNvCxnSpPr/>
      </xdr:nvCxnSpPr>
      <xdr:spPr>
        <a:xfrm flipV="1">
          <a:off x="2019300" y="6447650"/>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120459</xdr:rowOff>
    </xdr:from>
    <xdr:to>
      <xdr:col>2</xdr:col>
      <xdr:colOff>638175</xdr:colOff>
      <xdr:row>37</xdr:row>
      <xdr:rowOff>135262</xdr:rowOff>
    </xdr:to>
    <xdr:cxnSp macro="">
      <xdr:nvCxnSpPr>
        <xdr:cNvPr id="70" name="直線コネクタ 69"/>
        <xdr:cNvCxnSpPr/>
      </xdr:nvCxnSpPr>
      <xdr:spPr>
        <a:xfrm>
          <a:off x="1130300" y="6464109"/>
          <a:ext cx="8890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41713</xdr:rowOff>
    </xdr:from>
    <xdr:to>
      <xdr:col>6</xdr:col>
      <xdr:colOff>561975</xdr:colOff>
      <xdr:row>37</xdr:row>
      <xdr:rowOff>143313</xdr:rowOff>
    </xdr:to>
    <xdr:sp macro="" textlink="">
      <xdr:nvSpPr>
        <xdr:cNvPr id="80" name="円/楕円 79"/>
        <xdr:cNvSpPr/>
      </xdr:nvSpPr>
      <xdr:spPr>
        <a:xfrm>
          <a:off x="4584700" y="63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20140</xdr:rowOff>
    </xdr:from>
    <xdr:ext cx="534377" cy="259045"/>
    <xdr:sp macro="" textlink="">
      <xdr:nvSpPr>
        <xdr:cNvPr id="81" name="人件費該当値テキスト"/>
        <xdr:cNvSpPr txBox="1"/>
      </xdr:nvSpPr>
      <xdr:spPr>
        <a:xfrm>
          <a:off x="4686300" y="63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34150</xdr:rowOff>
    </xdr:from>
    <xdr:to>
      <xdr:col>5</xdr:col>
      <xdr:colOff>409575</xdr:colOff>
      <xdr:row>37</xdr:row>
      <xdr:rowOff>135750</xdr:rowOff>
    </xdr:to>
    <xdr:sp macro="" textlink="">
      <xdr:nvSpPr>
        <xdr:cNvPr id="82" name="円/楕円 81"/>
        <xdr:cNvSpPr/>
      </xdr:nvSpPr>
      <xdr:spPr>
        <a:xfrm>
          <a:off x="3746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152277</xdr:rowOff>
    </xdr:from>
    <xdr:ext cx="534377" cy="259045"/>
    <xdr:sp macro="" textlink="">
      <xdr:nvSpPr>
        <xdr:cNvPr id="83" name="テキスト ボックス 82"/>
        <xdr:cNvSpPr txBox="1"/>
      </xdr:nvSpPr>
      <xdr:spPr>
        <a:xfrm>
          <a:off x="3530111" y="61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53200</xdr:rowOff>
    </xdr:from>
    <xdr:to>
      <xdr:col>4</xdr:col>
      <xdr:colOff>206375</xdr:colOff>
      <xdr:row>37</xdr:row>
      <xdr:rowOff>154800</xdr:rowOff>
    </xdr:to>
    <xdr:sp macro="" textlink="">
      <xdr:nvSpPr>
        <xdr:cNvPr id="84" name="円/楕円 83"/>
        <xdr:cNvSpPr/>
      </xdr:nvSpPr>
      <xdr:spPr>
        <a:xfrm>
          <a:off x="2857500" y="63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145928</xdr:rowOff>
    </xdr:from>
    <xdr:ext cx="534377" cy="259045"/>
    <xdr:sp macro="" textlink="">
      <xdr:nvSpPr>
        <xdr:cNvPr id="85" name="テキスト ボックス 84"/>
        <xdr:cNvSpPr txBox="1"/>
      </xdr:nvSpPr>
      <xdr:spPr>
        <a:xfrm>
          <a:off x="2641111" y="64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84462</xdr:rowOff>
    </xdr:from>
    <xdr:to>
      <xdr:col>3</xdr:col>
      <xdr:colOff>3175</xdr:colOff>
      <xdr:row>38</xdr:row>
      <xdr:rowOff>14612</xdr:rowOff>
    </xdr:to>
    <xdr:sp macro="" textlink="">
      <xdr:nvSpPr>
        <xdr:cNvPr id="86" name="円/楕円 85"/>
        <xdr:cNvSpPr/>
      </xdr:nvSpPr>
      <xdr:spPr>
        <a:xfrm>
          <a:off x="1968500" y="642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5739</xdr:rowOff>
    </xdr:from>
    <xdr:ext cx="534377" cy="259045"/>
    <xdr:sp macro="" textlink="">
      <xdr:nvSpPr>
        <xdr:cNvPr id="87" name="テキスト ボックス 86"/>
        <xdr:cNvSpPr txBox="1"/>
      </xdr:nvSpPr>
      <xdr:spPr>
        <a:xfrm>
          <a:off x="1752111" y="65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69659</xdr:rowOff>
    </xdr:from>
    <xdr:to>
      <xdr:col>1</xdr:col>
      <xdr:colOff>485775</xdr:colOff>
      <xdr:row>37</xdr:row>
      <xdr:rowOff>171259</xdr:rowOff>
    </xdr:to>
    <xdr:sp macro="" textlink="">
      <xdr:nvSpPr>
        <xdr:cNvPr id="88" name="円/楕円 87"/>
        <xdr:cNvSpPr/>
      </xdr:nvSpPr>
      <xdr:spPr>
        <a:xfrm>
          <a:off x="1079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162386</xdr:rowOff>
    </xdr:from>
    <xdr:ext cx="534377" cy="259045"/>
    <xdr:sp macro="" textlink="">
      <xdr:nvSpPr>
        <xdr:cNvPr id="89" name="テキスト ボックス 88"/>
        <xdr:cNvSpPr txBox="1"/>
      </xdr:nvSpPr>
      <xdr:spPr>
        <a:xfrm>
          <a:off x="863111" y="65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86175</xdr:rowOff>
    </xdr:from>
    <xdr:to>
      <xdr:col>6</xdr:col>
      <xdr:colOff>511175</xdr:colOff>
      <xdr:row>57</xdr:row>
      <xdr:rowOff>88142</xdr:rowOff>
    </xdr:to>
    <xdr:cxnSp macro="">
      <xdr:nvCxnSpPr>
        <xdr:cNvPr id="116" name="直線コネクタ 115"/>
        <xdr:cNvCxnSpPr/>
      </xdr:nvCxnSpPr>
      <xdr:spPr>
        <a:xfrm>
          <a:off x="3797300" y="9858825"/>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86175</xdr:rowOff>
    </xdr:from>
    <xdr:to>
      <xdr:col>5</xdr:col>
      <xdr:colOff>358775</xdr:colOff>
      <xdr:row>57</xdr:row>
      <xdr:rowOff>86495</xdr:rowOff>
    </xdr:to>
    <xdr:cxnSp macro="">
      <xdr:nvCxnSpPr>
        <xdr:cNvPr id="119" name="直線コネクタ 118"/>
        <xdr:cNvCxnSpPr/>
      </xdr:nvCxnSpPr>
      <xdr:spPr>
        <a:xfrm flipV="1">
          <a:off x="2908300" y="985882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86495</xdr:rowOff>
    </xdr:from>
    <xdr:to>
      <xdr:col>4</xdr:col>
      <xdr:colOff>155575</xdr:colOff>
      <xdr:row>57</xdr:row>
      <xdr:rowOff>98323</xdr:rowOff>
    </xdr:to>
    <xdr:cxnSp macro="">
      <xdr:nvCxnSpPr>
        <xdr:cNvPr id="122" name="直線コネクタ 121"/>
        <xdr:cNvCxnSpPr/>
      </xdr:nvCxnSpPr>
      <xdr:spPr>
        <a:xfrm flipV="1">
          <a:off x="2019300" y="9859145"/>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95900</xdr:rowOff>
    </xdr:from>
    <xdr:to>
      <xdr:col>2</xdr:col>
      <xdr:colOff>638175</xdr:colOff>
      <xdr:row>57</xdr:row>
      <xdr:rowOff>98323</xdr:rowOff>
    </xdr:to>
    <xdr:cxnSp macro="">
      <xdr:nvCxnSpPr>
        <xdr:cNvPr id="125" name="直線コネクタ 124"/>
        <xdr:cNvCxnSpPr/>
      </xdr:nvCxnSpPr>
      <xdr:spPr>
        <a:xfrm>
          <a:off x="1130300" y="98685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37342</xdr:rowOff>
    </xdr:from>
    <xdr:to>
      <xdr:col>6</xdr:col>
      <xdr:colOff>561975</xdr:colOff>
      <xdr:row>57</xdr:row>
      <xdr:rowOff>138942</xdr:rowOff>
    </xdr:to>
    <xdr:sp macro="" textlink="">
      <xdr:nvSpPr>
        <xdr:cNvPr id="135" name="円/楕円 134"/>
        <xdr:cNvSpPr/>
      </xdr:nvSpPr>
      <xdr:spPr>
        <a:xfrm>
          <a:off x="4584700" y="98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35375</xdr:rowOff>
    </xdr:from>
    <xdr:to>
      <xdr:col>5</xdr:col>
      <xdr:colOff>409575</xdr:colOff>
      <xdr:row>57</xdr:row>
      <xdr:rowOff>136975</xdr:rowOff>
    </xdr:to>
    <xdr:sp macro="" textlink="">
      <xdr:nvSpPr>
        <xdr:cNvPr id="137" name="円/楕円 136"/>
        <xdr:cNvSpPr/>
      </xdr:nvSpPr>
      <xdr:spPr>
        <a:xfrm>
          <a:off x="3746500" y="9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128102</xdr:rowOff>
    </xdr:from>
    <xdr:ext cx="534377" cy="259045"/>
    <xdr:sp macro="" textlink="">
      <xdr:nvSpPr>
        <xdr:cNvPr id="138" name="テキスト ボックス 137"/>
        <xdr:cNvSpPr txBox="1"/>
      </xdr:nvSpPr>
      <xdr:spPr>
        <a:xfrm>
          <a:off x="3530111" y="99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35695</xdr:rowOff>
    </xdr:from>
    <xdr:to>
      <xdr:col>4</xdr:col>
      <xdr:colOff>206375</xdr:colOff>
      <xdr:row>57</xdr:row>
      <xdr:rowOff>137295</xdr:rowOff>
    </xdr:to>
    <xdr:sp macro="" textlink="">
      <xdr:nvSpPr>
        <xdr:cNvPr id="139" name="円/楕円 138"/>
        <xdr:cNvSpPr/>
      </xdr:nvSpPr>
      <xdr:spPr>
        <a:xfrm>
          <a:off x="2857500" y="9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128422</xdr:rowOff>
    </xdr:from>
    <xdr:ext cx="534377" cy="259045"/>
    <xdr:sp macro="" textlink="">
      <xdr:nvSpPr>
        <xdr:cNvPr id="140" name="テキスト ボックス 139"/>
        <xdr:cNvSpPr txBox="1"/>
      </xdr:nvSpPr>
      <xdr:spPr>
        <a:xfrm>
          <a:off x="2641111" y="990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47523</xdr:rowOff>
    </xdr:from>
    <xdr:to>
      <xdr:col>3</xdr:col>
      <xdr:colOff>3175</xdr:colOff>
      <xdr:row>57</xdr:row>
      <xdr:rowOff>149123</xdr:rowOff>
    </xdr:to>
    <xdr:sp macro="" textlink="">
      <xdr:nvSpPr>
        <xdr:cNvPr id="141" name="円/楕円 140"/>
        <xdr:cNvSpPr/>
      </xdr:nvSpPr>
      <xdr:spPr>
        <a:xfrm>
          <a:off x="1968500" y="98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140250</xdr:rowOff>
    </xdr:from>
    <xdr:ext cx="534377" cy="259045"/>
    <xdr:sp macro="" textlink="">
      <xdr:nvSpPr>
        <xdr:cNvPr id="142" name="テキスト ボックス 141"/>
        <xdr:cNvSpPr txBox="1"/>
      </xdr:nvSpPr>
      <xdr:spPr>
        <a:xfrm>
          <a:off x="1752111" y="99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45100</xdr:rowOff>
    </xdr:from>
    <xdr:to>
      <xdr:col>1</xdr:col>
      <xdr:colOff>485775</xdr:colOff>
      <xdr:row>57</xdr:row>
      <xdr:rowOff>146700</xdr:rowOff>
    </xdr:to>
    <xdr:sp macro="" textlink="">
      <xdr:nvSpPr>
        <xdr:cNvPr id="143" name="円/楕円 142"/>
        <xdr:cNvSpPr/>
      </xdr:nvSpPr>
      <xdr:spPr>
        <a:xfrm>
          <a:off x="1079500" y="981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137827</xdr:rowOff>
    </xdr:from>
    <xdr:ext cx="534377" cy="259045"/>
    <xdr:sp macro="" textlink="">
      <xdr:nvSpPr>
        <xdr:cNvPr id="144" name="テキスト ボックス 143"/>
        <xdr:cNvSpPr txBox="1"/>
      </xdr:nvSpPr>
      <xdr:spPr>
        <a:xfrm>
          <a:off x="863111" y="99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94590</xdr:rowOff>
    </xdr:from>
    <xdr:to>
      <xdr:col>6</xdr:col>
      <xdr:colOff>511175</xdr:colOff>
      <xdr:row>77</xdr:row>
      <xdr:rowOff>101752</xdr:rowOff>
    </xdr:to>
    <xdr:cxnSp macro="">
      <xdr:nvCxnSpPr>
        <xdr:cNvPr id="173" name="直線コネクタ 172"/>
        <xdr:cNvCxnSpPr/>
      </xdr:nvCxnSpPr>
      <xdr:spPr>
        <a:xfrm>
          <a:off x="3797300" y="13296240"/>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52756</xdr:rowOff>
    </xdr:from>
    <xdr:to>
      <xdr:col>5</xdr:col>
      <xdr:colOff>358775</xdr:colOff>
      <xdr:row>77</xdr:row>
      <xdr:rowOff>94590</xdr:rowOff>
    </xdr:to>
    <xdr:cxnSp macro="">
      <xdr:nvCxnSpPr>
        <xdr:cNvPr id="176" name="直線コネクタ 175"/>
        <xdr:cNvCxnSpPr/>
      </xdr:nvCxnSpPr>
      <xdr:spPr>
        <a:xfrm>
          <a:off x="2908300" y="1325440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52756</xdr:rowOff>
    </xdr:from>
    <xdr:to>
      <xdr:col>4</xdr:col>
      <xdr:colOff>155575</xdr:colOff>
      <xdr:row>77</xdr:row>
      <xdr:rowOff>117297</xdr:rowOff>
    </xdr:to>
    <xdr:cxnSp macro="">
      <xdr:nvCxnSpPr>
        <xdr:cNvPr id="179" name="直線コネクタ 178"/>
        <xdr:cNvCxnSpPr/>
      </xdr:nvCxnSpPr>
      <xdr:spPr>
        <a:xfrm flipV="1">
          <a:off x="2019300" y="13254406"/>
          <a:ext cx="889000" cy="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102209</xdr:rowOff>
    </xdr:from>
    <xdr:to>
      <xdr:col>2</xdr:col>
      <xdr:colOff>638175</xdr:colOff>
      <xdr:row>77</xdr:row>
      <xdr:rowOff>117297</xdr:rowOff>
    </xdr:to>
    <xdr:cxnSp macro="">
      <xdr:nvCxnSpPr>
        <xdr:cNvPr id="182" name="直線コネクタ 181"/>
        <xdr:cNvCxnSpPr/>
      </xdr:nvCxnSpPr>
      <xdr:spPr>
        <a:xfrm>
          <a:off x="1130300" y="1330385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50952</xdr:rowOff>
    </xdr:from>
    <xdr:to>
      <xdr:col>6</xdr:col>
      <xdr:colOff>561975</xdr:colOff>
      <xdr:row>77</xdr:row>
      <xdr:rowOff>152552</xdr:rowOff>
    </xdr:to>
    <xdr:sp macro="" textlink="">
      <xdr:nvSpPr>
        <xdr:cNvPr id="192" name="円/楕円 191"/>
        <xdr:cNvSpPr/>
      </xdr:nvSpPr>
      <xdr:spPr>
        <a:xfrm>
          <a:off x="45847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73829</xdr:rowOff>
    </xdr:from>
    <xdr:ext cx="469744" cy="259045"/>
    <xdr:sp macro="" textlink="">
      <xdr:nvSpPr>
        <xdr:cNvPr id="193" name="維持補修費該当値テキスト"/>
        <xdr:cNvSpPr txBox="1"/>
      </xdr:nvSpPr>
      <xdr:spPr>
        <a:xfrm>
          <a:off x="4686300" y="131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43790</xdr:rowOff>
    </xdr:from>
    <xdr:to>
      <xdr:col>5</xdr:col>
      <xdr:colOff>409575</xdr:colOff>
      <xdr:row>77</xdr:row>
      <xdr:rowOff>145390</xdr:rowOff>
    </xdr:to>
    <xdr:sp macro="" textlink="">
      <xdr:nvSpPr>
        <xdr:cNvPr id="194" name="円/楕円 193"/>
        <xdr:cNvSpPr/>
      </xdr:nvSpPr>
      <xdr:spPr>
        <a:xfrm>
          <a:off x="37465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161917</xdr:rowOff>
    </xdr:from>
    <xdr:ext cx="469744" cy="259045"/>
    <xdr:sp macro="" textlink="">
      <xdr:nvSpPr>
        <xdr:cNvPr id="195" name="テキスト ボックス 194"/>
        <xdr:cNvSpPr txBox="1"/>
      </xdr:nvSpPr>
      <xdr:spPr>
        <a:xfrm>
          <a:off x="3562427" y="130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1956</xdr:rowOff>
    </xdr:from>
    <xdr:to>
      <xdr:col>4</xdr:col>
      <xdr:colOff>206375</xdr:colOff>
      <xdr:row>77</xdr:row>
      <xdr:rowOff>103556</xdr:rowOff>
    </xdr:to>
    <xdr:sp macro="" textlink="">
      <xdr:nvSpPr>
        <xdr:cNvPr id="196" name="円/楕円 195"/>
        <xdr:cNvSpPr/>
      </xdr:nvSpPr>
      <xdr:spPr>
        <a:xfrm>
          <a:off x="2857500" y="132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120083</xdr:rowOff>
    </xdr:from>
    <xdr:ext cx="469744" cy="259045"/>
    <xdr:sp macro="" textlink="">
      <xdr:nvSpPr>
        <xdr:cNvPr id="197" name="テキスト ボックス 196"/>
        <xdr:cNvSpPr txBox="1"/>
      </xdr:nvSpPr>
      <xdr:spPr>
        <a:xfrm>
          <a:off x="2673427" y="1297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66497</xdr:rowOff>
    </xdr:from>
    <xdr:to>
      <xdr:col>3</xdr:col>
      <xdr:colOff>3175</xdr:colOff>
      <xdr:row>77</xdr:row>
      <xdr:rowOff>168097</xdr:rowOff>
    </xdr:to>
    <xdr:sp macro="" textlink="">
      <xdr:nvSpPr>
        <xdr:cNvPr id="198" name="円/楕円 197"/>
        <xdr:cNvSpPr/>
      </xdr:nvSpPr>
      <xdr:spPr>
        <a:xfrm>
          <a:off x="1968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13174</xdr:rowOff>
    </xdr:from>
    <xdr:ext cx="469744" cy="259045"/>
    <xdr:sp macro="" textlink="">
      <xdr:nvSpPr>
        <xdr:cNvPr id="199" name="テキスト ボックス 198"/>
        <xdr:cNvSpPr txBox="1"/>
      </xdr:nvSpPr>
      <xdr:spPr>
        <a:xfrm>
          <a:off x="1784427"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51409</xdr:rowOff>
    </xdr:from>
    <xdr:to>
      <xdr:col>1</xdr:col>
      <xdr:colOff>485775</xdr:colOff>
      <xdr:row>77</xdr:row>
      <xdr:rowOff>153009</xdr:rowOff>
    </xdr:to>
    <xdr:sp macro="" textlink="">
      <xdr:nvSpPr>
        <xdr:cNvPr id="200" name="円/楕円 199"/>
        <xdr:cNvSpPr/>
      </xdr:nvSpPr>
      <xdr:spPr>
        <a:xfrm>
          <a:off x="1079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169536</xdr:rowOff>
    </xdr:from>
    <xdr:ext cx="469744" cy="259045"/>
    <xdr:sp macro="" textlink="">
      <xdr:nvSpPr>
        <xdr:cNvPr id="201" name="テキスト ボックス 200"/>
        <xdr:cNvSpPr txBox="1"/>
      </xdr:nvSpPr>
      <xdr:spPr>
        <a:xfrm>
          <a:off x="895427" y="130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67863</xdr:rowOff>
    </xdr:from>
    <xdr:to>
      <xdr:col>6</xdr:col>
      <xdr:colOff>511175</xdr:colOff>
      <xdr:row>98</xdr:row>
      <xdr:rowOff>4635</xdr:rowOff>
    </xdr:to>
    <xdr:cxnSp macro="">
      <xdr:nvCxnSpPr>
        <xdr:cNvPr id="231" name="直線コネクタ 230"/>
        <xdr:cNvCxnSpPr/>
      </xdr:nvCxnSpPr>
      <xdr:spPr>
        <a:xfrm flipV="1">
          <a:off x="3797300" y="16698513"/>
          <a:ext cx="838200" cy="1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4635</xdr:rowOff>
    </xdr:from>
    <xdr:to>
      <xdr:col>5</xdr:col>
      <xdr:colOff>358775</xdr:colOff>
      <xdr:row>98</xdr:row>
      <xdr:rowOff>50222</xdr:rowOff>
    </xdr:to>
    <xdr:cxnSp macro="">
      <xdr:nvCxnSpPr>
        <xdr:cNvPr id="234" name="直線コネクタ 233"/>
        <xdr:cNvCxnSpPr/>
      </xdr:nvCxnSpPr>
      <xdr:spPr>
        <a:xfrm flipV="1">
          <a:off x="2908300" y="16806735"/>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50222</xdr:rowOff>
    </xdr:from>
    <xdr:to>
      <xdr:col>4</xdr:col>
      <xdr:colOff>155575</xdr:colOff>
      <xdr:row>98</xdr:row>
      <xdr:rowOff>110192</xdr:rowOff>
    </xdr:to>
    <xdr:cxnSp macro="">
      <xdr:nvCxnSpPr>
        <xdr:cNvPr id="237" name="直線コネクタ 236"/>
        <xdr:cNvCxnSpPr/>
      </xdr:nvCxnSpPr>
      <xdr:spPr>
        <a:xfrm flipV="1">
          <a:off x="2019300" y="16852322"/>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110192</xdr:rowOff>
    </xdr:from>
    <xdr:to>
      <xdr:col>2</xdr:col>
      <xdr:colOff>638175</xdr:colOff>
      <xdr:row>98</xdr:row>
      <xdr:rowOff>150273</xdr:rowOff>
    </xdr:to>
    <xdr:cxnSp macro="">
      <xdr:nvCxnSpPr>
        <xdr:cNvPr id="240" name="直線コネクタ 239"/>
        <xdr:cNvCxnSpPr/>
      </xdr:nvCxnSpPr>
      <xdr:spPr>
        <a:xfrm flipV="1">
          <a:off x="1130300" y="16912292"/>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17063</xdr:rowOff>
    </xdr:from>
    <xdr:to>
      <xdr:col>6</xdr:col>
      <xdr:colOff>561975</xdr:colOff>
      <xdr:row>97</xdr:row>
      <xdr:rowOff>118663</xdr:rowOff>
    </xdr:to>
    <xdr:sp macro="" textlink="">
      <xdr:nvSpPr>
        <xdr:cNvPr id="250" name="円/楕円 249"/>
        <xdr:cNvSpPr/>
      </xdr:nvSpPr>
      <xdr:spPr>
        <a:xfrm>
          <a:off x="4584700" y="166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166940</xdr:rowOff>
    </xdr:from>
    <xdr:ext cx="534377" cy="259045"/>
    <xdr:sp macro="" textlink="">
      <xdr:nvSpPr>
        <xdr:cNvPr id="251" name="扶助費該当値テキスト"/>
        <xdr:cNvSpPr txBox="1"/>
      </xdr:nvSpPr>
      <xdr:spPr>
        <a:xfrm>
          <a:off x="4686300" y="166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125285</xdr:rowOff>
    </xdr:from>
    <xdr:to>
      <xdr:col>5</xdr:col>
      <xdr:colOff>409575</xdr:colOff>
      <xdr:row>98</xdr:row>
      <xdr:rowOff>55435</xdr:rowOff>
    </xdr:to>
    <xdr:sp macro="" textlink="">
      <xdr:nvSpPr>
        <xdr:cNvPr id="252" name="円/楕円 251"/>
        <xdr:cNvSpPr/>
      </xdr:nvSpPr>
      <xdr:spPr>
        <a:xfrm>
          <a:off x="3746500" y="167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46562</xdr:rowOff>
    </xdr:from>
    <xdr:ext cx="534377" cy="259045"/>
    <xdr:sp macro="" textlink="">
      <xdr:nvSpPr>
        <xdr:cNvPr id="253" name="テキスト ボックス 252"/>
        <xdr:cNvSpPr txBox="1"/>
      </xdr:nvSpPr>
      <xdr:spPr>
        <a:xfrm>
          <a:off x="3530111" y="1684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170872</xdr:rowOff>
    </xdr:from>
    <xdr:to>
      <xdr:col>4</xdr:col>
      <xdr:colOff>206375</xdr:colOff>
      <xdr:row>98</xdr:row>
      <xdr:rowOff>101022</xdr:rowOff>
    </xdr:to>
    <xdr:sp macro="" textlink="">
      <xdr:nvSpPr>
        <xdr:cNvPr id="254" name="円/楕円 253"/>
        <xdr:cNvSpPr/>
      </xdr:nvSpPr>
      <xdr:spPr>
        <a:xfrm>
          <a:off x="2857500" y="168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92149</xdr:rowOff>
    </xdr:from>
    <xdr:ext cx="534377" cy="259045"/>
    <xdr:sp macro="" textlink="">
      <xdr:nvSpPr>
        <xdr:cNvPr id="255" name="テキスト ボックス 254"/>
        <xdr:cNvSpPr txBox="1"/>
      </xdr:nvSpPr>
      <xdr:spPr>
        <a:xfrm>
          <a:off x="2641111" y="168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59392</xdr:rowOff>
    </xdr:from>
    <xdr:to>
      <xdr:col>3</xdr:col>
      <xdr:colOff>3175</xdr:colOff>
      <xdr:row>98</xdr:row>
      <xdr:rowOff>160992</xdr:rowOff>
    </xdr:to>
    <xdr:sp macro="" textlink="">
      <xdr:nvSpPr>
        <xdr:cNvPr id="256" name="円/楕円 255"/>
        <xdr:cNvSpPr/>
      </xdr:nvSpPr>
      <xdr:spPr>
        <a:xfrm>
          <a:off x="1968500" y="168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152119</xdr:rowOff>
    </xdr:from>
    <xdr:ext cx="534377" cy="259045"/>
    <xdr:sp macro="" textlink="">
      <xdr:nvSpPr>
        <xdr:cNvPr id="257" name="テキスト ボックス 256"/>
        <xdr:cNvSpPr txBox="1"/>
      </xdr:nvSpPr>
      <xdr:spPr>
        <a:xfrm>
          <a:off x="1752111" y="169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99473</xdr:rowOff>
    </xdr:from>
    <xdr:to>
      <xdr:col>1</xdr:col>
      <xdr:colOff>485775</xdr:colOff>
      <xdr:row>99</xdr:row>
      <xdr:rowOff>29623</xdr:rowOff>
    </xdr:to>
    <xdr:sp macro="" textlink="">
      <xdr:nvSpPr>
        <xdr:cNvPr id="258" name="円/楕円 257"/>
        <xdr:cNvSpPr/>
      </xdr:nvSpPr>
      <xdr:spPr>
        <a:xfrm>
          <a:off x="1079500" y="169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20750</xdr:rowOff>
    </xdr:from>
    <xdr:ext cx="534377" cy="259045"/>
    <xdr:sp macro="" textlink="">
      <xdr:nvSpPr>
        <xdr:cNvPr id="259" name="テキスト ボックス 258"/>
        <xdr:cNvSpPr txBox="1"/>
      </xdr:nvSpPr>
      <xdr:spPr>
        <a:xfrm>
          <a:off x="863111" y="169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82107</xdr:rowOff>
    </xdr:from>
    <xdr:to>
      <xdr:col>15</xdr:col>
      <xdr:colOff>180975</xdr:colOff>
      <xdr:row>38</xdr:row>
      <xdr:rowOff>84612</xdr:rowOff>
    </xdr:to>
    <xdr:cxnSp macro="">
      <xdr:nvCxnSpPr>
        <xdr:cNvPr id="286" name="直線コネクタ 285"/>
        <xdr:cNvCxnSpPr/>
      </xdr:nvCxnSpPr>
      <xdr:spPr>
        <a:xfrm>
          <a:off x="9639300" y="6597207"/>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74713</xdr:rowOff>
    </xdr:from>
    <xdr:to>
      <xdr:col>14</xdr:col>
      <xdr:colOff>28575</xdr:colOff>
      <xdr:row>38</xdr:row>
      <xdr:rowOff>82107</xdr:rowOff>
    </xdr:to>
    <xdr:cxnSp macro="">
      <xdr:nvCxnSpPr>
        <xdr:cNvPr id="289" name="直線コネクタ 288"/>
        <xdr:cNvCxnSpPr/>
      </xdr:nvCxnSpPr>
      <xdr:spPr>
        <a:xfrm>
          <a:off x="8750300" y="6589813"/>
          <a:ext cx="8890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74713</xdr:rowOff>
    </xdr:from>
    <xdr:to>
      <xdr:col>12</xdr:col>
      <xdr:colOff>511175</xdr:colOff>
      <xdr:row>38</xdr:row>
      <xdr:rowOff>91063</xdr:rowOff>
    </xdr:to>
    <xdr:cxnSp macro="">
      <xdr:nvCxnSpPr>
        <xdr:cNvPr id="292" name="直線コネクタ 291"/>
        <xdr:cNvCxnSpPr/>
      </xdr:nvCxnSpPr>
      <xdr:spPr>
        <a:xfrm flipV="1">
          <a:off x="7861300" y="6589813"/>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91063</xdr:rowOff>
    </xdr:from>
    <xdr:to>
      <xdr:col>11</xdr:col>
      <xdr:colOff>307975</xdr:colOff>
      <xdr:row>38</xdr:row>
      <xdr:rowOff>93381</xdr:rowOff>
    </xdr:to>
    <xdr:cxnSp macro="">
      <xdr:nvCxnSpPr>
        <xdr:cNvPr id="295" name="直線コネクタ 294"/>
        <xdr:cNvCxnSpPr/>
      </xdr:nvCxnSpPr>
      <xdr:spPr>
        <a:xfrm flipV="1">
          <a:off x="6972300" y="6606163"/>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33812</xdr:rowOff>
    </xdr:from>
    <xdr:to>
      <xdr:col>15</xdr:col>
      <xdr:colOff>231775</xdr:colOff>
      <xdr:row>38</xdr:row>
      <xdr:rowOff>135412</xdr:rowOff>
    </xdr:to>
    <xdr:sp macro="" textlink="">
      <xdr:nvSpPr>
        <xdr:cNvPr id="305" name="円/楕円 304"/>
        <xdr:cNvSpPr/>
      </xdr:nvSpPr>
      <xdr:spPr>
        <a:xfrm>
          <a:off x="10426700" y="65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120189</xdr:rowOff>
    </xdr:from>
    <xdr:ext cx="534377" cy="259045"/>
    <xdr:sp macro="" textlink="">
      <xdr:nvSpPr>
        <xdr:cNvPr id="306" name="補助費等該当値テキスト"/>
        <xdr:cNvSpPr txBox="1"/>
      </xdr:nvSpPr>
      <xdr:spPr>
        <a:xfrm>
          <a:off x="10528300" y="64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31307</xdr:rowOff>
    </xdr:from>
    <xdr:to>
      <xdr:col>14</xdr:col>
      <xdr:colOff>79375</xdr:colOff>
      <xdr:row>38</xdr:row>
      <xdr:rowOff>132907</xdr:rowOff>
    </xdr:to>
    <xdr:sp macro="" textlink="">
      <xdr:nvSpPr>
        <xdr:cNvPr id="307" name="円/楕円 306"/>
        <xdr:cNvSpPr/>
      </xdr:nvSpPr>
      <xdr:spPr>
        <a:xfrm>
          <a:off x="9588500" y="65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124034</xdr:rowOff>
    </xdr:from>
    <xdr:ext cx="534377" cy="259045"/>
    <xdr:sp macro="" textlink="">
      <xdr:nvSpPr>
        <xdr:cNvPr id="308" name="テキスト ボックス 307"/>
        <xdr:cNvSpPr txBox="1"/>
      </xdr:nvSpPr>
      <xdr:spPr>
        <a:xfrm>
          <a:off x="9372111" y="66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23913</xdr:rowOff>
    </xdr:from>
    <xdr:to>
      <xdr:col>12</xdr:col>
      <xdr:colOff>561975</xdr:colOff>
      <xdr:row>38</xdr:row>
      <xdr:rowOff>125513</xdr:rowOff>
    </xdr:to>
    <xdr:sp macro="" textlink="">
      <xdr:nvSpPr>
        <xdr:cNvPr id="309" name="円/楕円 308"/>
        <xdr:cNvSpPr/>
      </xdr:nvSpPr>
      <xdr:spPr>
        <a:xfrm>
          <a:off x="8699500" y="65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116640</xdr:rowOff>
    </xdr:from>
    <xdr:ext cx="534377" cy="259045"/>
    <xdr:sp macro="" textlink="">
      <xdr:nvSpPr>
        <xdr:cNvPr id="310" name="テキスト ボックス 309"/>
        <xdr:cNvSpPr txBox="1"/>
      </xdr:nvSpPr>
      <xdr:spPr>
        <a:xfrm>
          <a:off x="8483111" y="663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40263</xdr:rowOff>
    </xdr:from>
    <xdr:to>
      <xdr:col>11</xdr:col>
      <xdr:colOff>358775</xdr:colOff>
      <xdr:row>38</xdr:row>
      <xdr:rowOff>141863</xdr:rowOff>
    </xdr:to>
    <xdr:sp macro="" textlink="">
      <xdr:nvSpPr>
        <xdr:cNvPr id="311" name="円/楕円 310"/>
        <xdr:cNvSpPr/>
      </xdr:nvSpPr>
      <xdr:spPr>
        <a:xfrm>
          <a:off x="7810500" y="65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132990</xdr:rowOff>
    </xdr:from>
    <xdr:ext cx="534377" cy="259045"/>
    <xdr:sp macro="" textlink="">
      <xdr:nvSpPr>
        <xdr:cNvPr id="312" name="テキスト ボックス 311"/>
        <xdr:cNvSpPr txBox="1"/>
      </xdr:nvSpPr>
      <xdr:spPr>
        <a:xfrm>
          <a:off x="7594111" y="66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42581</xdr:rowOff>
    </xdr:from>
    <xdr:to>
      <xdr:col>10</xdr:col>
      <xdr:colOff>155575</xdr:colOff>
      <xdr:row>38</xdr:row>
      <xdr:rowOff>144181</xdr:rowOff>
    </xdr:to>
    <xdr:sp macro="" textlink="">
      <xdr:nvSpPr>
        <xdr:cNvPr id="313" name="円/楕円 312"/>
        <xdr:cNvSpPr/>
      </xdr:nvSpPr>
      <xdr:spPr>
        <a:xfrm>
          <a:off x="6921500" y="65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135308</xdr:rowOff>
    </xdr:from>
    <xdr:ext cx="534377" cy="259045"/>
    <xdr:sp macro="" textlink="">
      <xdr:nvSpPr>
        <xdr:cNvPr id="314" name="テキスト ボックス 313"/>
        <xdr:cNvSpPr txBox="1"/>
      </xdr:nvSpPr>
      <xdr:spPr>
        <a:xfrm>
          <a:off x="6705111" y="665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67851</xdr:rowOff>
    </xdr:from>
    <xdr:to>
      <xdr:col>15</xdr:col>
      <xdr:colOff>180975</xdr:colOff>
      <xdr:row>58</xdr:row>
      <xdr:rowOff>98978</xdr:rowOff>
    </xdr:to>
    <xdr:cxnSp macro="">
      <xdr:nvCxnSpPr>
        <xdr:cNvPr id="343" name="直線コネクタ 342"/>
        <xdr:cNvCxnSpPr/>
      </xdr:nvCxnSpPr>
      <xdr:spPr>
        <a:xfrm>
          <a:off x="9639300" y="10011951"/>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158728</xdr:rowOff>
    </xdr:from>
    <xdr:to>
      <xdr:col>14</xdr:col>
      <xdr:colOff>28575</xdr:colOff>
      <xdr:row>58</xdr:row>
      <xdr:rowOff>67851</xdr:rowOff>
    </xdr:to>
    <xdr:cxnSp macro="">
      <xdr:nvCxnSpPr>
        <xdr:cNvPr id="346" name="直線コネクタ 345"/>
        <xdr:cNvCxnSpPr/>
      </xdr:nvCxnSpPr>
      <xdr:spPr>
        <a:xfrm>
          <a:off x="8750300" y="9931378"/>
          <a:ext cx="889000" cy="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158728</xdr:rowOff>
    </xdr:from>
    <xdr:to>
      <xdr:col>12</xdr:col>
      <xdr:colOff>511175</xdr:colOff>
      <xdr:row>58</xdr:row>
      <xdr:rowOff>104717</xdr:rowOff>
    </xdr:to>
    <xdr:cxnSp macro="">
      <xdr:nvCxnSpPr>
        <xdr:cNvPr id="349" name="直線コネクタ 348"/>
        <xdr:cNvCxnSpPr/>
      </xdr:nvCxnSpPr>
      <xdr:spPr>
        <a:xfrm flipV="1">
          <a:off x="7861300" y="9931378"/>
          <a:ext cx="889000" cy="1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94414</xdr:rowOff>
    </xdr:from>
    <xdr:to>
      <xdr:col>11</xdr:col>
      <xdr:colOff>307975</xdr:colOff>
      <xdr:row>58</xdr:row>
      <xdr:rowOff>104717</xdr:rowOff>
    </xdr:to>
    <xdr:cxnSp macro="">
      <xdr:nvCxnSpPr>
        <xdr:cNvPr id="352" name="直線コネクタ 351"/>
        <xdr:cNvCxnSpPr/>
      </xdr:nvCxnSpPr>
      <xdr:spPr>
        <a:xfrm>
          <a:off x="6972300" y="10038514"/>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48178</xdr:rowOff>
    </xdr:from>
    <xdr:to>
      <xdr:col>15</xdr:col>
      <xdr:colOff>231775</xdr:colOff>
      <xdr:row>58</xdr:row>
      <xdr:rowOff>149778</xdr:rowOff>
    </xdr:to>
    <xdr:sp macro="" textlink="">
      <xdr:nvSpPr>
        <xdr:cNvPr id="362" name="円/楕円 361"/>
        <xdr:cNvSpPr/>
      </xdr:nvSpPr>
      <xdr:spPr>
        <a:xfrm>
          <a:off x="10426700" y="99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134555</xdr:rowOff>
    </xdr:from>
    <xdr:ext cx="534377" cy="259045"/>
    <xdr:sp macro="" textlink="">
      <xdr:nvSpPr>
        <xdr:cNvPr id="363" name="普通建設事業費該当値テキスト"/>
        <xdr:cNvSpPr txBox="1"/>
      </xdr:nvSpPr>
      <xdr:spPr>
        <a:xfrm>
          <a:off x="10528300" y="99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17051</xdr:rowOff>
    </xdr:from>
    <xdr:to>
      <xdr:col>14</xdr:col>
      <xdr:colOff>79375</xdr:colOff>
      <xdr:row>58</xdr:row>
      <xdr:rowOff>118651</xdr:rowOff>
    </xdr:to>
    <xdr:sp macro="" textlink="">
      <xdr:nvSpPr>
        <xdr:cNvPr id="364" name="円/楕円 363"/>
        <xdr:cNvSpPr/>
      </xdr:nvSpPr>
      <xdr:spPr>
        <a:xfrm>
          <a:off x="95885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109778</xdr:rowOff>
    </xdr:from>
    <xdr:ext cx="534377" cy="259045"/>
    <xdr:sp macro="" textlink="">
      <xdr:nvSpPr>
        <xdr:cNvPr id="365" name="テキスト ボックス 364"/>
        <xdr:cNvSpPr txBox="1"/>
      </xdr:nvSpPr>
      <xdr:spPr>
        <a:xfrm>
          <a:off x="9372111" y="100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107928</xdr:rowOff>
    </xdr:from>
    <xdr:to>
      <xdr:col>12</xdr:col>
      <xdr:colOff>561975</xdr:colOff>
      <xdr:row>58</xdr:row>
      <xdr:rowOff>38078</xdr:rowOff>
    </xdr:to>
    <xdr:sp macro="" textlink="">
      <xdr:nvSpPr>
        <xdr:cNvPr id="366" name="円/楕円 365"/>
        <xdr:cNvSpPr/>
      </xdr:nvSpPr>
      <xdr:spPr>
        <a:xfrm>
          <a:off x="8699500" y="9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29205</xdr:rowOff>
    </xdr:from>
    <xdr:ext cx="534377" cy="259045"/>
    <xdr:sp macro="" textlink="">
      <xdr:nvSpPr>
        <xdr:cNvPr id="367" name="テキスト ボックス 366"/>
        <xdr:cNvSpPr txBox="1"/>
      </xdr:nvSpPr>
      <xdr:spPr>
        <a:xfrm>
          <a:off x="8483111" y="99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53917</xdr:rowOff>
    </xdr:from>
    <xdr:to>
      <xdr:col>11</xdr:col>
      <xdr:colOff>358775</xdr:colOff>
      <xdr:row>58</xdr:row>
      <xdr:rowOff>155517</xdr:rowOff>
    </xdr:to>
    <xdr:sp macro="" textlink="">
      <xdr:nvSpPr>
        <xdr:cNvPr id="368" name="円/楕円 367"/>
        <xdr:cNvSpPr/>
      </xdr:nvSpPr>
      <xdr:spPr>
        <a:xfrm>
          <a:off x="7810500" y="99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146644</xdr:rowOff>
    </xdr:from>
    <xdr:ext cx="534377" cy="259045"/>
    <xdr:sp macro="" textlink="">
      <xdr:nvSpPr>
        <xdr:cNvPr id="369" name="テキスト ボックス 368"/>
        <xdr:cNvSpPr txBox="1"/>
      </xdr:nvSpPr>
      <xdr:spPr>
        <a:xfrm>
          <a:off x="7594111" y="1009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43614</xdr:rowOff>
    </xdr:from>
    <xdr:to>
      <xdr:col>10</xdr:col>
      <xdr:colOff>155575</xdr:colOff>
      <xdr:row>58</xdr:row>
      <xdr:rowOff>145214</xdr:rowOff>
    </xdr:to>
    <xdr:sp macro="" textlink="">
      <xdr:nvSpPr>
        <xdr:cNvPr id="370" name="円/楕円 369"/>
        <xdr:cNvSpPr/>
      </xdr:nvSpPr>
      <xdr:spPr>
        <a:xfrm>
          <a:off x="6921500" y="99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136341</xdr:rowOff>
    </xdr:from>
    <xdr:ext cx="534377" cy="259045"/>
    <xdr:sp macro="" textlink="">
      <xdr:nvSpPr>
        <xdr:cNvPr id="371" name="テキスト ボックス 370"/>
        <xdr:cNvSpPr txBox="1"/>
      </xdr:nvSpPr>
      <xdr:spPr>
        <a:xfrm>
          <a:off x="6705111" y="1008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116763</xdr:rowOff>
    </xdr:from>
    <xdr:to>
      <xdr:col>15</xdr:col>
      <xdr:colOff>180975</xdr:colOff>
      <xdr:row>79</xdr:row>
      <xdr:rowOff>6871</xdr:rowOff>
    </xdr:to>
    <xdr:cxnSp macro="">
      <xdr:nvCxnSpPr>
        <xdr:cNvPr id="400" name="直線コネクタ 399"/>
        <xdr:cNvCxnSpPr/>
      </xdr:nvCxnSpPr>
      <xdr:spPr>
        <a:xfrm>
          <a:off x="9639300" y="13489863"/>
          <a:ext cx="8382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52972</xdr:rowOff>
    </xdr:from>
    <xdr:to>
      <xdr:col>14</xdr:col>
      <xdr:colOff>28575</xdr:colOff>
      <xdr:row>78</xdr:row>
      <xdr:rowOff>116763</xdr:rowOff>
    </xdr:to>
    <xdr:cxnSp macro="">
      <xdr:nvCxnSpPr>
        <xdr:cNvPr id="403" name="直線コネクタ 402"/>
        <xdr:cNvCxnSpPr/>
      </xdr:nvCxnSpPr>
      <xdr:spPr>
        <a:xfrm>
          <a:off x="8750300" y="13426072"/>
          <a:ext cx="889000" cy="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127521</xdr:rowOff>
    </xdr:from>
    <xdr:to>
      <xdr:col>15</xdr:col>
      <xdr:colOff>231775</xdr:colOff>
      <xdr:row>79</xdr:row>
      <xdr:rowOff>57671</xdr:rowOff>
    </xdr:to>
    <xdr:sp macro="" textlink="">
      <xdr:nvSpPr>
        <xdr:cNvPr id="413" name="円/楕円 412"/>
        <xdr:cNvSpPr/>
      </xdr:nvSpPr>
      <xdr:spPr>
        <a:xfrm>
          <a:off x="10426700" y="135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42448</xdr:rowOff>
    </xdr:from>
    <xdr:ext cx="469744" cy="259045"/>
    <xdr:sp macro="" textlink="">
      <xdr:nvSpPr>
        <xdr:cNvPr id="414" name="普通建設事業費 （ うち新規整備　）該当値テキスト"/>
        <xdr:cNvSpPr txBox="1"/>
      </xdr:nvSpPr>
      <xdr:spPr>
        <a:xfrm>
          <a:off x="10528300" y="134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65963</xdr:rowOff>
    </xdr:from>
    <xdr:to>
      <xdr:col>14</xdr:col>
      <xdr:colOff>79375</xdr:colOff>
      <xdr:row>78</xdr:row>
      <xdr:rowOff>167563</xdr:rowOff>
    </xdr:to>
    <xdr:sp macro="" textlink="">
      <xdr:nvSpPr>
        <xdr:cNvPr id="415" name="円/楕円 414"/>
        <xdr:cNvSpPr/>
      </xdr:nvSpPr>
      <xdr:spPr>
        <a:xfrm>
          <a:off x="9588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158690</xdr:rowOff>
    </xdr:from>
    <xdr:ext cx="469744" cy="259045"/>
    <xdr:sp macro="" textlink="">
      <xdr:nvSpPr>
        <xdr:cNvPr id="416" name="テキスト ボックス 415"/>
        <xdr:cNvSpPr txBox="1"/>
      </xdr:nvSpPr>
      <xdr:spPr>
        <a:xfrm>
          <a:off x="9404427" y="135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2172</xdr:rowOff>
    </xdr:from>
    <xdr:to>
      <xdr:col>12</xdr:col>
      <xdr:colOff>561975</xdr:colOff>
      <xdr:row>78</xdr:row>
      <xdr:rowOff>103772</xdr:rowOff>
    </xdr:to>
    <xdr:sp macro="" textlink="">
      <xdr:nvSpPr>
        <xdr:cNvPr id="417" name="円/楕円 416"/>
        <xdr:cNvSpPr/>
      </xdr:nvSpPr>
      <xdr:spPr>
        <a:xfrm>
          <a:off x="8699500" y="133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94899</xdr:rowOff>
    </xdr:from>
    <xdr:ext cx="534377" cy="259045"/>
    <xdr:sp macro="" textlink="">
      <xdr:nvSpPr>
        <xdr:cNvPr id="418" name="テキスト ボックス 417"/>
        <xdr:cNvSpPr txBox="1"/>
      </xdr:nvSpPr>
      <xdr:spPr>
        <a:xfrm>
          <a:off x="8483111" y="134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78842</xdr:rowOff>
    </xdr:from>
    <xdr:to>
      <xdr:col>15</xdr:col>
      <xdr:colOff>180975</xdr:colOff>
      <xdr:row>98</xdr:row>
      <xdr:rowOff>145617</xdr:rowOff>
    </xdr:to>
    <xdr:cxnSp macro="">
      <xdr:nvCxnSpPr>
        <xdr:cNvPr id="447" name="直線コネクタ 446"/>
        <xdr:cNvCxnSpPr/>
      </xdr:nvCxnSpPr>
      <xdr:spPr>
        <a:xfrm flipV="1">
          <a:off x="9639300" y="16880942"/>
          <a:ext cx="8382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92545</xdr:rowOff>
    </xdr:from>
    <xdr:to>
      <xdr:col>14</xdr:col>
      <xdr:colOff>28575</xdr:colOff>
      <xdr:row>98</xdr:row>
      <xdr:rowOff>145617</xdr:rowOff>
    </xdr:to>
    <xdr:cxnSp macro="">
      <xdr:nvCxnSpPr>
        <xdr:cNvPr id="450" name="直線コネクタ 449"/>
        <xdr:cNvCxnSpPr/>
      </xdr:nvCxnSpPr>
      <xdr:spPr>
        <a:xfrm>
          <a:off x="8750300" y="16894645"/>
          <a:ext cx="889000" cy="5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28042</xdr:rowOff>
    </xdr:from>
    <xdr:to>
      <xdr:col>15</xdr:col>
      <xdr:colOff>231775</xdr:colOff>
      <xdr:row>98</xdr:row>
      <xdr:rowOff>129642</xdr:rowOff>
    </xdr:to>
    <xdr:sp macro="" textlink="">
      <xdr:nvSpPr>
        <xdr:cNvPr id="460" name="円/楕円 459"/>
        <xdr:cNvSpPr/>
      </xdr:nvSpPr>
      <xdr:spPr>
        <a:xfrm>
          <a:off x="10426700" y="168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6469</xdr:rowOff>
    </xdr:from>
    <xdr:ext cx="534377" cy="259045"/>
    <xdr:sp macro="" textlink="">
      <xdr:nvSpPr>
        <xdr:cNvPr id="461" name="普通建設事業費 （ うち更新整備　）該当値テキスト"/>
        <xdr:cNvSpPr txBox="1"/>
      </xdr:nvSpPr>
      <xdr:spPr>
        <a:xfrm>
          <a:off x="10528300" y="168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94817</xdr:rowOff>
    </xdr:from>
    <xdr:to>
      <xdr:col>14</xdr:col>
      <xdr:colOff>79375</xdr:colOff>
      <xdr:row>99</xdr:row>
      <xdr:rowOff>24967</xdr:rowOff>
    </xdr:to>
    <xdr:sp macro="" textlink="">
      <xdr:nvSpPr>
        <xdr:cNvPr id="462" name="円/楕円 461"/>
        <xdr:cNvSpPr/>
      </xdr:nvSpPr>
      <xdr:spPr>
        <a:xfrm>
          <a:off x="9588500" y="168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16094</xdr:rowOff>
    </xdr:from>
    <xdr:ext cx="469744" cy="259045"/>
    <xdr:sp macro="" textlink="">
      <xdr:nvSpPr>
        <xdr:cNvPr id="463" name="テキスト ボックス 462"/>
        <xdr:cNvSpPr txBox="1"/>
      </xdr:nvSpPr>
      <xdr:spPr>
        <a:xfrm>
          <a:off x="9404427" y="1698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41745</xdr:rowOff>
    </xdr:from>
    <xdr:to>
      <xdr:col>12</xdr:col>
      <xdr:colOff>561975</xdr:colOff>
      <xdr:row>98</xdr:row>
      <xdr:rowOff>143345</xdr:rowOff>
    </xdr:to>
    <xdr:sp macro="" textlink="">
      <xdr:nvSpPr>
        <xdr:cNvPr id="464" name="円/楕円 463"/>
        <xdr:cNvSpPr/>
      </xdr:nvSpPr>
      <xdr:spPr>
        <a:xfrm>
          <a:off x="8699500" y="168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134472</xdr:rowOff>
    </xdr:from>
    <xdr:ext cx="469744" cy="259045"/>
    <xdr:sp macro="" textlink="">
      <xdr:nvSpPr>
        <xdr:cNvPr id="465" name="テキスト ボックス 464"/>
        <xdr:cNvSpPr txBox="1"/>
      </xdr:nvSpPr>
      <xdr:spPr>
        <a:xfrm>
          <a:off x="8515427" y="169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41669</xdr:rowOff>
    </xdr:from>
    <xdr:to>
      <xdr:col>21</xdr:col>
      <xdr:colOff>161925</xdr:colOff>
      <xdr:row>39</xdr:row>
      <xdr:rowOff>44450</xdr:rowOff>
    </xdr:to>
    <xdr:cxnSp macro="">
      <xdr:nvCxnSpPr>
        <xdr:cNvPr id="500" name="直線コネクタ 499"/>
        <xdr:cNvCxnSpPr/>
      </xdr:nvCxnSpPr>
      <xdr:spPr>
        <a:xfrm>
          <a:off x="13703300" y="6728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41669</xdr:rowOff>
    </xdr:from>
    <xdr:to>
      <xdr:col>19</xdr:col>
      <xdr:colOff>644525</xdr:colOff>
      <xdr:row>39</xdr:row>
      <xdr:rowOff>44450</xdr:rowOff>
    </xdr:to>
    <xdr:cxnSp macro="">
      <xdr:nvCxnSpPr>
        <xdr:cNvPr id="503" name="直線コネクタ 502"/>
        <xdr:cNvCxnSpPr/>
      </xdr:nvCxnSpPr>
      <xdr:spPr>
        <a:xfrm flipV="1">
          <a:off x="12814300" y="6728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162319</xdr:rowOff>
    </xdr:from>
    <xdr:to>
      <xdr:col>20</xdr:col>
      <xdr:colOff>9525</xdr:colOff>
      <xdr:row>39</xdr:row>
      <xdr:rowOff>92469</xdr:rowOff>
    </xdr:to>
    <xdr:sp macro="" textlink="">
      <xdr:nvSpPr>
        <xdr:cNvPr id="519" name="円/楕円 518"/>
        <xdr:cNvSpPr/>
      </xdr:nvSpPr>
      <xdr:spPr>
        <a:xfrm>
          <a:off x="13652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83596</xdr:rowOff>
    </xdr:from>
    <xdr:ext cx="378565" cy="259045"/>
    <xdr:sp macro="" textlink="">
      <xdr:nvSpPr>
        <xdr:cNvPr id="520" name="テキスト ボックス 519"/>
        <xdr:cNvSpPr txBox="1"/>
      </xdr:nvSpPr>
      <xdr:spPr>
        <a:xfrm>
          <a:off x="13514017" y="677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164312</xdr:rowOff>
    </xdr:from>
    <xdr:to>
      <xdr:col>23</xdr:col>
      <xdr:colOff>517525</xdr:colOff>
      <xdr:row>78</xdr:row>
      <xdr:rowOff>668</xdr:rowOff>
    </xdr:to>
    <xdr:cxnSp macro="">
      <xdr:nvCxnSpPr>
        <xdr:cNvPr id="602" name="直線コネクタ 601"/>
        <xdr:cNvCxnSpPr/>
      </xdr:nvCxnSpPr>
      <xdr:spPr>
        <a:xfrm>
          <a:off x="15481300" y="13365962"/>
          <a:ext cx="8382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147951</xdr:rowOff>
    </xdr:from>
    <xdr:to>
      <xdr:col>22</xdr:col>
      <xdr:colOff>365125</xdr:colOff>
      <xdr:row>77</xdr:row>
      <xdr:rowOff>164312</xdr:rowOff>
    </xdr:to>
    <xdr:cxnSp macro="">
      <xdr:nvCxnSpPr>
        <xdr:cNvPr id="605" name="直線コネクタ 604"/>
        <xdr:cNvCxnSpPr/>
      </xdr:nvCxnSpPr>
      <xdr:spPr>
        <a:xfrm>
          <a:off x="14592300" y="13349601"/>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147951</xdr:rowOff>
    </xdr:from>
    <xdr:to>
      <xdr:col>21</xdr:col>
      <xdr:colOff>161925</xdr:colOff>
      <xdr:row>77</xdr:row>
      <xdr:rowOff>157890</xdr:rowOff>
    </xdr:to>
    <xdr:cxnSp macro="">
      <xdr:nvCxnSpPr>
        <xdr:cNvPr id="608" name="直線コネクタ 607"/>
        <xdr:cNvCxnSpPr/>
      </xdr:nvCxnSpPr>
      <xdr:spPr>
        <a:xfrm flipV="1">
          <a:off x="13703300" y="13349601"/>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157890</xdr:rowOff>
    </xdr:from>
    <xdr:to>
      <xdr:col>19</xdr:col>
      <xdr:colOff>644525</xdr:colOff>
      <xdr:row>77</xdr:row>
      <xdr:rowOff>164399</xdr:rowOff>
    </xdr:to>
    <xdr:cxnSp macro="">
      <xdr:nvCxnSpPr>
        <xdr:cNvPr id="611" name="直線コネクタ 610"/>
        <xdr:cNvCxnSpPr/>
      </xdr:nvCxnSpPr>
      <xdr:spPr>
        <a:xfrm flipV="1">
          <a:off x="12814300" y="13359540"/>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121318</xdr:rowOff>
    </xdr:from>
    <xdr:to>
      <xdr:col>23</xdr:col>
      <xdr:colOff>568325</xdr:colOff>
      <xdr:row>78</xdr:row>
      <xdr:rowOff>51468</xdr:rowOff>
    </xdr:to>
    <xdr:sp macro="" textlink="">
      <xdr:nvSpPr>
        <xdr:cNvPr id="621" name="円/楕円 620"/>
        <xdr:cNvSpPr/>
      </xdr:nvSpPr>
      <xdr:spPr>
        <a:xfrm>
          <a:off x="16268700" y="133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36245</xdr:rowOff>
    </xdr:from>
    <xdr:ext cx="534377" cy="259045"/>
    <xdr:sp macro="" textlink="">
      <xdr:nvSpPr>
        <xdr:cNvPr id="622" name="公債費該当値テキスト"/>
        <xdr:cNvSpPr txBox="1"/>
      </xdr:nvSpPr>
      <xdr:spPr>
        <a:xfrm>
          <a:off x="16370300"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113512</xdr:rowOff>
    </xdr:from>
    <xdr:to>
      <xdr:col>22</xdr:col>
      <xdr:colOff>415925</xdr:colOff>
      <xdr:row>78</xdr:row>
      <xdr:rowOff>43662</xdr:rowOff>
    </xdr:to>
    <xdr:sp macro="" textlink="">
      <xdr:nvSpPr>
        <xdr:cNvPr id="623" name="円/楕円 622"/>
        <xdr:cNvSpPr/>
      </xdr:nvSpPr>
      <xdr:spPr>
        <a:xfrm>
          <a:off x="15430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34789</xdr:rowOff>
    </xdr:from>
    <xdr:ext cx="534377" cy="259045"/>
    <xdr:sp macro="" textlink="">
      <xdr:nvSpPr>
        <xdr:cNvPr id="624" name="テキスト ボックス 623"/>
        <xdr:cNvSpPr txBox="1"/>
      </xdr:nvSpPr>
      <xdr:spPr>
        <a:xfrm>
          <a:off x="15214111" y="134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97151</xdr:rowOff>
    </xdr:from>
    <xdr:to>
      <xdr:col>21</xdr:col>
      <xdr:colOff>212725</xdr:colOff>
      <xdr:row>78</xdr:row>
      <xdr:rowOff>27301</xdr:rowOff>
    </xdr:to>
    <xdr:sp macro="" textlink="">
      <xdr:nvSpPr>
        <xdr:cNvPr id="625" name="円/楕円 624"/>
        <xdr:cNvSpPr/>
      </xdr:nvSpPr>
      <xdr:spPr>
        <a:xfrm>
          <a:off x="14541500" y="132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18428</xdr:rowOff>
    </xdr:from>
    <xdr:ext cx="534377" cy="259045"/>
    <xdr:sp macro="" textlink="">
      <xdr:nvSpPr>
        <xdr:cNvPr id="626" name="テキスト ボックス 625"/>
        <xdr:cNvSpPr txBox="1"/>
      </xdr:nvSpPr>
      <xdr:spPr>
        <a:xfrm>
          <a:off x="14325111" y="133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107090</xdr:rowOff>
    </xdr:from>
    <xdr:to>
      <xdr:col>20</xdr:col>
      <xdr:colOff>9525</xdr:colOff>
      <xdr:row>78</xdr:row>
      <xdr:rowOff>37240</xdr:rowOff>
    </xdr:to>
    <xdr:sp macro="" textlink="">
      <xdr:nvSpPr>
        <xdr:cNvPr id="627" name="円/楕円 626"/>
        <xdr:cNvSpPr/>
      </xdr:nvSpPr>
      <xdr:spPr>
        <a:xfrm>
          <a:off x="13652500" y="133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28367</xdr:rowOff>
    </xdr:from>
    <xdr:ext cx="534377" cy="259045"/>
    <xdr:sp macro="" textlink="">
      <xdr:nvSpPr>
        <xdr:cNvPr id="628" name="テキスト ボックス 627"/>
        <xdr:cNvSpPr txBox="1"/>
      </xdr:nvSpPr>
      <xdr:spPr>
        <a:xfrm>
          <a:off x="13436111" y="134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113599</xdr:rowOff>
    </xdr:from>
    <xdr:to>
      <xdr:col>18</xdr:col>
      <xdr:colOff>492125</xdr:colOff>
      <xdr:row>78</xdr:row>
      <xdr:rowOff>43749</xdr:rowOff>
    </xdr:to>
    <xdr:sp macro="" textlink="">
      <xdr:nvSpPr>
        <xdr:cNvPr id="629" name="円/楕円 628"/>
        <xdr:cNvSpPr/>
      </xdr:nvSpPr>
      <xdr:spPr>
        <a:xfrm>
          <a:off x="12763500" y="133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34876</xdr:rowOff>
    </xdr:from>
    <xdr:ext cx="534377" cy="259045"/>
    <xdr:sp macro="" textlink="">
      <xdr:nvSpPr>
        <xdr:cNvPr id="630" name="テキスト ボックス 629"/>
        <xdr:cNvSpPr txBox="1"/>
      </xdr:nvSpPr>
      <xdr:spPr>
        <a:xfrm>
          <a:off x="12547111" y="134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8826</xdr:rowOff>
    </xdr:from>
    <xdr:to>
      <xdr:col>23</xdr:col>
      <xdr:colOff>517525</xdr:colOff>
      <xdr:row>99</xdr:row>
      <xdr:rowOff>41796</xdr:rowOff>
    </xdr:to>
    <xdr:cxnSp macro="">
      <xdr:nvCxnSpPr>
        <xdr:cNvPr id="659" name="直線コネクタ 658"/>
        <xdr:cNvCxnSpPr/>
      </xdr:nvCxnSpPr>
      <xdr:spPr>
        <a:xfrm flipV="1">
          <a:off x="15481300" y="16982376"/>
          <a:ext cx="8382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41796</xdr:rowOff>
    </xdr:from>
    <xdr:to>
      <xdr:col>22</xdr:col>
      <xdr:colOff>365125</xdr:colOff>
      <xdr:row>99</xdr:row>
      <xdr:rowOff>44159</xdr:rowOff>
    </xdr:to>
    <xdr:cxnSp macro="">
      <xdr:nvCxnSpPr>
        <xdr:cNvPr id="662" name="直線コネクタ 661"/>
        <xdr:cNvCxnSpPr/>
      </xdr:nvCxnSpPr>
      <xdr:spPr>
        <a:xfrm flipV="1">
          <a:off x="14592300" y="1701534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15481</xdr:rowOff>
    </xdr:from>
    <xdr:to>
      <xdr:col>21</xdr:col>
      <xdr:colOff>161925</xdr:colOff>
      <xdr:row>99</xdr:row>
      <xdr:rowOff>44159</xdr:rowOff>
    </xdr:to>
    <xdr:cxnSp macro="">
      <xdr:nvCxnSpPr>
        <xdr:cNvPr id="665" name="直線コネクタ 664"/>
        <xdr:cNvCxnSpPr/>
      </xdr:nvCxnSpPr>
      <xdr:spPr>
        <a:xfrm>
          <a:off x="13703300" y="16989031"/>
          <a:ext cx="889000" cy="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15481</xdr:rowOff>
    </xdr:from>
    <xdr:to>
      <xdr:col>19</xdr:col>
      <xdr:colOff>644525</xdr:colOff>
      <xdr:row>99</xdr:row>
      <xdr:rowOff>20244</xdr:rowOff>
    </xdr:to>
    <xdr:cxnSp macro="">
      <xdr:nvCxnSpPr>
        <xdr:cNvPr id="668" name="直線コネクタ 667"/>
        <xdr:cNvCxnSpPr/>
      </xdr:nvCxnSpPr>
      <xdr:spPr>
        <a:xfrm flipV="1">
          <a:off x="12814300" y="1698903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129476</xdr:rowOff>
    </xdr:from>
    <xdr:to>
      <xdr:col>23</xdr:col>
      <xdr:colOff>568325</xdr:colOff>
      <xdr:row>99</xdr:row>
      <xdr:rowOff>59626</xdr:rowOff>
    </xdr:to>
    <xdr:sp macro="" textlink="">
      <xdr:nvSpPr>
        <xdr:cNvPr id="678" name="円/楕円 677"/>
        <xdr:cNvSpPr/>
      </xdr:nvSpPr>
      <xdr:spPr>
        <a:xfrm>
          <a:off x="16268700" y="1693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44403</xdr:rowOff>
    </xdr:from>
    <xdr:ext cx="469744" cy="259045"/>
    <xdr:sp macro="" textlink="">
      <xdr:nvSpPr>
        <xdr:cNvPr id="679" name="積立金該当値テキスト"/>
        <xdr:cNvSpPr txBox="1"/>
      </xdr:nvSpPr>
      <xdr:spPr>
        <a:xfrm>
          <a:off x="16370300" y="16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162446</xdr:rowOff>
    </xdr:from>
    <xdr:to>
      <xdr:col>22</xdr:col>
      <xdr:colOff>415925</xdr:colOff>
      <xdr:row>99</xdr:row>
      <xdr:rowOff>92596</xdr:rowOff>
    </xdr:to>
    <xdr:sp macro="" textlink="">
      <xdr:nvSpPr>
        <xdr:cNvPr id="680" name="円/楕円 679"/>
        <xdr:cNvSpPr/>
      </xdr:nvSpPr>
      <xdr:spPr>
        <a:xfrm>
          <a:off x="15430500" y="169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83723</xdr:rowOff>
    </xdr:from>
    <xdr:ext cx="378565" cy="259045"/>
    <xdr:sp macro="" textlink="">
      <xdr:nvSpPr>
        <xdr:cNvPr id="681" name="テキスト ボックス 680"/>
        <xdr:cNvSpPr txBox="1"/>
      </xdr:nvSpPr>
      <xdr:spPr>
        <a:xfrm>
          <a:off x="15292017" y="1705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164809</xdr:rowOff>
    </xdr:from>
    <xdr:to>
      <xdr:col>21</xdr:col>
      <xdr:colOff>212725</xdr:colOff>
      <xdr:row>99</xdr:row>
      <xdr:rowOff>94959</xdr:rowOff>
    </xdr:to>
    <xdr:sp macro="" textlink="">
      <xdr:nvSpPr>
        <xdr:cNvPr id="682" name="円/楕円 681"/>
        <xdr:cNvSpPr/>
      </xdr:nvSpPr>
      <xdr:spPr>
        <a:xfrm>
          <a:off x="14541500" y="169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86086</xdr:rowOff>
    </xdr:from>
    <xdr:ext cx="313932" cy="259045"/>
    <xdr:sp macro="" textlink="">
      <xdr:nvSpPr>
        <xdr:cNvPr id="683" name="テキスト ボックス 682"/>
        <xdr:cNvSpPr txBox="1"/>
      </xdr:nvSpPr>
      <xdr:spPr>
        <a:xfrm>
          <a:off x="14435333" y="170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136131</xdr:rowOff>
    </xdr:from>
    <xdr:to>
      <xdr:col>20</xdr:col>
      <xdr:colOff>9525</xdr:colOff>
      <xdr:row>99</xdr:row>
      <xdr:rowOff>66281</xdr:rowOff>
    </xdr:to>
    <xdr:sp macro="" textlink="">
      <xdr:nvSpPr>
        <xdr:cNvPr id="684" name="円/楕円 683"/>
        <xdr:cNvSpPr/>
      </xdr:nvSpPr>
      <xdr:spPr>
        <a:xfrm>
          <a:off x="13652500" y="169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57408</xdr:rowOff>
    </xdr:from>
    <xdr:ext cx="469744" cy="259045"/>
    <xdr:sp macro="" textlink="">
      <xdr:nvSpPr>
        <xdr:cNvPr id="685" name="テキスト ボックス 684"/>
        <xdr:cNvSpPr txBox="1"/>
      </xdr:nvSpPr>
      <xdr:spPr>
        <a:xfrm>
          <a:off x="13468427" y="1703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140894</xdr:rowOff>
    </xdr:from>
    <xdr:to>
      <xdr:col>18</xdr:col>
      <xdr:colOff>492125</xdr:colOff>
      <xdr:row>99</xdr:row>
      <xdr:rowOff>71044</xdr:rowOff>
    </xdr:to>
    <xdr:sp macro="" textlink="">
      <xdr:nvSpPr>
        <xdr:cNvPr id="686" name="円/楕円 685"/>
        <xdr:cNvSpPr/>
      </xdr:nvSpPr>
      <xdr:spPr>
        <a:xfrm>
          <a:off x="12763500" y="169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62171</xdr:rowOff>
    </xdr:from>
    <xdr:ext cx="469744" cy="259045"/>
    <xdr:sp macro="" textlink="">
      <xdr:nvSpPr>
        <xdr:cNvPr id="687" name="テキスト ボックス 686"/>
        <xdr:cNvSpPr txBox="1"/>
      </xdr:nvSpPr>
      <xdr:spPr>
        <a:xfrm>
          <a:off x="12579427" y="170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120634</xdr:rowOff>
    </xdr:from>
    <xdr:to>
      <xdr:col>32</xdr:col>
      <xdr:colOff>187325</xdr:colOff>
      <xdr:row>58</xdr:row>
      <xdr:rowOff>120863</xdr:rowOff>
    </xdr:to>
    <xdr:cxnSp macro="">
      <xdr:nvCxnSpPr>
        <xdr:cNvPr id="773" name="直線コネクタ 772"/>
        <xdr:cNvCxnSpPr/>
      </xdr:nvCxnSpPr>
      <xdr:spPr>
        <a:xfrm>
          <a:off x="21323300" y="1006473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119858</xdr:rowOff>
    </xdr:from>
    <xdr:to>
      <xdr:col>31</xdr:col>
      <xdr:colOff>34925</xdr:colOff>
      <xdr:row>58</xdr:row>
      <xdr:rowOff>120634</xdr:rowOff>
    </xdr:to>
    <xdr:cxnSp macro="">
      <xdr:nvCxnSpPr>
        <xdr:cNvPr id="776" name="直線コネクタ 775"/>
        <xdr:cNvCxnSpPr/>
      </xdr:nvCxnSpPr>
      <xdr:spPr>
        <a:xfrm>
          <a:off x="20434300" y="1006395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119858</xdr:rowOff>
    </xdr:from>
    <xdr:to>
      <xdr:col>29</xdr:col>
      <xdr:colOff>517525</xdr:colOff>
      <xdr:row>58</xdr:row>
      <xdr:rowOff>121321</xdr:rowOff>
    </xdr:to>
    <xdr:cxnSp macro="">
      <xdr:nvCxnSpPr>
        <xdr:cNvPr id="779" name="直線コネクタ 778"/>
        <xdr:cNvCxnSpPr/>
      </xdr:nvCxnSpPr>
      <xdr:spPr>
        <a:xfrm flipV="1">
          <a:off x="19545300" y="1006395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110576</xdr:rowOff>
    </xdr:from>
    <xdr:to>
      <xdr:col>28</xdr:col>
      <xdr:colOff>314325</xdr:colOff>
      <xdr:row>58</xdr:row>
      <xdr:rowOff>121321</xdr:rowOff>
    </xdr:to>
    <xdr:cxnSp macro="">
      <xdr:nvCxnSpPr>
        <xdr:cNvPr id="782" name="直線コネクタ 781"/>
        <xdr:cNvCxnSpPr/>
      </xdr:nvCxnSpPr>
      <xdr:spPr>
        <a:xfrm>
          <a:off x="18656300" y="10054676"/>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70063</xdr:rowOff>
    </xdr:from>
    <xdr:to>
      <xdr:col>32</xdr:col>
      <xdr:colOff>238125</xdr:colOff>
      <xdr:row>59</xdr:row>
      <xdr:rowOff>213</xdr:rowOff>
    </xdr:to>
    <xdr:sp macro="" textlink="">
      <xdr:nvSpPr>
        <xdr:cNvPr id="792" name="円/楕円 791"/>
        <xdr:cNvSpPr/>
      </xdr:nvSpPr>
      <xdr:spPr>
        <a:xfrm>
          <a:off x="221107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69834</xdr:rowOff>
    </xdr:from>
    <xdr:to>
      <xdr:col>31</xdr:col>
      <xdr:colOff>85725</xdr:colOff>
      <xdr:row>58</xdr:row>
      <xdr:rowOff>171434</xdr:rowOff>
    </xdr:to>
    <xdr:sp macro="" textlink="">
      <xdr:nvSpPr>
        <xdr:cNvPr id="794" name="円/楕円 793"/>
        <xdr:cNvSpPr/>
      </xdr:nvSpPr>
      <xdr:spPr>
        <a:xfrm>
          <a:off x="21272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162561</xdr:rowOff>
    </xdr:from>
    <xdr:ext cx="378565" cy="259045"/>
    <xdr:sp macro="" textlink="">
      <xdr:nvSpPr>
        <xdr:cNvPr id="795" name="テキスト ボックス 794"/>
        <xdr:cNvSpPr txBox="1"/>
      </xdr:nvSpPr>
      <xdr:spPr>
        <a:xfrm>
          <a:off x="21134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69058</xdr:rowOff>
    </xdr:from>
    <xdr:to>
      <xdr:col>29</xdr:col>
      <xdr:colOff>568325</xdr:colOff>
      <xdr:row>58</xdr:row>
      <xdr:rowOff>170658</xdr:rowOff>
    </xdr:to>
    <xdr:sp macro="" textlink="">
      <xdr:nvSpPr>
        <xdr:cNvPr id="796" name="円/楕円 795"/>
        <xdr:cNvSpPr/>
      </xdr:nvSpPr>
      <xdr:spPr>
        <a:xfrm>
          <a:off x="20383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161785</xdr:rowOff>
    </xdr:from>
    <xdr:ext cx="378565" cy="259045"/>
    <xdr:sp macro="" textlink="">
      <xdr:nvSpPr>
        <xdr:cNvPr id="797" name="テキスト ボックス 796"/>
        <xdr:cNvSpPr txBox="1"/>
      </xdr:nvSpPr>
      <xdr:spPr>
        <a:xfrm>
          <a:off x="20245017" y="1010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70521</xdr:rowOff>
    </xdr:from>
    <xdr:to>
      <xdr:col>28</xdr:col>
      <xdr:colOff>365125</xdr:colOff>
      <xdr:row>59</xdr:row>
      <xdr:rowOff>671</xdr:rowOff>
    </xdr:to>
    <xdr:sp macro="" textlink="">
      <xdr:nvSpPr>
        <xdr:cNvPr id="798" name="円/楕円 797"/>
        <xdr:cNvSpPr/>
      </xdr:nvSpPr>
      <xdr:spPr>
        <a:xfrm>
          <a:off x="19494500" y="100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163248</xdr:rowOff>
    </xdr:from>
    <xdr:ext cx="378565" cy="259045"/>
    <xdr:sp macro="" textlink="">
      <xdr:nvSpPr>
        <xdr:cNvPr id="799" name="テキスト ボックス 798"/>
        <xdr:cNvSpPr txBox="1"/>
      </xdr:nvSpPr>
      <xdr:spPr>
        <a:xfrm>
          <a:off x="19356017" y="1010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59776</xdr:rowOff>
    </xdr:from>
    <xdr:to>
      <xdr:col>27</xdr:col>
      <xdr:colOff>161925</xdr:colOff>
      <xdr:row>58</xdr:row>
      <xdr:rowOff>161376</xdr:rowOff>
    </xdr:to>
    <xdr:sp macro="" textlink="">
      <xdr:nvSpPr>
        <xdr:cNvPr id="800" name="円/楕円 799"/>
        <xdr:cNvSpPr/>
      </xdr:nvSpPr>
      <xdr:spPr>
        <a:xfrm>
          <a:off x="18605500" y="100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152503</xdr:rowOff>
    </xdr:from>
    <xdr:ext cx="378565" cy="259045"/>
    <xdr:sp macro="" textlink="">
      <xdr:nvSpPr>
        <xdr:cNvPr id="801" name="テキスト ボックス 800"/>
        <xdr:cNvSpPr txBox="1"/>
      </xdr:nvSpPr>
      <xdr:spPr>
        <a:xfrm>
          <a:off x="18467017" y="1009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79304</xdr:rowOff>
    </xdr:from>
    <xdr:to>
      <xdr:col>32</xdr:col>
      <xdr:colOff>187325</xdr:colOff>
      <xdr:row>77</xdr:row>
      <xdr:rowOff>81338</xdr:rowOff>
    </xdr:to>
    <xdr:cxnSp macro="">
      <xdr:nvCxnSpPr>
        <xdr:cNvPr id="829" name="直線コネクタ 828"/>
        <xdr:cNvCxnSpPr/>
      </xdr:nvCxnSpPr>
      <xdr:spPr>
        <a:xfrm>
          <a:off x="21323300" y="13280954"/>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79304</xdr:rowOff>
    </xdr:from>
    <xdr:to>
      <xdr:col>31</xdr:col>
      <xdr:colOff>34925</xdr:colOff>
      <xdr:row>78</xdr:row>
      <xdr:rowOff>3569</xdr:rowOff>
    </xdr:to>
    <xdr:cxnSp macro="">
      <xdr:nvCxnSpPr>
        <xdr:cNvPr id="832" name="直線コネクタ 831"/>
        <xdr:cNvCxnSpPr/>
      </xdr:nvCxnSpPr>
      <xdr:spPr>
        <a:xfrm flipV="1">
          <a:off x="20434300" y="13280954"/>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3569</xdr:rowOff>
    </xdr:from>
    <xdr:to>
      <xdr:col>29</xdr:col>
      <xdr:colOff>517525</xdr:colOff>
      <xdr:row>78</xdr:row>
      <xdr:rowOff>44693</xdr:rowOff>
    </xdr:to>
    <xdr:cxnSp macro="">
      <xdr:nvCxnSpPr>
        <xdr:cNvPr id="835" name="直線コネクタ 834"/>
        <xdr:cNvCxnSpPr/>
      </xdr:nvCxnSpPr>
      <xdr:spPr>
        <a:xfrm flipV="1">
          <a:off x="19545300" y="13376669"/>
          <a:ext cx="889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25857</xdr:rowOff>
    </xdr:from>
    <xdr:to>
      <xdr:col>28</xdr:col>
      <xdr:colOff>314325</xdr:colOff>
      <xdr:row>78</xdr:row>
      <xdr:rowOff>44693</xdr:rowOff>
    </xdr:to>
    <xdr:cxnSp macro="">
      <xdr:nvCxnSpPr>
        <xdr:cNvPr id="838" name="直線コネクタ 837"/>
        <xdr:cNvCxnSpPr/>
      </xdr:nvCxnSpPr>
      <xdr:spPr>
        <a:xfrm>
          <a:off x="18656300" y="13398957"/>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30538</xdr:rowOff>
    </xdr:from>
    <xdr:to>
      <xdr:col>32</xdr:col>
      <xdr:colOff>238125</xdr:colOff>
      <xdr:row>77</xdr:row>
      <xdr:rowOff>132138</xdr:rowOff>
    </xdr:to>
    <xdr:sp macro="" textlink="">
      <xdr:nvSpPr>
        <xdr:cNvPr id="848" name="円/楕円 847"/>
        <xdr:cNvSpPr/>
      </xdr:nvSpPr>
      <xdr:spPr>
        <a:xfrm>
          <a:off x="221107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8965</xdr:rowOff>
    </xdr:from>
    <xdr:ext cx="534377" cy="259045"/>
    <xdr:sp macro="" textlink="">
      <xdr:nvSpPr>
        <xdr:cNvPr id="849" name="繰出金該当値テキスト"/>
        <xdr:cNvSpPr txBox="1"/>
      </xdr:nvSpPr>
      <xdr:spPr>
        <a:xfrm>
          <a:off x="22212300" y="132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28504</xdr:rowOff>
    </xdr:from>
    <xdr:to>
      <xdr:col>31</xdr:col>
      <xdr:colOff>85725</xdr:colOff>
      <xdr:row>77</xdr:row>
      <xdr:rowOff>130104</xdr:rowOff>
    </xdr:to>
    <xdr:sp macro="" textlink="">
      <xdr:nvSpPr>
        <xdr:cNvPr id="850" name="円/楕円 849"/>
        <xdr:cNvSpPr/>
      </xdr:nvSpPr>
      <xdr:spPr>
        <a:xfrm>
          <a:off x="21272500" y="132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121231</xdr:rowOff>
    </xdr:from>
    <xdr:ext cx="534377" cy="259045"/>
    <xdr:sp macro="" textlink="">
      <xdr:nvSpPr>
        <xdr:cNvPr id="851" name="テキスト ボックス 850"/>
        <xdr:cNvSpPr txBox="1"/>
      </xdr:nvSpPr>
      <xdr:spPr>
        <a:xfrm>
          <a:off x="21056111" y="133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124219</xdr:rowOff>
    </xdr:from>
    <xdr:to>
      <xdr:col>29</xdr:col>
      <xdr:colOff>568325</xdr:colOff>
      <xdr:row>78</xdr:row>
      <xdr:rowOff>54369</xdr:rowOff>
    </xdr:to>
    <xdr:sp macro="" textlink="">
      <xdr:nvSpPr>
        <xdr:cNvPr id="852" name="円/楕円 851"/>
        <xdr:cNvSpPr/>
      </xdr:nvSpPr>
      <xdr:spPr>
        <a:xfrm>
          <a:off x="203835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45496</xdr:rowOff>
    </xdr:from>
    <xdr:ext cx="534377" cy="259045"/>
    <xdr:sp macro="" textlink="">
      <xdr:nvSpPr>
        <xdr:cNvPr id="853" name="テキスト ボックス 852"/>
        <xdr:cNvSpPr txBox="1"/>
      </xdr:nvSpPr>
      <xdr:spPr>
        <a:xfrm>
          <a:off x="20167111" y="134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165343</xdr:rowOff>
    </xdr:from>
    <xdr:to>
      <xdr:col>28</xdr:col>
      <xdr:colOff>365125</xdr:colOff>
      <xdr:row>78</xdr:row>
      <xdr:rowOff>95493</xdr:rowOff>
    </xdr:to>
    <xdr:sp macro="" textlink="">
      <xdr:nvSpPr>
        <xdr:cNvPr id="854" name="円/楕円 853"/>
        <xdr:cNvSpPr/>
      </xdr:nvSpPr>
      <xdr:spPr>
        <a:xfrm>
          <a:off x="194945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86620</xdr:rowOff>
    </xdr:from>
    <xdr:ext cx="534377" cy="259045"/>
    <xdr:sp macro="" textlink="">
      <xdr:nvSpPr>
        <xdr:cNvPr id="855" name="テキスト ボックス 854"/>
        <xdr:cNvSpPr txBox="1"/>
      </xdr:nvSpPr>
      <xdr:spPr>
        <a:xfrm>
          <a:off x="19278111" y="1345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146507</xdr:rowOff>
    </xdr:from>
    <xdr:to>
      <xdr:col>27</xdr:col>
      <xdr:colOff>161925</xdr:colOff>
      <xdr:row>78</xdr:row>
      <xdr:rowOff>76657</xdr:rowOff>
    </xdr:to>
    <xdr:sp macro="" textlink="">
      <xdr:nvSpPr>
        <xdr:cNvPr id="856" name="円/楕円 855"/>
        <xdr:cNvSpPr/>
      </xdr:nvSpPr>
      <xdr:spPr>
        <a:xfrm>
          <a:off x="18605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67784</xdr:rowOff>
    </xdr:from>
    <xdr:ext cx="534377" cy="259045"/>
    <xdr:sp macro="" textlink="">
      <xdr:nvSpPr>
        <xdr:cNvPr id="857" name="テキスト ボックス 856"/>
        <xdr:cNvSpPr txBox="1"/>
      </xdr:nvSpPr>
      <xdr:spPr>
        <a:xfrm>
          <a:off x="18389111" y="134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千円となっている。主な構成項目である扶助費は、住民一人当たり</a:t>
          </a:r>
          <a:r>
            <a:rPr kumimoji="1" lang="en-US" altLang="ja-JP" sz="1100">
              <a:solidFill>
                <a:schemeClr val="dk1"/>
              </a:solidFill>
              <a:effectLst/>
              <a:latin typeface="+mn-lt"/>
              <a:ea typeface="+mn-ea"/>
              <a:cs typeface="+mn-cs"/>
            </a:rPr>
            <a:t>56,711</a:t>
          </a:r>
          <a:r>
            <a:rPr kumimoji="1" lang="ja-JP" altLang="ja-JP" sz="1100">
              <a:solidFill>
                <a:schemeClr val="dk1"/>
              </a:solidFill>
              <a:effectLst/>
              <a:latin typeface="+mn-lt"/>
              <a:ea typeface="+mn-ea"/>
              <a:cs typeface="+mn-cs"/>
            </a:rPr>
            <a:t>円となっており、類似団体や埼玉県平均と比べると低い水準ではあるが年々上昇している。平成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13,326</a:t>
          </a:r>
          <a:r>
            <a:rPr kumimoji="1" lang="ja-JP" altLang="ja-JP" sz="1100">
              <a:solidFill>
                <a:schemeClr val="dk1"/>
              </a:solidFill>
              <a:effectLst/>
              <a:latin typeface="+mn-lt"/>
              <a:ea typeface="+mn-ea"/>
              <a:cs typeface="+mn-cs"/>
            </a:rPr>
            <a:t>円増加している。これは、子育て、医療費関連経費等の伸びが要因となっている。今後も扶助費の増加が想定され、容易に削減できるものではないが適正な支出に努めていきたい。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は、いなほ街道整備事業の終了にともない減少傾向にある。普通建設整備事業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更新整備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10,792</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5,258</a:t>
          </a:r>
          <a:r>
            <a:rPr kumimoji="1" lang="ja-JP" altLang="ja-JP" sz="1100">
              <a:solidFill>
                <a:schemeClr val="dk1"/>
              </a:solidFill>
              <a:effectLst/>
              <a:latin typeface="+mn-lt"/>
              <a:ea typeface="+mn-ea"/>
              <a:cs typeface="+mn-cs"/>
            </a:rPr>
            <a:t>円増加している。今後も</a:t>
          </a:r>
          <a:r>
            <a:rPr lang="ja-JP" altLang="ja-JP" sz="1100" b="0">
              <a:solidFill>
                <a:schemeClr val="dk1"/>
              </a:solidFill>
              <a:effectLst/>
              <a:latin typeface="+mn-lt"/>
              <a:ea typeface="+mn-ea"/>
              <a:cs typeface="+mn-cs"/>
            </a:rPr>
            <a:t>公共施設の維持修繕が予定されるため、増加していくものと見込まれる。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44,501
44,165
14.79
11,511,661
11,134,558
377,076
7,787,572
11,807,391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52070</xdr:rowOff>
    </xdr:from>
    <xdr:to>
      <xdr:col>6</xdr:col>
      <xdr:colOff>511175</xdr:colOff>
      <xdr:row>37</xdr:row>
      <xdr:rowOff>61595</xdr:rowOff>
    </xdr:to>
    <xdr:cxnSp macro="">
      <xdr:nvCxnSpPr>
        <xdr:cNvPr id="61" name="直線コネクタ 60"/>
        <xdr:cNvCxnSpPr/>
      </xdr:nvCxnSpPr>
      <xdr:spPr>
        <a:xfrm flipV="1">
          <a:off x="3797300" y="63957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61595</xdr:rowOff>
    </xdr:from>
    <xdr:to>
      <xdr:col>5</xdr:col>
      <xdr:colOff>358775</xdr:colOff>
      <xdr:row>37</xdr:row>
      <xdr:rowOff>63119</xdr:rowOff>
    </xdr:to>
    <xdr:cxnSp macro="">
      <xdr:nvCxnSpPr>
        <xdr:cNvPr id="64" name="直線コネクタ 63"/>
        <xdr:cNvCxnSpPr/>
      </xdr:nvCxnSpPr>
      <xdr:spPr>
        <a:xfrm flipV="1">
          <a:off x="2908300" y="640524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63119</xdr:rowOff>
    </xdr:from>
    <xdr:to>
      <xdr:col>4</xdr:col>
      <xdr:colOff>155575</xdr:colOff>
      <xdr:row>37</xdr:row>
      <xdr:rowOff>85979</xdr:rowOff>
    </xdr:to>
    <xdr:cxnSp macro="">
      <xdr:nvCxnSpPr>
        <xdr:cNvPr id="67" name="直線コネクタ 66"/>
        <xdr:cNvCxnSpPr/>
      </xdr:nvCxnSpPr>
      <xdr:spPr>
        <a:xfrm flipV="1">
          <a:off x="2019300" y="64067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75311</xdr:rowOff>
    </xdr:from>
    <xdr:to>
      <xdr:col>2</xdr:col>
      <xdr:colOff>638175</xdr:colOff>
      <xdr:row>37</xdr:row>
      <xdr:rowOff>85979</xdr:rowOff>
    </xdr:to>
    <xdr:cxnSp macro="">
      <xdr:nvCxnSpPr>
        <xdr:cNvPr id="70" name="直線コネクタ 69"/>
        <xdr:cNvCxnSpPr/>
      </xdr:nvCxnSpPr>
      <xdr:spPr>
        <a:xfrm>
          <a:off x="1130300" y="641896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1270</xdr:rowOff>
    </xdr:from>
    <xdr:to>
      <xdr:col>6</xdr:col>
      <xdr:colOff>561975</xdr:colOff>
      <xdr:row>37</xdr:row>
      <xdr:rowOff>102870</xdr:rowOff>
    </xdr:to>
    <xdr:sp macro="" textlink="">
      <xdr:nvSpPr>
        <xdr:cNvPr id="80" name="円/楕円 79"/>
        <xdr:cNvSpPr/>
      </xdr:nvSpPr>
      <xdr:spPr>
        <a:xfrm>
          <a:off x="4584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87647</xdr:rowOff>
    </xdr:from>
    <xdr:ext cx="469744" cy="259045"/>
    <xdr:sp macro="" textlink="">
      <xdr:nvSpPr>
        <xdr:cNvPr id="81" name="議会費該当値テキスト"/>
        <xdr:cNvSpPr txBox="1"/>
      </xdr:nvSpPr>
      <xdr:spPr>
        <a:xfrm>
          <a:off x="4686300" y="62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10795</xdr:rowOff>
    </xdr:from>
    <xdr:to>
      <xdr:col>5</xdr:col>
      <xdr:colOff>409575</xdr:colOff>
      <xdr:row>37</xdr:row>
      <xdr:rowOff>112395</xdr:rowOff>
    </xdr:to>
    <xdr:sp macro="" textlink="">
      <xdr:nvSpPr>
        <xdr:cNvPr id="82" name="円/楕円 81"/>
        <xdr:cNvSpPr/>
      </xdr:nvSpPr>
      <xdr:spPr>
        <a:xfrm>
          <a:off x="3746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103522</xdr:rowOff>
    </xdr:from>
    <xdr:ext cx="469744" cy="259045"/>
    <xdr:sp macro="" textlink="">
      <xdr:nvSpPr>
        <xdr:cNvPr id="83" name="テキスト ボックス 82"/>
        <xdr:cNvSpPr txBox="1"/>
      </xdr:nvSpPr>
      <xdr:spPr>
        <a:xfrm>
          <a:off x="3562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12319</xdr:rowOff>
    </xdr:from>
    <xdr:to>
      <xdr:col>4</xdr:col>
      <xdr:colOff>206375</xdr:colOff>
      <xdr:row>37</xdr:row>
      <xdr:rowOff>113919</xdr:rowOff>
    </xdr:to>
    <xdr:sp macro="" textlink="">
      <xdr:nvSpPr>
        <xdr:cNvPr id="84" name="円/楕円 83"/>
        <xdr:cNvSpPr/>
      </xdr:nvSpPr>
      <xdr:spPr>
        <a:xfrm>
          <a:off x="2857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105046</xdr:rowOff>
    </xdr:from>
    <xdr:ext cx="469744" cy="259045"/>
    <xdr:sp macro="" textlink="">
      <xdr:nvSpPr>
        <xdr:cNvPr id="85" name="テキスト ボックス 84"/>
        <xdr:cNvSpPr txBox="1"/>
      </xdr:nvSpPr>
      <xdr:spPr>
        <a:xfrm>
          <a:off x="2673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35179</xdr:rowOff>
    </xdr:from>
    <xdr:to>
      <xdr:col>3</xdr:col>
      <xdr:colOff>3175</xdr:colOff>
      <xdr:row>37</xdr:row>
      <xdr:rowOff>136779</xdr:rowOff>
    </xdr:to>
    <xdr:sp macro="" textlink="">
      <xdr:nvSpPr>
        <xdr:cNvPr id="86" name="円/楕円 85"/>
        <xdr:cNvSpPr/>
      </xdr:nvSpPr>
      <xdr:spPr>
        <a:xfrm>
          <a:off x="1968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127906</xdr:rowOff>
    </xdr:from>
    <xdr:ext cx="469744" cy="259045"/>
    <xdr:sp macro="" textlink="">
      <xdr:nvSpPr>
        <xdr:cNvPr id="87" name="テキスト ボックス 86"/>
        <xdr:cNvSpPr txBox="1"/>
      </xdr:nvSpPr>
      <xdr:spPr>
        <a:xfrm>
          <a:off x="1784427"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24511</xdr:rowOff>
    </xdr:from>
    <xdr:to>
      <xdr:col>1</xdr:col>
      <xdr:colOff>485775</xdr:colOff>
      <xdr:row>37</xdr:row>
      <xdr:rowOff>126111</xdr:rowOff>
    </xdr:to>
    <xdr:sp macro="" textlink="">
      <xdr:nvSpPr>
        <xdr:cNvPr id="88" name="円/楕円 87"/>
        <xdr:cNvSpPr/>
      </xdr:nvSpPr>
      <xdr:spPr>
        <a:xfrm>
          <a:off x="1079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117238</xdr:rowOff>
    </xdr:from>
    <xdr:ext cx="469744" cy="259045"/>
    <xdr:sp macro="" textlink="">
      <xdr:nvSpPr>
        <xdr:cNvPr id="89" name="テキスト ボックス 88"/>
        <xdr:cNvSpPr txBox="1"/>
      </xdr:nvSpPr>
      <xdr:spPr>
        <a:xfrm>
          <a:off x="895427"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108390</xdr:rowOff>
    </xdr:from>
    <xdr:to>
      <xdr:col>6</xdr:col>
      <xdr:colOff>511175</xdr:colOff>
      <xdr:row>57</xdr:row>
      <xdr:rowOff>124262</xdr:rowOff>
    </xdr:to>
    <xdr:cxnSp macro="">
      <xdr:nvCxnSpPr>
        <xdr:cNvPr id="118" name="直線コネクタ 117"/>
        <xdr:cNvCxnSpPr/>
      </xdr:nvCxnSpPr>
      <xdr:spPr>
        <a:xfrm flipV="1">
          <a:off x="3797300" y="9881040"/>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69108</xdr:rowOff>
    </xdr:from>
    <xdr:to>
      <xdr:col>5</xdr:col>
      <xdr:colOff>358775</xdr:colOff>
      <xdr:row>57</xdr:row>
      <xdr:rowOff>124262</xdr:rowOff>
    </xdr:to>
    <xdr:cxnSp macro="">
      <xdr:nvCxnSpPr>
        <xdr:cNvPr id="121" name="直線コネクタ 120"/>
        <xdr:cNvCxnSpPr/>
      </xdr:nvCxnSpPr>
      <xdr:spPr>
        <a:xfrm>
          <a:off x="2908300" y="9841758"/>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69108</xdr:rowOff>
    </xdr:from>
    <xdr:to>
      <xdr:col>4</xdr:col>
      <xdr:colOff>155575</xdr:colOff>
      <xdr:row>57</xdr:row>
      <xdr:rowOff>116299</xdr:rowOff>
    </xdr:to>
    <xdr:cxnSp macro="">
      <xdr:nvCxnSpPr>
        <xdr:cNvPr id="124" name="直線コネクタ 123"/>
        <xdr:cNvCxnSpPr/>
      </xdr:nvCxnSpPr>
      <xdr:spPr>
        <a:xfrm flipV="1">
          <a:off x="2019300" y="9841758"/>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104526</xdr:rowOff>
    </xdr:from>
    <xdr:to>
      <xdr:col>2</xdr:col>
      <xdr:colOff>638175</xdr:colOff>
      <xdr:row>57</xdr:row>
      <xdr:rowOff>116299</xdr:rowOff>
    </xdr:to>
    <xdr:cxnSp macro="">
      <xdr:nvCxnSpPr>
        <xdr:cNvPr id="127" name="直線コネクタ 126"/>
        <xdr:cNvCxnSpPr/>
      </xdr:nvCxnSpPr>
      <xdr:spPr>
        <a:xfrm>
          <a:off x="1130300" y="987717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57590</xdr:rowOff>
    </xdr:from>
    <xdr:to>
      <xdr:col>6</xdr:col>
      <xdr:colOff>561975</xdr:colOff>
      <xdr:row>57</xdr:row>
      <xdr:rowOff>159190</xdr:rowOff>
    </xdr:to>
    <xdr:sp macro="" textlink="">
      <xdr:nvSpPr>
        <xdr:cNvPr id="137" name="円/楕円 136"/>
        <xdr:cNvSpPr/>
      </xdr:nvSpPr>
      <xdr:spPr>
        <a:xfrm>
          <a:off x="4584700" y="98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143967</xdr:rowOff>
    </xdr:from>
    <xdr:ext cx="534377" cy="259045"/>
    <xdr:sp macro="" textlink="">
      <xdr:nvSpPr>
        <xdr:cNvPr id="138" name="総務費該当値テキスト"/>
        <xdr:cNvSpPr txBox="1"/>
      </xdr:nvSpPr>
      <xdr:spPr>
        <a:xfrm>
          <a:off x="4686300" y="97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73462</xdr:rowOff>
    </xdr:from>
    <xdr:to>
      <xdr:col>5</xdr:col>
      <xdr:colOff>409575</xdr:colOff>
      <xdr:row>58</xdr:row>
      <xdr:rowOff>3612</xdr:rowOff>
    </xdr:to>
    <xdr:sp macro="" textlink="">
      <xdr:nvSpPr>
        <xdr:cNvPr id="139" name="円/楕円 138"/>
        <xdr:cNvSpPr/>
      </xdr:nvSpPr>
      <xdr:spPr>
        <a:xfrm>
          <a:off x="3746500" y="984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166189</xdr:rowOff>
    </xdr:from>
    <xdr:ext cx="534377" cy="259045"/>
    <xdr:sp macro="" textlink="">
      <xdr:nvSpPr>
        <xdr:cNvPr id="140" name="テキスト ボックス 139"/>
        <xdr:cNvSpPr txBox="1"/>
      </xdr:nvSpPr>
      <xdr:spPr>
        <a:xfrm>
          <a:off x="3530111" y="99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18308</xdr:rowOff>
    </xdr:from>
    <xdr:to>
      <xdr:col>4</xdr:col>
      <xdr:colOff>206375</xdr:colOff>
      <xdr:row>57</xdr:row>
      <xdr:rowOff>119908</xdr:rowOff>
    </xdr:to>
    <xdr:sp macro="" textlink="">
      <xdr:nvSpPr>
        <xdr:cNvPr id="141" name="円/楕円 140"/>
        <xdr:cNvSpPr/>
      </xdr:nvSpPr>
      <xdr:spPr>
        <a:xfrm>
          <a:off x="2857500" y="97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111035</xdr:rowOff>
    </xdr:from>
    <xdr:ext cx="534377" cy="259045"/>
    <xdr:sp macro="" textlink="">
      <xdr:nvSpPr>
        <xdr:cNvPr id="142" name="テキスト ボックス 141"/>
        <xdr:cNvSpPr txBox="1"/>
      </xdr:nvSpPr>
      <xdr:spPr>
        <a:xfrm>
          <a:off x="2641111" y="98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65499</xdr:rowOff>
    </xdr:from>
    <xdr:to>
      <xdr:col>3</xdr:col>
      <xdr:colOff>3175</xdr:colOff>
      <xdr:row>57</xdr:row>
      <xdr:rowOff>167099</xdr:rowOff>
    </xdr:to>
    <xdr:sp macro="" textlink="">
      <xdr:nvSpPr>
        <xdr:cNvPr id="143" name="円/楕円 142"/>
        <xdr:cNvSpPr/>
      </xdr:nvSpPr>
      <xdr:spPr>
        <a:xfrm>
          <a:off x="1968500" y="98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158226</xdr:rowOff>
    </xdr:from>
    <xdr:ext cx="534377" cy="259045"/>
    <xdr:sp macro="" textlink="">
      <xdr:nvSpPr>
        <xdr:cNvPr id="144" name="テキスト ボックス 143"/>
        <xdr:cNvSpPr txBox="1"/>
      </xdr:nvSpPr>
      <xdr:spPr>
        <a:xfrm>
          <a:off x="1752111" y="99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53726</xdr:rowOff>
    </xdr:from>
    <xdr:to>
      <xdr:col>1</xdr:col>
      <xdr:colOff>485775</xdr:colOff>
      <xdr:row>57</xdr:row>
      <xdr:rowOff>155326</xdr:rowOff>
    </xdr:to>
    <xdr:sp macro="" textlink="">
      <xdr:nvSpPr>
        <xdr:cNvPr id="145" name="円/楕円 144"/>
        <xdr:cNvSpPr/>
      </xdr:nvSpPr>
      <xdr:spPr>
        <a:xfrm>
          <a:off x="1079500" y="98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146453</xdr:rowOff>
    </xdr:from>
    <xdr:ext cx="534377" cy="259045"/>
    <xdr:sp macro="" textlink="">
      <xdr:nvSpPr>
        <xdr:cNvPr id="146" name="テキスト ボックス 145"/>
        <xdr:cNvSpPr txBox="1"/>
      </xdr:nvSpPr>
      <xdr:spPr>
        <a:xfrm>
          <a:off x="863111" y="99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168927</xdr:rowOff>
    </xdr:from>
    <xdr:ext cx="531299" cy="259045"/>
    <xdr:sp macro="" textlink="">
      <xdr:nvSpPr>
        <xdr:cNvPr id="159" name="テキスト ボックス 158"/>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61" name="テキスト ボックス 160"/>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83788</xdr:rowOff>
    </xdr:from>
    <xdr:to>
      <xdr:col>6</xdr:col>
      <xdr:colOff>510540</xdr:colOff>
      <xdr:row>78</xdr:row>
      <xdr:rowOff>34697</xdr:rowOff>
    </xdr:to>
    <xdr:cxnSp macro="">
      <xdr:nvCxnSpPr>
        <xdr:cNvPr id="175" name="直線コネクタ 174"/>
        <xdr:cNvCxnSpPr/>
      </xdr:nvCxnSpPr>
      <xdr:spPr>
        <a:xfrm flipV="1">
          <a:off x="4633595" y="12085288"/>
          <a:ext cx="1270" cy="1322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38524</xdr:rowOff>
    </xdr:from>
    <xdr:ext cx="534377" cy="259045"/>
    <xdr:sp macro="" textlink="">
      <xdr:nvSpPr>
        <xdr:cNvPr id="176" name="民生費最小値テキスト"/>
        <xdr:cNvSpPr txBox="1"/>
      </xdr:nvSpPr>
      <xdr:spPr>
        <a:xfrm>
          <a:off x="4686300" y="1341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78</xdr:row>
      <xdr:rowOff>34697</xdr:rowOff>
    </xdr:from>
    <xdr:to>
      <xdr:col>6</xdr:col>
      <xdr:colOff>600075</xdr:colOff>
      <xdr:row>78</xdr:row>
      <xdr:rowOff>34697</xdr:rowOff>
    </xdr:to>
    <xdr:cxnSp macro="">
      <xdr:nvCxnSpPr>
        <xdr:cNvPr id="177" name="直線コネクタ 176"/>
        <xdr:cNvCxnSpPr/>
      </xdr:nvCxnSpPr>
      <xdr:spPr>
        <a:xfrm>
          <a:off x="4546600" y="1340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30465</xdr:rowOff>
    </xdr:from>
    <xdr:ext cx="599010" cy="259045"/>
    <xdr:sp macro="" textlink="">
      <xdr:nvSpPr>
        <xdr:cNvPr id="178" name="民生費最大値テキスト"/>
        <xdr:cNvSpPr txBox="1"/>
      </xdr:nvSpPr>
      <xdr:spPr>
        <a:xfrm>
          <a:off x="4686300" y="118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83788</xdr:rowOff>
    </xdr:from>
    <xdr:to>
      <xdr:col>6</xdr:col>
      <xdr:colOff>600075</xdr:colOff>
      <xdr:row>70</xdr:row>
      <xdr:rowOff>83788</xdr:rowOff>
    </xdr:to>
    <xdr:cxnSp macro="">
      <xdr:nvCxnSpPr>
        <xdr:cNvPr id="179" name="直線コネクタ 178"/>
        <xdr:cNvCxnSpPr/>
      </xdr:nvCxnSpPr>
      <xdr:spPr>
        <a:xfrm>
          <a:off x="4546600" y="1208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125374</xdr:rowOff>
    </xdr:from>
    <xdr:to>
      <xdr:col>6</xdr:col>
      <xdr:colOff>511175</xdr:colOff>
      <xdr:row>77</xdr:row>
      <xdr:rowOff>151721</xdr:rowOff>
    </xdr:to>
    <xdr:cxnSp macro="">
      <xdr:nvCxnSpPr>
        <xdr:cNvPr id="180" name="直線コネクタ 179"/>
        <xdr:cNvCxnSpPr/>
      </xdr:nvCxnSpPr>
      <xdr:spPr>
        <a:xfrm flipV="1">
          <a:off x="3797300" y="13327024"/>
          <a:ext cx="8382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36025</xdr:rowOff>
    </xdr:from>
    <xdr:ext cx="599010" cy="259045"/>
    <xdr:sp macro="" textlink="">
      <xdr:nvSpPr>
        <xdr:cNvPr id="181" name="民生費平均値テキスト"/>
        <xdr:cNvSpPr txBox="1"/>
      </xdr:nvSpPr>
      <xdr:spPr>
        <a:xfrm>
          <a:off x="4686300" y="12894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13148</xdr:rowOff>
    </xdr:from>
    <xdr:to>
      <xdr:col>6</xdr:col>
      <xdr:colOff>561975</xdr:colOff>
      <xdr:row>76</xdr:row>
      <xdr:rowOff>114748</xdr:rowOff>
    </xdr:to>
    <xdr:sp macro="" textlink="">
      <xdr:nvSpPr>
        <xdr:cNvPr id="182" name="フローチャート : 判断 181"/>
        <xdr:cNvSpPr/>
      </xdr:nvSpPr>
      <xdr:spPr>
        <a:xfrm>
          <a:off x="4584700" y="13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151721</xdr:rowOff>
    </xdr:from>
    <xdr:to>
      <xdr:col>5</xdr:col>
      <xdr:colOff>358775</xdr:colOff>
      <xdr:row>78</xdr:row>
      <xdr:rowOff>18866</xdr:rowOff>
    </xdr:to>
    <xdr:cxnSp macro="">
      <xdr:nvCxnSpPr>
        <xdr:cNvPr id="183" name="直線コネクタ 182"/>
        <xdr:cNvCxnSpPr/>
      </xdr:nvCxnSpPr>
      <xdr:spPr>
        <a:xfrm flipV="1">
          <a:off x="2908300" y="13353371"/>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83813</xdr:rowOff>
    </xdr:from>
    <xdr:to>
      <xdr:col>5</xdr:col>
      <xdr:colOff>409575</xdr:colOff>
      <xdr:row>77</xdr:row>
      <xdr:rowOff>13963</xdr:rowOff>
    </xdr:to>
    <xdr:sp macro="" textlink="">
      <xdr:nvSpPr>
        <xdr:cNvPr id="184" name="フローチャート : 判断 183"/>
        <xdr:cNvSpPr/>
      </xdr:nvSpPr>
      <xdr:spPr>
        <a:xfrm>
          <a:off x="3746500" y="131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30490</xdr:rowOff>
    </xdr:from>
    <xdr:ext cx="599010" cy="259045"/>
    <xdr:sp macro="" textlink="">
      <xdr:nvSpPr>
        <xdr:cNvPr id="185" name="テキスト ボックス 184"/>
        <xdr:cNvSpPr txBox="1"/>
      </xdr:nvSpPr>
      <xdr:spPr>
        <a:xfrm>
          <a:off x="3497794" y="12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18866</xdr:rowOff>
    </xdr:from>
    <xdr:to>
      <xdr:col>4</xdr:col>
      <xdr:colOff>155575</xdr:colOff>
      <xdr:row>78</xdr:row>
      <xdr:rowOff>134765</xdr:rowOff>
    </xdr:to>
    <xdr:cxnSp macro="">
      <xdr:nvCxnSpPr>
        <xdr:cNvPr id="186" name="直線コネクタ 185"/>
        <xdr:cNvCxnSpPr/>
      </xdr:nvCxnSpPr>
      <xdr:spPr>
        <a:xfrm flipV="1">
          <a:off x="2019300" y="13391966"/>
          <a:ext cx="889000" cy="1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110370</xdr:rowOff>
    </xdr:from>
    <xdr:to>
      <xdr:col>4</xdr:col>
      <xdr:colOff>206375</xdr:colOff>
      <xdr:row>77</xdr:row>
      <xdr:rowOff>40520</xdr:rowOff>
    </xdr:to>
    <xdr:sp macro="" textlink="">
      <xdr:nvSpPr>
        <xdr:cNvPr id="187" name="フローチャート : 判断 186"/>
        <xdr:cNvSpPr/>
      </xdr:nvSpPr>
      <xdr:spPr>
        <a:xfrm>
          <a:off x="2857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57046</xdr:rowOff>
    </xdr:from>
    <xdr:ext cx="599010" cy="259045"/>
    <xdr:sp macro="" textlink="">
      <xdr:nvSpPr>
        <xdr:cNvPr id="188" name="テキスト ボックス 187"/>
        <xdr:cNvSpPr txBox="1"/>
      </xdr:nvSpPr>
      <xdr:spPr>
        <a:xfrm>
          <a:off x="2608794"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126964</xdr:rowOff>
    </xdr:from>
    <xdr:to>
      <xdr:col>2</xdr:col>
      <xdr:colOff>638175</xdr:colOff>
      <xdr:row>78</xdr:row>
      <xdr:rowOff>134765</xdr:rowOff>
    </xdr:to>
    <xdr:cxnSp macro="">
      <xdr:nvCxnSpPr>
        <xdr:cNvPr id="189" name="直線コネクタ 188"/>
        <xdr:cNvCxnSpPr/>
      </xdr:nvCxnSpPr>
      <xdr:spPr>
        <a:xfrm>
          <a:off x="1130300" y="13500064"/>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154212</xdr:rowOff>
    </xdr:from>
    <xdr:to>
      <xdr:col>3</xdr:col>
      <xdr:colOff>3175</xdr:colOff>
      <xdr:row>77</xdr:row>
      <xdr:rowOff>84362</xdr:rowOff>
    </xdr:to>
    <xdr:sp macro="" textlink="">
      <xdr:nvSpPr>
        <xdr:cNvPr id="190" name="フローチャート : 判断 189"/>
        <xdr:cNvSpPr/>
      </xdr:nvSpPr>
      <xdr:spPr>
        <a:xfrm>
          <a:off x="1968500" y="1318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100890</xdr:rowOff>
    </xdr:from>
    <xdr:ext cx="599010" cy="259045"/>
    <xdr:sp macro="" textlink="">
      <xdr:nvSpPr>
        <xdr:cNvPr id="191" name="テキスト ボックス 190"/>
        <xdr:cNvSpPr txBox="1"/>
      </xdr:nvSpPr>
      <xdr:spPr>
        <a:xfrm>
          <a:off x="1719794" y="1295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xdr:rowOff>
    </xdr:from>
    <xdr:to>
      <xdr:col>1</xdr:col>
      <xdr:colOff>485775</xdr:colOff>
      <xdr:row>77</xdr:row>
      <xdr:rowOff>103203</xdr:rowOff>
    </xdr:to>
    <xdr:sp macro="" textlink="">
      <xdr:nvSpPr>
        <xdr:cNvPr id="192" name="フローチャート : 判断 191"/>
        <xdr:cNvSpPr/>
      </xdr:nvSpPr>
      <xdr:spPr>
        <a:xfrm>
          <a:off x="1079500" y="1320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119730</xdr:rowOff>
    </xdr:from>
    <xdr:ext cx="599010" cy="259045"/>
    <xdr:sp macro="" textlink="">
      <xdr:nvSpPr>
        <xdr:cNvPr id="193" name="テキスト ボックス 192"/>
        <xdr:cNvSpPr txBox="1"/>
      </xdr:nvSpPr>
      <xdr:spPr>
        <a:xfrm>
          <a:off x="830794" y="1297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74574</xdr:rowOff>
    </xdr:from>
    <xdr:to>
      <xdr:col>6</xdr:col>
      <xdr:colOff>561975</xdr:colOff>
      <xdr:row>78</xdr:row>
      <xdr:rowOff>4724</xdr:rowOff>
    </xdr:to>
    <xdr:sp macro="" textlink="">
      <xdr:nvSpPr>
        <xdr:cNvPr id="199" name="円/楕円 198"/>
        <xdr:cNvSpPr/>
      </xdr:nvSpPr>
      <xdr:spPr>
        <a:xfrm>
          <a:off x="4584700" y="132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160951</xdr:rowOff>
    </xdr:from>
    <xdr:ext cx="534377" cy="259045"/>
    <xdr:sp macro="" textlink="">
      <xdr:nvSpPr>
        <xdr:cNvPr id="200" name="民生費該当値テキスト"/>
        <xdr:cNvSpPr txBox="1"/>
      </xdr:nvSpPr>
      <xdr:spPr>
        <a:xfrm>
          <a:off x="4686300" y="131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97,504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100921</xdr:rowOff>
    </xdr:from>
    <xdr:to>
      <xdr:col>5</xdr:col>
      <xdr:colOff>409575</xdr:colOff>
      <xdr:row>78</xdr:row>
      <xdr:rowOff>31071</xdr:rowOff>
    </xdr:to>
    <xdr:sp macro="" textlink="">
      <xdr:nvSpPr>
        <xdr:cNvPr id="201" name="円/楕円 200"/>
        <xdr:cNvSpPr/>
      </xdr:nvSpPr>
      <xdr:spPr>
        <a:xfrm>
          <a:off x="3746500" y="133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22198</xdr:rowOff>
    </xdr:from>
    <xdr:ext cx="534377" cy="259045"/>
    <xdr:sp macro="" textlink="">
      <xdr:nvSpPr>
        <xdr:cNvPr id="202" name="テキスト ボックス 201"/>
        <xdr:cNvSpPr txBox="1"/>
      </xdr:nvSpPr>
      <xdr:spPr>
        <a:xfrm>
          <a:off x="3530111" y="1339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139516</xdr:rowOff>
    </xdr:from>
    <xdr:to>
      <xdr:col>4</xdr:col>
      <xdr:colOff>206375</xdr:colOff>
      <xdr:row>78</xdr:row>
      <xdr:rowOff>69666</xdr:rowOff>
    </xdr:to>
    <xdr:sp macro="" textlink="">
      <xdr:nvSpPr>
        <xdr:cNvPr id="203" name="円/楕円 202"/>
        <xdr:cNvSpPr/>
      </xdr:nvSpPr>
      <xdr:spPr>
        <a:xfrm>
          <a:off x="2857500" y="133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60793</xdr:rowOff>
    </xdr:from>
    <xdr:ext cx="534377" cy="259045"/>
    <xdr:sp macro="" textlink="">
      <xdr:nvSpPr>
        <xdr:cNvPr id="204" name="テキスト ボックス 203"/>
        <xdr:cNvSpPr txBox="1"/>
      </xdr:nvSpPr>
      <xdr:spPr>
        <a:xfrm>
          <a:off x="2641111" y="134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83965</xdr:rowOff>
    </xdr:from>
    <xdr:to>
      <xdr:col>3</xdr:col>
      <xdr:colOff>3175</xdr:colOff>
      <xdr:row>79</xdr:row>
      <xdr:rowOff>14115</xdr:rowOff>
    </xdr:to>
    <xdr:sp macro="" textlink="">
      <xdr:nvSpPr>
        <xdr:cNvPr id="205" name="円/楕円 204"/>
        <xdr:cNvSpPr/>
      </xdr:nvSpPr>
      <xdr:spPr>
        <a:xfrm>
          <a:off x="1968500" y="134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5242</xdr:rowOff>
    </xdr:from>
    <xdr:ext cx="534377" cy="259045"/>
    <xdr:sp macro="" textlink="">
      <xdr:nvSpPr>
        <xdr:cNvPr id="206" name="テキスト ボックス 205"/>
        <xdr:cNvSpPr txBox="1"/>
      </xdr:nvSpPr>
      <xdr:spPr>
        <a:xfrm>
          <a:off x="1752111" y="135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76164</xdr:rowOff>
    </xdr:from>
    <xdr:to>
      <xdr:col>1</xdr:col>
      <xdr:colOff>485775</xdr:colOff>
      <xdr:row>79</xdr:row>
      <xdr:rowOff>6314</xdr:rowOff>
    </xdr:to>
    <xdr:sp macro="" textlink="">
      <xdr:nvSpPr>
        <xdr:cNvPr id="207" name="円/楕円 206"/>
        <xdr:cNvSpPr/>
      </xdr:nvSpPr>
      <xdr:spPr>
        <a:xfrm>
          <a:off x="1079500" y="134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168891</xdr:rowOff>
    </xdr:from>
    <xdr:ext cx="534377" cy="259045"/>
    <xdr:sp macro="" textlink="">
      <xdr:nvSpPr>
        <xdr:cNvPr id="208" name="テキスト ボックス 207"/>
        <xdr:cNvSpPr txBox="1"/>
      </xdr:nvSpPr>
      <xdr:spPr>
        <a:xfrm>
          <a:off x="863111" y="135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2" name="直線コネクタ 231"/>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3"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4" name="直線コネクタ 233"/>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5"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6" name="直線コネクタ 235"/>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126364</xdr:rowOff>
    </xdr:from>
    <xdr:to>
      <xdr:col>6</xdr:col>
      <xdr:colOff>511175</xdr:colOff>
      <xdr:row>98</xdr:row>
      <xdr:rowOff>129477</xdr:rowOff>
    </xdr:to>
    <xdr:cxnSp macro="">
      <xdr:nvCxnSpPr>
        <xdr:cNvPr id="237" name="直線コネクタ 236"/>
        <xdr:cNvCxnSpPr/>
      </xdr:nvCxnSpPr>
      <xdr:spPr>
        <a:xfrm>
          <a:off x="3797300" y="16928464"/>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8"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9" name="フローチャート : 判断 238"/>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124171</xdr:rowOff>
    </xdr:from>
    <xdr:to>
      <xdr:col>5</xdr:col>
      <xdr:colOff>358775</xdr:colOff>
      <xdr:row>98</xdr:row>
      <xdr:rowOff>126364</xdr:rowOff>
    </xdr:to>
    <xdr:cxnSp macro="">
      <xdr:nvCxnSpPr>
        <xdr:cNvPr id="240" name="直線コネクタ 239"/>
        <xdr:cNvCxnSpPr/>
      </xdr:nvCxnSpPr>
      <xdr:spPr>
        <a:xfrm>
          <a:off x="2908300" y="16926271"/>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41" name="フローチャート : 判断 240"/>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2" name="テキスト ボックス 241"/>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124171</xdr:rowOff>
    </xdr:from>
    <xdr:to>
      <xdr:col>4</xdr:col>
      <xdr:colOff>155575</xdr:colOff>
      <xdr:row>98</xdr:row>
      <xdr:rowOff>127028</xdr:rowOff>
    </xdr:to>
    <xdr:cxnSp macro="">
      <xdr:nvCxnSpPr>
        <xdr:cNvPr id="243" name="直線コネクタ 242"/>
        <xdr:cNvCxnSpPr/>
      </xdr:nvCxnSpPr>
      <xdr:spPr>
        <a:xfrm flipV="1">
          <a:off x="2019300" y="1692627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4" name="フローチャート : 判断 243"/>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5" name="テキスト ボックス 244"/>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124952</xdr:rowOff>
    </xdr:from>
    <xdr:to>
      <xdr:col>2</xdr:col>
      <xdr:colOff>638175</xdr:colOff>
      <xdr:row>98</xdr:row>
      <xdr:rowOff>127028</xdr:rowOff>
    </xdr:to>
    <xdr:cxnSp macro="">
      <xdr:nvCxnSpPr>
        <xdr:cNvPr id="246" name="直線コネクタ 245"/>
        <xdr:cNvCxnSpPr/>
      </xdr:nvCxnSpPr>
      <xdr:spPr>
        <a:xfrm>
          <a:off x="1130300" y="16927052"/>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7" name="フローチャート : 判断 246"/>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8" name="テキスト ボックス 247"/>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9" name="フローチャート : 判断 248"/>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50" name="テキスト ボックス 249"/>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78677</xdr:rowOff>
    </xdr:from>
    <xdr:to>
      <xdr:col>6</xdr:col>
      <xdr:colOff>561975</xdr:colOff>
      <xdr:row>99</xdr:row>
      <xdr:rowOff>8827</xdr:rowOff>
    </xdr:to>
    <xdr:sp macro="" textlink="">
      <xdr:nvSpPr>
        <xdr:cNvPr id="256" name="円/楕円 255"/>
        <xdr:cNvSpPr/>
      </xdr:nvSpPr>
      <xdr:spPr>
        <a:xfrm>
          <a:off x="4584700" y="168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7"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75564</xdr:rowOff>
    </xdr:from>
    <xdr:to>
      <xdr:col>5</xdr:col>
      <xdr:colOff>409575</xdr:colOff>
      <xdr:row>99</xdr:row>
      <xdr:rowOff>5714</xdr:rowOff>
    </xdr:to>
    <xdr:sp macro="" textlink="">
      <xdr:nvSpPr>
        <xdr:cNvPr id="258" name="円/楕円 257"/>
        <xdr:cNvSpPr/>
      </xdr:nvSpPr>
      <xdr:spPr>
        <a:xfrm>
          <a:off x="3746500" y="168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168291</xdr:rowOff>
    </xdr:from>
    <xdr:ext cx="534377" cy="259045"/>
    <xdr:sp macro="" textlink="">
      <xdr:nvSpPr>
        <xdr:cNvPr id="259" name="テキスト ボックス 258"/>
        <xdr:cNvSpPr txBox="1"/>
      </xdr:nvSpPr>
      <xdr:spPr>
        <a:xfrm>
          <a:off x="3530111" y="169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73371</xdr:rowOff>
    </xdr:from>
    <xdr:to>
      <xdr:col>4</xdr:col>
      <xdr:colOff>206375</xdr:colOff>
      <xdr:row>99</xdr:row>
      <xdr:rowOff>3521</xdr:rowOff>
    </xdr:to>
    <xdr:sp macro="" textlink="">
      <xdr:nvSpPr>
        <xdr:cNvPr id="260" name="円/楕円 259"/>
        <xdr:cNvSpPr/>
      </xdr:nvSpPr>
      <xdr:spPr>
        <a:xfrm>
          <a:off x="2857500" y="168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166098</xdr:rowOff>
    </xdr:from>
    <xdr:ext cx="534377" cy="259045"/>
    <xdr:sp macro="" textlink="">
      <xdr:nvSpPr>
        <xdr:cNvPr id="261" name="テキスト ボックス 260"/>
        <xdr:cNvSpPr txBox="1"/>
      </xdr:nvSpPr>
      <xdr:spPr>
        <a:xfrm>
          <a:off x="2641111" y="169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76228</xdr:rowOff>
    </xdr:from>
    <xdr:to>
      <xdr:col>3</xdr:col>
      <xdr:colOff>3175</xdr:colOff>
      <xdr:row>99</xdr:row>
      <xdr:rowOff>6378</xdr:rowOff>
    </xdr:to>
    <xdr:sp macro="" textlink="">
      <xdr:nvSpPr>
        <xdr:cNvPr id="262" name="円/楕円 261"/>
        <xdr:cNvSpPr/>
      </xdr:nvSpPr>
      <xdr:spPr>
        <a:xfrm>
          <a:off x="1968500" y="168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168955</xdr:rowOff>
    </xdr:from>
    <xdr:ext cx="534377" cy="259045"/>
    <xdr:sp macro="" textlink="">
      <xdr:nvSpPr>
        <xdr:cNvPr id="263" name="テキスト ボックス 262"/>
        <xdr:cNvSpPr txBox="1"/>
      </xdr:nvSpPr>
      <xdr:spPr>
        <a:xfrm>
          <a:off x="1752111" y="169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74152</xdr:rowOff>
    </xdr:from>
    <xdr:to>
      <xdr:col>1</xdr:col>
      <xdr:colOff>485775</xdr:colOff>
      <xdr:row>99</xdr:row>
      <xdr:rowOff>4302</xdr:rowOff>
    </xdr:to>
    <xdr:sp macro="" textlink="">
      <xdr:nvSpPr>
        <xdr:cNvPr id="264" name="円/楕円 263"/>
        <xdr:cNvSpPr/>
      </xdr:nvSpPr>
      <xdr:spPr>
        <a:xfrm>
          <a:off x="1079500" y="168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166879</xdr:rowOff>
    </xdr:from>
    <xdr:ext cx="534377" cy="259045"/>
    <xdr:sp macro="" textlink="">
      <xdr:nvSpPr>
        <xdr:cNvPr id="265" name="テキスト ボックス 264"/>
        <xdr:cNvSpPr txBox="1"/>
      </xdr:nvSpPr>
      <xdr:spPr>
        <a:xfrm>
          <a:off x="863111" y="169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9" name="直線コネクタ 288"/>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2"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3" name="直線コネクタ 292"/>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85979</xdr:rowOff>
    </xdr:from>
    <xdr:to>
      <xdr:col>15</xdr:col>
      <xdr:colOff>180975</xdr:colOff>
      <xdr:row>38</xdr:row>
      <xdr:rowOff>97028</xdr:rowOff>
    </xdr:to>
    <xdr:cxnSp macro="">
      <xdr:nvCxnSpPr>
        <xdr:cNvPr id="294" name="直線コネクタ 293"/>
        <xdr:cNvCxnSpPr/>
      </xdr:nvCxnSpPr>
      <xdr:spPr>
        <a:xfrm>
          <a:off x="9639300" y="660107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5"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6" name="フローチャート : 判断 295"/>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85979</xdr:rowOff>
    </xdr:from>
    <xdr:to>
      <xdr:col>14</xdr:col>
      <xdr:colOff>28575</xdr:colOff>
      <xdr:row>38</xdr:row>
      <xdr:rowOff>86360</xdr:rowOff>
    </xdr:to>
    <xdr:cxnSp macro="">
      <xdr:nvCxnSpPr>
        <xdr:cNvPr id="297" name="直線コネクタ 296"/>
        <xdr:cNvCxnSpPr/>
      </xdr:nvCxnSpPr>
      <xdr:spPr>
        <a:xfrm flipV="1">
          <a:off x="8750300" y="66010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8" name="フローチャート : 判断 297"/>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9" name="テキスト ボックス 298"/>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86360</xdr:rowOff>
    </xdr:from>
    <xdr:to>
      <xdr:col>12</xdr:col>
      <xdr:colOff>511175</xdr:colOff>
      <xdr:row>38</xdr:row>
      <xdr:rowOff>100457</xdr:rowOff>
    </xdr:to>
    <xdr:cxnSp macro="">
      <xdr:nvCxnSpPr>
        <xdr:cNvPr id="300" name="直線コネクタ 299"/>
        <xdr:cNvCxnSpPr/>
      </xdr:nvCxnSpPr>
      <xdr:spPr>
        <a:xfrm flipV="1">
          <a:off x="7861300" y="660146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301" name="フローチャート : 判断 300"/>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2" name="テキスト ボックス 301"/>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xdr:rowOff>
    </xdr:from>
    <xdr:to>
      <xdr:col>11</xdr:col>
      <xdr:colOff>307975</xdr:colOff>
      <xdr:row>38</xdr:row>
      <xdr:rowOff>100457</xdr:rowOff>
    </xdr:to>
    <xdr:cxnSp macro="">
      <xdr:nvCxnSpPr>
        <xdr:cNvPr id="303" name="直線コネクタ 302"/>
        <xdr:cNvCxnSpPr/>
      </xdr:nvCxnSpPr>
      <xdr:spPr>
        <a:xfrm>
          <a:off x="6972300" y="6529070"/>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4" name="フローチャート : 判断 303"/>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5" name="テキスト ボックス 304"/>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6" name="フローチャート : 判断 305"/>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7" name="テキスト ボックス 306"/>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46228</xdr:rowOff>
    </xdr:from>
    <xdr:to>
      <xdr:col>15</xdr:col>
      <xdr:colOff>231775</xdr:colOff>
      <xdr:row>38</xdr:row>
      <xdr:rowOff>147828</xdr:rowOff>
    </xdr:to>
    <xdr:sp macro="" textlink="">
      <xdr:nvSpPr>
        <xdr:cNvPr id="313" name="円/楕円 312"/>
        <xdr:cNvSpPr/>
      </xdr:nvSpPr>
      <xdr:spPr>
        <a:xfrm>
          <a:off x="104267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135526</xdr:rowOff>
    </xdr:from>
    <xdr:ext cx="378565" cy="259045"/>
    <xdr:sp macro="" textlink="">
      <xdr:nvSpPr>
        <xdr:cNvPr id="314" name="労働費該当値テキスト"/>
        <xdr:cNvSpPr txBox="1"/>
      </xdr:nvSpPr>
      <xdr:spPr>
        <a:xfrm>
          <a:off x="10528300" y="647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35179</xdr:rowOff>
    </xdr:from>
    <xdr:to>
      <xdr:col>14</xdr:col>
      <xdr:colOff>79375</xdr:colOff>
      <xdr:row>38</xdr:row>
      <xdr:rowOff>136779</xdr:rowOff>
    </xdr:to>
    <xdr:sp macro="" textlink="">
      <xdr:nvSpPr>
        <xdr:cNvPr id="315" name="円/楕円 314"/>
        <xdr:cNvSpPr/>
      </xdr:nvSpPr>
      <xdr:spPr>
        <a:xfrm>
          <a:off x="9588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127906</xdr:rowOff>
    </xdr:from>
    <xdr:ext cx="378565" cy="259045"/>
    <xdr:sp macro="" textlink="">
      <xdr:nvSpPr>
        <xdr:cNvPr id="316" name="テキスト ボックス 315"/>
        <xdr:cNvSpPr txBox="1"/>
      </xdr:nvSpPr>
      <xdr:spPr>
        <a:xfrm>
          <a:off x="9450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35560</xdr:rowOff>
    </xdr:from>
    <xdr:to>
      <xdr:col>12</xdr:col>
      <xdr:colOff>561975</xdr:colOff>
      <xdr:row>38</xdr:row>
      <xdr:rowOff>137160</xdr:rowOff>
    </xdr:to>
    <xdr:sp macro="" textlink="">
      <xdr:nvSpPr>
        <xdr:cNvPr id="317" name="円/楕円 316"/>
        <xdr:cNvSpPr/>
      </xdr:nvSpPr>
      <xdr:spPr>
        <a:xfrm>
          <a:off x="8699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128287</xdr:rowOff>
    </xdr:from>
    <xdr:ext cx="378565" cy="259045"/>
    <xdr:sp macro="" textlink="">
      <xdr:nvSpPr>
        <xdr:cNvPr id="318" name="テキスト ボックス 317"/>
        <xdr:cNvSpPr txBox="1"/>
      </xdr:nvSpPr>
      <xdr:spPr>
        <a:xfrm>
          <a:off x="8561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49657</xdr:rowOff>
    </xdr:from>
    <xdr:to>
      <xdr:col>11</xdr:col>
      <xdr:colOff>358775</xdr:colOff>
      <xdr:row>38</xdr:row>
      <xdr:rowOff>151257</xdr:rowOff>
    </xdr:to>
    <xdr:sp macro="" textlink="">
      <xdr:nvSpPr>
        <xdr:cNvPr id="319" name="円/楕円 318"/>
        <xdr:cNvSpPr/>
      </xdr:nvSpPr>
      <xdr:spPr>
        <a:xfrm>
          <a:off x="7810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142384</xdr:rowOff>
    </xdr:from>
    <xdr:ext cx="378565" cy="259045"/>
    <xdr:sp macro="" textlink="">
      <xdr:nvSpPr>
        <xdr:cNvPr id="320" name="テキスト ボックス 319"/>
        <xdr:cNvSpPr txBox="1"/>
      </xdr:nvSpPr>
      <xdr:spPr>
        <a:xfrm>
          <a:off x="7672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134620</xdr:rowOff>
    </xdr:from>
    <xdr:to>
      <xdr:col>10</xdr:col>
      <xdr:colOff>155575</xdr:colOff>
      <xdr:row>38</xdr:row>
      <xdr:rowOff>64770</xdr:rowOff>
    </xdr:to>
    <xdr:sp macro="" textlink="">
      <xdr:nvSpPr>
        <xdr:cNvPr id="321" name="円/楕円 320"/>
        <xdr:cNvSpPr/>
      </xdr:nvSpPr>
      <xdr:spPr>
        <a:xfrm>
          <a:off x="692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55897</xdr:rowOff>
    </xdr:from>
    <xdr:ext cx="378565" cy="259045"/>
    <xdr:sp macro="" textlink="">
      <xdr:nvSpPr>
        <xdr:cNvPr id="322" name="テキスト ボックス 321"/>
        <xdr:cNvSpPr txBox="1"/>
      </xdr:nvSpPr>
      <xdr:spPr>
        <a:xfrm>
          <a:off x="6783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6" name="直線コネクタ 345"/>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7"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8" name="直線コネクタ 347"/>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9"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50" name="直線コネクタ 349"/>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15246</xdr:rowOff>
    </xdr:from>
    <xdr:to>
      <xdr:col>15</xdr:col>
      <xdr:colOff>180975</xdr:colOff>
      <xdr:row>59</xdr:row>
      <xdr:rowOff>17818</xdr:rowOff>
    </xdr:to>
    <xdr:cxnSp macro="">
      <xdr:nvCxnSpPr>
        <xdr:cNvPr id="351" name="直線コネクタ 350"/>
        <xdr:cNvCxnSpPr/>
      </xdr:nvCxnSpPr>
      <xdr:spPr>
        <a:xfrm flipV="1">
          <a:off x="9639300" y="10130796"/>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2"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3" name="フローチャート : 判断 352"/>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2502</xdr:rowOff>
    </xdr:from>
    <xdr:to>
      <xdr:col>14</xdr:col>
      <xdr:colOff>28575</xdr:colOff>
      <xdr:row>59</xdr:row>
      <xdr:rowOff>17818</xdr:rowOff>
    </xdr:to>
    <xdr:cxnSp macro="">
      <xdr:nvCxnSpPr>
        <xdr:cNvPr id="354" name="直線コネクタ 353"/>
        <xdr:cNvCxnSpPr/>
      </xdr:nvCxnSpPr>
      <xdr:spPr>
        <a:xfrm>
          <a:off x="8750300" y="1011805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5" name="フローチャート : 判断 354"/>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6" name="テキスト ボックス 355"/>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2502</xdr:rowOff>
    </xdr:from>
    <xdr:to>
      <xdr:col>12</xdr:col>
      <xdr:colOff>511175</xdr:colOff>
      <xdr:row>59</xdr:row>
      <xdr:rowOff>16846</xdr:rowOff>
    </xdr:to>
    <xdr:cxnSp macro="">
      <xdr:nvCxnSpPr>
        <xdr:cNvPr id="357" name="直線コネクタ 356"/>
        <xdr:cNvCxnSpPr/>
      </xdr:nvCxnSpPr>
      <xdr:spPr>
        <a:xfrm flipV="1">
          <a:off x="7861300" y="10118052"/>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8" name="フローチャート : 判断 357"/>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9" name="テキスト ボックス 358"/>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16846</xdr:rowOff>
    </xdr:from>
    <xdr:to>
      <xdr:col>11</xdr:col>
      <xdr:colOff>307975</xdr:colOff>
      <xdr:row>59</xdr:row>
      <xdr:rowOff>18656</xdr:rowOff>
    </xdr:to>
    <xdr:cxnSp macro="">
      <xdr:nvCxnSpPr>
        <xdr:cNvPr id="360" name="直線コネクタ 359"/>
        <xdr:cNvCxnSpPr/>
      </xdr:nvCxnSpPr>
      <xdr:spPr>
        <a:xfrm flipV="1">
          <a:off x="6972300" y="1013239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1" name="フローチャート : 判断 360"/>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2" name="テキスト ボックス 361"/>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3" name="フローチャート : 判断 362"/>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4" name="テキスト ボックス 363"/>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135896</xdr:rowOff>
    </xdr:from>
    <xdr:to>
      <xdr:col>15</xdr:col>
      <xdr:colOff>231775</xdr:colOff>
      <xdr:row>59</xdr:row>
      <xdr:rowOff>66046</xdr:rowOff>
    </xdr:to>
    <xdr:sp macro="" textlink="">
      <xdr:nvSpPr>
        <xdr:cNvPr id="370" name="円/楕円 369"/>
        <xdr:cNvSpPr/>
      </xdr:nvSpPr>
      <xdr:spPr>
        <a:xfrm>
          <a:off x="10426700" y="10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50823</xdr:rowOff>
    </xdr:from>
    <xdr:ext cx="469744" cy="259045"/>
    <xdr:sp macro="" textlink="">
      <xdr:nvSpPr>
        <xdr:cNvPr id="371" name="農林水産業費該当値テキスト"/>
        <xdr:cNvSpPr txBox="1"/>
      </xdr:nvSpPr>
      <xdr:spPr>
        <a:xfrm>
          <a:off x="10528300" y="9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138468</xdr:rowOff>
    </xdr:from>
    <xdr:to>
      <xdr:col>14</xdr:col>
      <xdr:colOff>79375</xdr:colOff>
      <xdr:row>59</xdr:row>
      <xdr:rowOff>68618</xdr:rowOff>
    </xdr:to>
    <xdr:sp macro="" textlink="">
      <xdr:nvSpPr>
        <xdr:cNvPr id="372" name="円/楕円 371"/>
        <xdr:cNvSpPr/>
      </xdr:nvSpPr>
      <xdr:spPr>
        <a:xfrm>
          <a:off x="9588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59745</xdr:rowOff>
    </xdr:from>
    <xdr:ext cx="469744" cy="259045"/>
    <xdr:sp macro="" textlink="">
      <xdr:nvSpPr>
        <xdr:cNvPr id="373" name="テキスト ボックス 372"/>
        <xdr:cNvSpPr txBox="1"/>
      </xdr:nvSpPr>
      <xdr:spPr>
        <a:xfrm>
          <a:off x="9404427"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123152</xdr:rowOff>
    </xdr:from>
    <xdr:to>
      <xdr:col>12</xdr:col>
      <xdr:colOff>561975</xdr:colOff>
      <xdr:row>59</xdr:row>
      <xdr:rowOff>53302</xdr:rowOff>
    </xdr:to>
    <xdr:sp macro="" textlink="">
      <xdr:nvSpPr>
        <xdr:cNvPr id="374" name="円/楕円 373"/>
        <xdr:cNvSpPr/>
      </xdr:nvSpPr>
      <xdr:spPr>
        <a:xfrm>
          <a:off x="8699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44429</xdr:rowOff>
    </xdr:from>
    <xdr:ext cx="469744" cy="259045"/>
    <xdr:sp macro="" textlink="">
      <xdr:nvSpPr>
        <xdr:cNvPr id="375" name="テキスト ボックス 374"/>
        <xdr:cNvSpPr txBox="1"/>
      </xdr:nvSpPr>
      <xdr:spPr>
        <a:xfrm>
          <a:off x="8515427"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137496</xdr:rowOff>
    </xdr:from>
    <xdr:to>
      <xdr:col>11</xdr:col>
      <xdr:colOff>358775</xdr:colOff>
      <xdr:row>59</xdr:row>
      <xdr:rowOff>67646</xdr:rowOff>
    </xdr:to>
    <xdr:sp macro="" textlink="">
      <xdr:nvSpPr>
        <xdr:cNvPr id="376" name="円/楕円 375"/>
        <xdr:cNvSpPr/>
      </xdr:nvSpPr>
      <xdr:spPr>
        <a:xfrm>
          <a:off x="7810500" y="100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58773</xdr:rowOff>
    </xdr:from>
    <xdr:ext cx="469744" cy="259045"/>
    <xdr:sp macro="" textlink="">
      <xdr:nvSpPr>
        <xdr:cNvPr id="377" name="テキスト ボックス 376"/>
        <xdr:cNvSpPr txBox="1"/>
      </xdr:nvSpPr>
      <xdr:spPr>
        <a:xfrm>
          <a:off x="7626427" y="1017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139306</xdr:rowOff>
    </xdr:from>
    <xdr:to>
      <xdr:col>10</xdr:col>
      <xdr:colOff>155575</xdr:colOff>
      <xdr:row>59</xdr:row>
      <xdr:rowOff>69456</xdr:rowOff>
    </xdr:to>
    <xdr:sp macro="" textlink="">
      <xdr:nvSpPr>
        <xdr:cNvPr id="378" name="円/楕円 377"/>
        <xdr:cNvSpPr/>
      </xdr:nvSpPr>
      <xdr:spPr>
        <a:xfrm>
          <a:off x="6921500" y="100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60583</xdr:rowOff>
    </xdr:from>
    <xdr:ext cx="469744" cy="259045"/>
    <xdr:sp macro="" textlink="">
      <xdr:nvSpPr>
        <xdr:cNvPr id="379" name="テキスト ボックス 378"/>
        <xdr:cNvSpPr txBox="1"/>
      </xdr:nvSpPr>
      <xdr:spPr>
        <a:xfrm>
          <a:off x="6737427" y="101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3" name="直線コネクタ 402"/>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4"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5" name="直線コネクタ 404"/>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6"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7" name="直線コネクタ 406"/>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114478</xdr:rowOff>
    </xdr:from>
    <xdr:to>
      <xdr:col>15</xdr:col>
      <xdr:colOff>180975</xdr:colOff>
      <xdr:row>79</xdr:row>
      <xdr:rowOff>2350</xdr:rowOff>
    </xdr:to>
    <xdr:cxnSp macro="">
      <xdr:nvCxnSpPr>
        <xdr:cNvPr id="408" name="直線コネクタ 407"/>
        <xdr:cNvCxnSpPr/>
      </xdr:nvCxnSpPr>
      <xdr:spPr>
        <a:xfrm>
          <a:off x="9639300" y="13487578"/>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9"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10" name="フローチャート : 判断 409"/>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114478</xdr:rowOff>
    </xdr:from>
    <xdr:to>
      <xdr:col>14</xdr:col>
      <xdr:colOff>28575</xdr:colOff>
      <xdr:row>78</xdr:row>
      <xdr:rowOff>168314</xdr:rowOff>
    </xdr:to>
    <xdr:cxnSp macro="">
      <xdr:nvCxnSpPr>
        <xdr:cNvPr id="411" name="直線コネクタ 410"/>
        <xdr:cNvCxnSpPr/>
      </xdr:nvCxnSpPr>
      <xdr:spPr>
        <a:xfrm flipV="1">
          <a:off x="8750300" y="1348757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2" name="フローチャート : 判断 411"/>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3" name="テキスト ボックス 412"/>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168314</xdr:rowOff>
    </xdr:from>
    <xdr:to>
      <xdr:col>12</xdr:col>
      <xdr:colOff>511175</xdr:colOff>
      <xdr:row>79</xdr:row>
      <xdr:rowOff>6578</xdr:rowOff>
    </xdr:to>
    <xdr:cxnSp macro="">
      <xdr:nvCxnSpPr>
        <xdr:cNvPr id="414" name="直線コネクタ 413"/>
        <xdr:cNvCxnSpPr/>
      </xdr:nvCxnSpPr>
      <xdr:spPr>
        <a:xfrm flipV="1">
          <a:off x="7861300" y="13541414"/>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5" name="フローチャート : 判断 414"/>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6" name="テキスト ボックス 415"/>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6578</xdr:rowOff>
    </xdr:from>
    <xdr:to>
      <xdr:col>11</xdr:col>
      <xdr:colOff>307975</xdr:colOff>
      <xdr:row>79</xdr:row>
      <xdr:rowOff>6731</xdr:rowOff>
    </xdr:to>
    <xdr:cxnSp macro="">
      <xdr:nvCxnSpPr>
        <xdr:cNvPr id="417" name="直線コネクタ 416"/>
        <xdr:cNvCxnSpPr/>
      </xdr:nvCxnSpPr>
      <xdr:spPr>
        <a:xfrm flipV="1">
          <a:off x="6972300" y="1355112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8" name="フローチャート : 判断 417"/>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9" name="テキスト ボックス 418"/>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20" name="フローチャート : 判断 419"/>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1" name="テキスト ボックス 420"/>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123000</xdr:rowOff>
    </xdr:from>
    <xdr:to>
      <xdr:col>15</xdr:col>
      <xdr:colOff>231775</xdr:colOff>
      <xdr:row>79</xdr:row>
      <xdr:rowOff>53150</xdr:rowOff>
    </xdr:to>
    <xdr:sp macro="" textlink="">
      <xdr:nvSpPr>
        <xdr:cNvPr id="427" name="円/楕円 426"/>
        <xdr:cNvSpPr/>
      </xdr:nvSpPr>
      <xdr:spPr>
        <a:xfrm>
          <a:off x="104267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37927</xdr:rowOff>
    </xdr:from>
    <xdr:ext cx="469744" cy="259045"/>
    <xdr:sp macro="" textlink="">
      <xdr:nvSpPr>
        <xdr:cNvPr id="428" name="商工費該当値テキスト"/>
        <xdr:cNvSpPr txBox="1"/>
      </xdr:nvSpPr>
      <xdr:spPr>
        <a:xfrm>
          <a:off x="10528300" y="134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63678</xdr:rowOff>
    </xdr:from>
    <xdr:to>
      <xdr:col>14</xdr:col>
      <xdr:colOff>79375</xdr:colOff>
      <xdr:row>78</xdr:row>
      <xdr:rowOff>165278</xdr:rowOff>
    </xdr:to>
    <xdr:sp macro="" textlink="">
      <xdr:nvSpPr>
        <xdr:cNvPr id="429" name="円/楕円 428"/>
        <xdr:cNvSpPr/>
      </xdr:nvSpPr>
      <xdr:spPr>
        <a:xfrm>
          <a:off x="9588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156405</xdr:rowOff>
    </xdr:from>
    <xdr:ext cx="469744" cy="259045"/>
    <xdr:sp macro="" textlink="">
      <xdr:nvSpPr>
        <xdr:cNvPr id="430" name="テキスト ボックス 429"/>
        <xdr:cNvSpPr txBox="1"/>
      </xdr:nvSpPr>
      <xdr:spPr>
        <a:xfrm>
          <a:off x="9404427"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117514</xdr:rowOff>
    </xdr:from>
    <xdr:to>
      <xdr:col>12</xdr:col>
      <xdr:colOff>561975</xdr:colOff>
      <xdr:row>79</xdr:row>
      <xdr:rowOff>47664</xdr:rowOff>
    </xdr:to>
    <xdr:sp macro="" textlink="">
      <xdr:nvSpPr>
        <xdr:cNvPr id="431" name="円/楕円 430"/>
        <xdr:cNvSpPr/>
      </xdr:nvSpPr>
      <xdr:spPr>
        <a:xfrm>
          <a:off x="8699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38791</xdr:rowOff>
    </xdr:from>
    <xdr:ext cx="469744" cy="259045"/>
    <xdr:sp macro="" textlink="">
      <xdr:nvSpPr>
        <xdr:cNvPr id="432" name="テキスト ボックス 431"/>
        <xdr:cNvSpPr txBox="1"/>
      </xdr:nvSpPr>
      <xdr:spPr>
        <a:xfrm>
          <a:off x="8515427"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127228</xdr:rowOff>
    </xdr:from>
    <xdr:to>
      <xdr:col>11</xdr:col>
      <xdr:colOff>358775</xdr:colOff>
      <xdr:row>79</xdr:row>
      <xdr:rowOff>57378</xdr:rowOff>
    </xdr:to>
    <xdr:sp macro="" textlink="">
      <xdr:nvSpPr>
        <xdr:cNvPr id="433" name="円/楕円 432"/>
        <xdr:cNvSpPr/>
      </xdr:nvSpPr>
      <xdr:spPr>
        <a:xfrm>
          <a:off x="78105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48505</xdr:rowOff>
    </xdr:from>
    <xdr:ext cx="378565" cy="259045"/>
    <xdr:sp macro="" textlink="">
      <xdr:nvSpPr>
        <xdr:cNvPr id="434" name="テキスト ボックス 433"/>
        <xdr:cNvSpPr txBox="1"/>
      </xdr:nvSpPr>
      <xdr:spPr>
        <a:xfrm>
          <a:off x="7672017" y="1359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127381</xdr:rowOff>
    </xdr:from>
    <xdr:to>
      <xdr:col>10</xdr:col>
      <xdr:colOff>155575</xdr:colOff>
      <xdr:row>79</xdr:row>
      <xdr:rowOff>57531</xdr:rowOff>
    </xdr:to>
    <xdr:sp macro="" textlink="">
      <xdr:nvSpPr>
        <xdr:cNvPr id="435" name="円/楕円 434"/>
        <xdr:cNvSpPr/>
      </xdr:nvSpPr>
      <xdr:spPr>
        <a:xfrm>
          <a:off x="6921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48658</xdr:rowOff>
    </xdr:from>
    <xdr:ext cx="378565" cy="259045"/>
    <xdr:sp macro="" textlink="">
      <xdr:nvSpPr>
        <xdr:cNvPr id="436" name="テキスト ボックス 435"/>
        <xdr:cNvSpPr txBox="1"/>
      </xdr:nvSpPr>
      <xdr:spPr>
        <a:xfrm>
          <a:off x="6783017" y="1359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4" name="直線コネクタ 463"/>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5"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6" name="直線コネクタ 465"/>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7"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8" name="直線コネクタ 467"/>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59586</xdr:rowOff>
    </xdr:from>
    <xdr:to>
      <xdr:col>15</xdr:col>
      <xdr:colOff>180975</xdr:colOff>
      <xdr:row>98</xdr:row>
      <xdr:rowOff>96008</xdr:rowOff>
    </xdr:to>
    <xdr:cxnSp macro="">
      <xdr:nvCxnSpPr>
        <xdr:cNvPr id="469" name="直線コネクタ 468"/>
        <xdr:cNvCxnSpPr/>
      </xdr:nvCxnSpPr>
      <xdr:spPr>
        <a:xfrm>
          <a:off x="9639300" y="16861686"/>
          <a:ext cx="838200" cy="3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70"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71" name="フローチャート : 判断 470"/>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59586</xdr:rowOff>
    </xdr:from>
    <xdr:to>
      <xdr:col>14</xdr:col>
      <xdr:colOff>28575</xdr:colOff>
      <xdr:row>98</xdr:row>
      <xdr:rowOff>71406</xdr:rowOff>
    </xdr:to>
    <xdr:cxnSp macro="">
      <xdr:nvCxnSpPr>
        <xdr:cNvPr id="472" name="直線コネクタ 471"/>
        <xdr:cNvCxnSpPr/>
      </xdr:nvCxnSpPr>
      <xdr:spPr>
        <a:xfrm flipV="1">
          <a:off x="8750300" y="16861686"/>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3" name="フローチャート : 判断 472"/>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4" name="テキスト ボックス 473"/>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71406</xdr:rowOff>
    </xdr:from>
    <xdr:to>
      <xdr:col>12</xdr:col>
      <xdr:colOff>511175</xdr:colOff>
      <xdr:row>98</xdr:row>
      <xdr:rowOff>78006</xdr:rowOff>
    </xdr:to>
    <xdr:cxnSp macro="">
      <xdr:nvCxnSpPr>
        <xdr:cNvPr id="475" name="直線コネクタ 474"/>
        <xdr:cNvCxnSpPr/>
      </xdr:nvCxnSpPr>
      <xdr:spPr>
        <a:xfrm flipV="1">
          <a:off x="7861300" y="16873506"/>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6" name="フローチャート : 判断 475"/>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7" name="テキスト ボックス 476"/>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78006</xdr:rowOff>
    </xdr:from>
    <xdr:to>
      <xdr:col>11</xdr:col>
      <xdr:colOff>307975</xdr:colOff>
      <xdr:row>98</xdr:row>
      <xdr:rowOff>108838</xdr:rowOff>
    </xdr:to>
    <xdr:cxnSp macro="">
      <xdr:nvCxnSpPr>
        <xdr:cNvPr id="478" name="直線コネクタ 477"/>
        <xdr:cNvCxnSpPr/>
      </xdr:nvCxnSpPr>
      <xdr:spPr>
        <a:xfrm flipV="1">
          <a:off x="6972300" y="16880106"/>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9" name="フローチャート : 判断 478"/>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80" name="テキスト ボックス 479"/>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81" name="フローチャート : 判断 480"/>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2" name="テキスト ボックス 481"/>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45208</xdr:rowOff>
    </xdr:from>
    <xdr:to>
      <xdr:col>15</xdr:col>
      <xdr:colOff>231775</xdr:colOff>
      <xdr:row>98</xdr:row>
      <xdr:rowOff>146808</xdr:rowOff>
    </xdr:to>
    <xdr:sp macro="" textlink="">
      <xdr:nvSpPr>
        <xdr:cNvPr id="488" name="円/楕円 487"/>
        <xdr:cNvSpPr/>
      </xdr:nvSpPr>
      <xdr:spPr>
        <a:xfrm>
          <a:off x="10426700" y="168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131585</xdr:rowOff>
    </xdr:from>
    <xdr:ext cx="534377" cy="259045"/>
    <xdr:sp macro="" textlink="">
      <xdr:nvSpPr>
        <xdr:cNvPr id="489" name="土木費該当値テキスト"/>
        <xdr:cNvSpPr txBox="1"/>
      </xdr:nvSpPr>
      <xdr:spPr>
        <a:xfrm>
          <a:off x="10528300" y="1676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8786</xdr:rowOff>
    </xdr:from>
    <xdr:to>
      <xdr:col>14</xdr:col>
      <xdr:colOff>79375</xdr:colOff>
      <xdr:row>98</xdr:row>
      <xdr:rowOff>110386</xdr:rowOff>
    </xdr:to>
    <xdr:sp macro="" textlink="">
      <xdr:nvSpPr>
        <xdr:cNvPr id="490" name="円/楕円 489"/>
        <xdr:cNvSpPr/>
      </xdr:nvSpPr>
      <xdr:spPr>
        <a:xfrm>
          <a:off x="9588500" y="168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101513</xdr:rowOff>
    </xdr:from>
    <xdr:ext cx="534377" cy="259045"/>
    <xdr:sp macro="" textlink="">
      <xdr:nvSpPr>
        <xdr:cNvPr id="491" name="テキスト ボックス 490"/>
        <xdr:cNvSpPr txBox="1"/>
      </xdr:nvSpPr>
      <xdr:spPr>
        <a:xfrm>
          <a:off x="9372111" y="169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20606</xdr:rowOff>
    </xdr:from>
    <xdr:to>
      <xdr:col>12</xdr:col>
      <xdr:colOff>561975</xdr:colOff>
      <xdr:row>98</xdr:row>
      <xdr:rowOff>122206</xdr:rowOff>
    </xdr:to>
    <xdr:sp macro="" textlink="">
      <xdr:nvSpPr>
        <xdr:cNvPr id="492" name="円/楕円 491"/>
        <xdr:cNvSpPr/>
      </xdr:nvSpPr>
      <xdr:spPr>
        <a:xfrm>
          <a:off x="8699500" y="168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113333</xdr:rowOff>
    </xdr:from>
    <xdr:ext cx="534377" cy="259045"/>
    <xdr:sp macro="" textlink="">
      <xdr:nvSpPr>
        <xdr:cNvPr id="493" name="テキスト ボックス 492"/>
        <xdr:cNvSpPr txBox="1"/>
      </xdr:nvSpPr>
      <xdr:spPr>
        <a:xfrm>
          <a:off x="8483111" y="169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27206</xdr:rowOff>
    </xdr:from>
    <xdr:to>
      <xdr:col>11</xdr:col>
      <xdr:colOff>358775</xdr:colOff>
      <xdr:row>98</xdr:row>
      <xdr:rowOff>128806</xdr:rowOff>
    </xdr:to>
    <xdr:sp macro="" textlink="">
      <xdr:nvSpPr>
        <xdr:cNvPr id="494" name="円/楕円 493"/>
        <xdr:cNvSpPr/>
      </xdr:nvSpPr>
      <xdr:spPr>
        <a:xfrm>
          <a:off x="7810500" y="168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119933</xdr:rowOff>
    </xdr:from>
    <xdr:ext cx="534377" cy="259045"/>
    <xdr:sp macro="" textlink="">
      <xdr:nvSpPr>
        <xdr:cNvPr id="495" name="テキスト ボックス 494"/>
        <xdr:cNvSpPr txBox="1"/>
      </xdr:nvSpPr>
      <xdr:spPr>
        <a:xfrm>
          <a:off x="7594111" y="169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58038</xdr:rowOff>
    </xdr:from>
    <xdr:to>
      <xdr:col>10</xdr:col>
      <xdr:colOff>155575</xdr:colOff>
      <xdr:row>98</xdr:row>
      <xdr:rowOff>159638</xdr:rowOff>
    </xdr:to>
    <xdr:sp macro="" textlink="">
      <xdr:nvSpPr>
        <xdr:cNvPr id="496" name="円/楕円 495"/>
        <xdr:cNvSpPr/>
      </xdr:nvSpPr>
      <xdr:spPr>
        <a:xfrm>
          <a:off x="6921500" y="168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150765</xdr:rowOff>
    </xdr:from>
    <xdr:ext cx="534377" cy="259045"/>
    <xdr:sp macro="" textlink="">
      <xdr:nvSpPr>
        <xdr:cNvPr id="497" name="テキスト ボックス 496"/>
        <xdr:cNvSpPr txBox="1"/>
      </xdr:nvSpPr>
      <xdr:spPr>
        <a:xfrm>
          <a:off x="6705111" y="169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20" name="直線コネクタ 519"/>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21"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2" name="直線コネクタ 521"/>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3"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4" name="直線コネクタ 523"/>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38384</xdr:rowOff>
    </xdr:from>
    <xdr:to>
      <xdr:col>23</xdr:col>
      <xdr:colOff>517525</xdr:colOff>
      <xdr:row>38</xdr:row>
      <xdr:rowOff>61336</xdr:rowOff>
    </xdr:to>
    <xdr:cxnSp macro="">
      <xdr:nvCxnSpPr>
        <xdr:cNvPr id="525" name="直線コネクタ 524"/>
        <xdr:cNvCxnSpPr/>
      </xdr:nvCxnSpPr>
      <xdr:spPr>
        <a:xfrm flipV="1">
          <a:off x="15481300" y="6382034"/>
          <a:ext cx="838200" cy="19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6"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7" name="フローチャート : 判断 526"/>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21102</xdr:rowOff>
    </xdr:from>
    <xdr:to>
      <xdr:col>22</xdr:col>
      <xdr:colOff>365125</xdr:colOff>
      <xdr:row>38</xdr:row>
      <xdr:rowOff>61336</xdr:rowOff>
    </xdr:to>
    <xdr:cxnSp macro="">
      <xdr:nvCxnSpPr>
        <xdr:cNvPr id="528" name="直線コネクタ 527"/>
        <xdr:cNvCxnSpPr/>
      </xdr:nvCxnSpPr>
      <xdr:spPr>
        <a:xfrm>
          <a:off x="14592300" y="6364752"/>
          <a:ext cx="889000" cy="2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9" name="フローチャート : 判断 528"/>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30" name="テキスト ボックス 529"/>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21102</xdr:rowOff>
    </xdr:from>
    <xdr:to>
      <xdr:col>21</xdr:col>
      <xdr:colOff>161925</xdr:colOff>
      <xdr:row>38</xdr:row>
      <xdr:rowOff>63896</xdr:rowOff>
    </xdr:to>
    <xdr:cxnSp macro="">
      <xdr:nvCxnSpPr>
        <xdr:cNvPr id="531" name="直線コネクタ 530"/>
        <xdr:cNvCxnSpPr/>
      </xdr:nvCxnSpPr>
      <xdr:spPr>
        <a:xfrm flipV="1">
          <a:off x="13703300" y="6364752"/>
          <a:ext cx="889000" cy="2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2" name="フローチャート : 判断 531"/>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3" name="テキスト ボックス 532"/>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63896</xdr:rowOff>
    </xdr:from>
    <xdr:to>
      <xdr:col>19</xdr:col>
      <xdr:colOff>644525</xdr:colOff>
      <xdr:row>38</xdr:row>
      <xdr:rowOff>78527</xdr:rowOff>
    </xdr:to>
    <xdr:cxnSp macro="">
      <xdr:nvCxnSpPr>
        <xdr:cNvPr id="534" name="直線コネクタ 533"/>
        <xdr:cNvCxnSpPr/>
      </xdr:nvCxnSpPr>
      <xdr:spPr>
        <a:xfrm flipV="1">
          <a:off x="12814300" y="657899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5" name="フローチャート : 判断 534"/>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6" name="テキスト ボックス 535"/>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7" name="フローチャート : 判断 536"/>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8" name="テキスト ボックス 537"/>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159034</xdr:rowOff>
    </xdr:from>
    <xdr:to>
      <xdr:col>23</xdr:col>
      <xdr:colOff>568325</xdr:colOff>
      <xdr:row>37</xdr:row>
      <xdr:rowOff>89184</xdr:rowOff>
    </xdr:to>
    <xdr:sp macro="" textlink="">
      <xdr:nvSpPr>
        <xdr:cNvPr id="544" name="円/楕円 543"/>
        <xdr:cNvSpPr/>
      </xdr:nvSpPr>
      <xdr:spPr>
        <a:xfrm>
          <a:off x="16268700" y="6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137461</xdr:rowOff>
    </xdr:from>
    <xdr:ext cx="534377" cy="259045"/>
    <xdr:sp macro="" textlink="">
      <xdr:nvSpPr>
        <xdr:cNvPr id="545" name="消防費該当値テキスト"/>
        <xdr:cNvSpPr txBox="1"/>
      </xdr:nvSpPr>
      <xdr:spPr>
        <a:xfrm>
          <a:off x="16370300" y="63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10536</xdr:rowOff>
    </xdr:from>
    <xdr:to>
      <xdr:col>22</xdr:col>
      <xdr:colOff>415925</xdr:colOff>
      <xdr:row>38</xdr:row>
      <xdr:rowOff>112136</xdr:rowOff>
    </xdr:to>
    <xdr:sp macro="" textlink="">
      <xdr:nvSpPr>
        <xdr:cNvPr id="546" name="円/楕円 545"/>
        <xdr:cNvSpPr/>
      </xdr:nvSpPr>
      <xdr:spPr>
        <a:xfrm>
          <a:off x="15430500" y="6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103263</xdr:rowOff>
    </xdr:from>
    <xdr:ext cx="534377" cy="259045"/>
    <xdr:sp macro="" textlink="">
      <xdr:nvSpPr>
        <xdr:cNvPr id="547" name="テキスト ボックス 546"/>
        <xdr:cNvSpPr txBox="1"/>
      </xdr:nvSpPr>
      <xdr:spPr>
        <a:xfrm>
          <a:off x="15214111" y="66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141752</xdr:rowOff>
    </xdr:from>
    <xdr:to>
      <xdr:col>21</xdr:col>
      <xdr:colOff>212725</xdr:colOff>
      <xdr:row>37</xdr:row>
      <xdr:rowOff>71902</xdr:rowOff>
    </xdr:to>
    <xdr:sp macro="" textlink="">
      <xdr:nvSpPr>
        <xdr:cNvPr id="548" name="円/楕円 547"/>
        <xdr:cNvSpPr/>
      </xdr:nvSpPr>
      <xdr:spPr>
        <a:xfrm>
          <a:off x="14541500" y="63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63029</xdr:rowOff>
    </xdr:from>
    <xdr:ext cx="534377" cy="259045"/>
    <xdr:sp macro="" textlink="">
      <xdr:nvSpPr>
        <xdr:cNvPr id="549" name="テキスト ボックス 548"/>
        <xdr:cNvSpPr txBox="1"/>
      </xdr:nvSpPr>
      <xdr:spPr>
        <a:xfrm>
          <a:off x="14325111" y="64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13096</xdr:rowOff>
    </xdr:from>
    <xdr:to>
      <xdr:col>20</xdr:col>
      <xdr:colOff>9525</xdr:colOff>
      <xdr:row>38</xdr:row>
      <xdr:rowOff>114696</xdr:rowOff>
    </xdr:to>
    <xdr:sp macro="" textlink="">
      <xdr:nvSpPr>
        <xdr:cNvPr id="550" name="円/楕円 549"/>
        <xdr:cNvSpPr/>
      </xdr:nvSpPr>
      <xdr:spPr>
        <a:xfrm>
          <a:off x="13652500" y="6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105823</xdr:rowOff>
    </xdr:from>
    <xdr:ext cx="534377" cy="259045"/>
    <xdr:sp macro="" textlink="">
      <xdr:nvSpPr>
        <xdr:cNvPr id="551" name="テキスト ボックス 550"/>
        <xdr:cNvSpPr txBox="1"/>
      </xdr:nvSpPr>
      <xdr:spPr>
        <a:xfrm>
          <a:off x="13436111" y="66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27727</xdr:rowOff>
    </xdr:from>
    <xdr:to>
      <xdr:col>18</xdr:col>
      <xdr:colOff>492125</xdr:colOff>
      <xdr:row>38</xdr:row>
      <xdr:rowOff>129327</xdr:rowOff>
    </xdr:to>
    <xdr:sp macro="" textlink="">
      <xdr:nvSpPr>
        <xdr:cNvPr id="552" name="円/楕円 551"/>
        <xdr:cNvSpPr/>
      </xdr:nvSpPr>
      <xdr:spPr>
        <a:xfrm>
          <a:off x="127635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120454</xdr:rowOff>
    </xdr:from>
    <xdr:ext cx="534377" cy="259045"/>
    <xdr:sp macro="" textlink="">
      <xdr:nvSpPr>
        <xdr:cNvPr id="553" name="テキスト ボックス 552"/>
        <xdr:cNvSpPr txBox="1"/>
      </xdr:nvSpPr>
      <xdr:spPr>
        <a:xfrm>
          <a:off x="12547111" y="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5" name="テキスト ボックス 56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9" name="直線コネクタ 578"/>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80"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81" name="直線コネクタ 580"/>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2"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3" name="直線コネクタ 582"/>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1876</xdr:rowOff>
    </xdr:from>
    <xdr:to>
      <xdr:col>23</xdr:col>
      <xdr:colOff>517525</xdr:colOff>
      <xdr:row>58</xdr:row>
      <xdr:rowOff>6263</xdr:rowOff>
    </xdr:to>
    <xdr:cxnSp macro="">
      <xdr:nvCxnSpPr>
        <xdr:cNvPr id="584" name="直線コネクタ 583"/>
        <xdr:cNvCxnSpPr/>
      </xdr:nvCxnSpPr>
      <xdr:spPr>
        <a:xfrm>
          <a:off x="15481300" y="9945976"/>
          <a:ext cx="8382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5"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6" name="フローチャート : 判断 585"/>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1876</xdr:rowOff>
    </xdr:from>
    <xdr:to>
      <xdr:col>22</xdr:col>
      <xdr:colOff>365125</xdr:colOff>
      <xdr:row>58</xdr:row>
      <xdr:rowOff>19478</xdr:rowOff>
    </xdr:to>
    <xdr:cxnSp macro="">
      <xdr:nvCxnSpPr>
        <xdr:cNvPr id="587" name="直線コネクタ 586"/>
        <xdr:cNvCxnSpPr/>
      </xdr:nvCxnSpPr>
      <xdr:spPr>
        <a:xfrm flipV="1">
          <a:off x="14592300" y="994597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8" name="フローチャート : 判断 587"/>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9" name="テキスト ボックス 588"/>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19478</xdr:rowOff>
    </xdr:from>
    <xdr:to>
      <xdr:col>21</xdr:col>
      <xdr:colOff>161925</xdr:colOff>
      <xdr:row>58</xdr:row>
      <xdr:rowOff>32400</xdr:rowOff>
    </xdr:to>
    <xdr:cxnSp macro="">
      <xdr:nvCxnSpPr>
        <xdr:cNvPr id="590" name="直線コネクタ 589"/>
        <xdr:cNvCxnSpPr/>
      </xdr:nvCxnSpPr>
      <xdr:spPr>
        <a:xfrm flipV="1">
          <a:off x="13703300" y="9963578"/>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91" name="フローチャート : 判断 590"/>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2" name="テキスト ボックス 591"/>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16920</xdr:rowOff>
    </xdr:from>
    <xdr:to>
      <xdr:col>19</xdr:col>
      <xdr:colOff>644525</xdr:colOff>
      <xdr:row>58</xdr:row>
      <xdr:rowOff>32400</xdr:rowOff>
    </xdr:to>
    <xdr:cxnSp macro="">
      <xdr:nvCxnSpPr>
        <xdr:cNvPr id="593" name="直線コネクタ 592"/>
        <xdr:cNvCxnSpPr/>
      </xdr:nvCxnSpPr>
      <xdr:spPr>
        <a:xfrm>
          <a:off x="12814300" y="9961020"/>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4" name="フローチャート : 判断 593"/>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5" name="テキスト ボックス 594"/>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6" name="フローチャート : 判断 595"/>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7" name="テキスト ボックス 596"/>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126913</xdr:rowOff>
    </xdr:from>
    <xdr:to>
      <xdr:col>23</xdr:col>
      <xdr:colOff>568325</xdr:colOff>
      <xdr:row>58</xdr:row>
      <xdr:rowOff>57063</xdr:rowOff>
    </xdr:to>
    <xdr:sp macro="" textlink="">
      <xdr:nvSpPr>
        <xdr:cNvPr id="603" name="円/楕円 602"/>
        <xdr:cNvSpPr/>
      </xdr:nvSpPr>
      <xdr:spPr>
        <a:xfrm>
          <a:off x="16268700" y="98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41840</xdr:rowOff>
    </xdr:from>
    <xdr:ext cx="534377" cy="259045"/>
    <xdr:sp macro="" textlink="">
      <xdr:nvSpPr>
        <xdr:cNvPr id="604" name="教育費該当値テキスト"/>
        <xdr:cNvSpPr txBox="1"/>
      </xdr:nvSpPr>
      <xdr:spPr>
        <a:xfrm>
          <a:off x="16370300" y="98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122526</xdr:rowOff>
    </xdr:from>
    <xdr:to>
      <xdr:col>22</xdr:col>
      <xdr:colOff>415925</xdr:colOff>
      <xdr:row>58</xdr:row>
      <xdr:rowOff>52676</xdr:rowOff>
    </xdr:to>
    <xdr:sp macro="" textlink="">
      <xdr:nvSpPr>
        <xdr:cNvPr id="605" name="円/楕円 604"/>
        <xdr:cNvSpPr/>
      </xdr:nvSpPr>
      <xdr:spPr>
        <a:xfrm>
          <a:off x="15430500" y="98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43803</xdr:rowOff>
    </xdr:from>
    <xdr:ext cx="534377" cy="259045"/>
    <xdr:sp macro="" textlink="">
      <xdr:nvSpPr>
        <xdr:cNvPr id="606" name="テキスト ボックス 605"/>
        <xdr:cNvSpPr txBox="1"/>
      </xdr:nvSpPr>
      <xdr:spPr>
        <a:xfrm>
          <a:off x="15214111" y="99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140128</xdr:rowOff>
    </xdr:from>
    <xdr:to>
      <xdr:col>21</xdr:col>
      <xdr:colOff>212725</xdr:colOff>
      <xdr:row>58</xdr:row>
      <xdr:rowOff>70278</xdr:rowOff>
    </xdr:to>
    <xdr:sp macro="" textlink="">
      <xdr:nvSpPr>
        <xdr:cNvPr id="607" name="円/楕円 606"/>
        <xdr:cNvSpPr/>
      </xdr:nvSpPr>
      <xdr:spPr>
        <a:xfrm>
          <a:off x="14541500" y="99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61405</xdr:rowOff>
    </xdr:from>
    <xdr:ext cx="534377" cy="259045"/>
    <xdr:sp macro="" textlink="">
      <xdr:nvSpPr>
        <xdr:cNvPr id="608" name="テキスト ボックス 607"/>
        <xdr:cNvSpPr txBox="1"/>
      </xdr:nvSpPr>
      <xdr:spPr>
        <a:xfrm>
          <a:off x="14325111" y="100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153050</xdr:rowOff>
    </xdr:from>
    <xdr:to>
      <xdr:col>20</xdr:col>
      <xdr:colOff>9525</xdr:colOff>
      <xdr:row>58</xdr:row>
      <xdr:rowOff>83200</xdr:rowOff>
    </xdr:to>
    <xdr:sp macro="" textlink="">
      <xdr:nvSpPr>
        <xdr:cNvPr id="609" name="円/楕円 608"/>
        <xdr:cNvSpPr/>
      </xdr:nvSpPr>
      <xdr:spPr>
        <a:xfrm>
          <a:off x="13652500" y="99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74327</xdr:rowOff>
    </xdr:from>
    <xdr:ext cx="534377" cy="259045"/>
    <xdr:sp macro="" textlink="">
      <xdr:nvSpPr>
        <xdr:cNvPr id="610" name="テキスト ボックス 609"/>
        <xdr:cNvSpPr txBox="1"/>
      </xdr:nvSpPr>
      <xdr:spPr>
        <a:xfrm>
          <a:off x="13436111" y="100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137570</xdr:rowOff>
    </xdr:from>
    <xdr:to>
      <xdr:col>18</xdr:col>
      <xdr:colOff>492125</xdr:colOff>
      <xdr:row>58</xdr:row>
      <xdr:rowOff>67720</xdr:rowOff>
    </xdr:to>
    <xdr:sp macro="" textlink="">
      <xdr:nvSpPr>
        <xdr:cNvPr id="611" name="円/楕円 610"/>
        <xdr:cNvSpPr/>
      </xdr:nvSpPr>
      <xdr:spPr>
        <a:xfrm>
          <a:off x="12763500" y="99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58847</xdr:rowOff>
    </xdr:from>
    <xdr:ext cx="534377" cy="259045"/>
    <xdr:sp macro="" textlink="">
      <xdr:nvSpPr>
        <xdr:cNvPr id="612" name="テキスト ボックス 611"/>
        <xdr:cNvSpPr txBox="1"/>
      </xdr:nvSpPr>
      <xdr:spPr>
        <a:xfrm>
          <a:off x="12547111" y="100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6" name="直線コネクタ 635"/>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7"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9"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40" name="直線コネクタ 639"/>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2"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3" name="フローチャート : 判断 642"/>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5" name="フローチャート : 判断 644"/>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6" name="テキスト ボックス 645"/>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41669</xdr:rowOff>
    </xdr:from>
    <xdr:to>
      <xdr:col>21</xdr:col>
      <xdr:colOff>161925</xdr:colOff>
      <xdr:row>79</xdr:row>
      <xdr:rowOff>44450</xdr:rowOff>
    </xdr:to>
    <xdr:cxnSp macro="">
      <xdr:nvCxnSpPr>
        <xdr:cNvPr id="647" name="直線コネクタ 646"/>
        <xdr:cNvCxnSpPr/>
      </xdr:nvCxnSpPr>
      <xdr:spPr>
        <a:xfrm>
          <a:off x="13703300" y="13586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8" name="フローチャート : 判断 647"/>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9" name="テキスト ボックス 648"/>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41669</xdr:rowOff>
    </xdr:from>
    <xdr:to>
      <xdr:col>19</xdr:col>
      <xdr:colOff>644525</xdr:colOff>
      <xdr:row>79</xdr:row>
      <xdr:rowOff>44450</xdr:rowOff>
    </xdr:to>
    <xdr:cxnSp macro="">
      <xdr:nvCxnSpPr>
        <xdr:cNvPr id="650" name="直線コネクタ 649"/>
        <xdr:cNvCxnSpPr/>
      </xdr:nvCxnSpPr>
      <xdr:spPr>
        <a:xfrm flipV="1">
          <a:off x="12814300" y="13586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51" name="フローチャート : 判断 650"/>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2" name="テキスト ボックス 651"/>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3" name="フローチャート : 判断 652"/>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4" name="テキスト ボックス 653"/>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61"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4" name="円/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5" name="テキスト ボックス 66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162319</xdr:rowOff>
    </xdr:from>
    <xdr:to>
      <xdr:col>20</xdr:col>
      <xdr:colOff>9525</xdr:colOff>
      <xdr:row>79</xdr:row>
      <xdr:rowOff>92469</xdr:rowOff>
    </xdr:to>
    <xdr:sp macro="" textlink="">
      <xdr:nvSpPr>
        <xdr:cNvPr id="666" name="円/楕円 665"/>
        <xdr:cNvSpPr/>
      </xdr:nvSpPr>
      <xdr:spPr>
        <a:xfrm>
          <a:off x="13652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83596</xdr:rowOff>
    </xdr:from>
    <xdr:ext cx="378565" cy="259045"/>
    <xdr:sp macro="" textlink="">
      <xdr:nvSpPr>
        <xdr:cNvPr id="667" name="テキスト ボックス 666"/>
        <xdr:cNvSpPr txBox="1"/>
      </xdr:nvSpPr>
      <xdr:spPr>
        <a:xfrm>
          <a:off x="13514017" y="1362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5" name="直線コネクタ 694"/>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6"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7" name="直線コネクタ 696"/>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8"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9" name="直線コネクタ 698"/>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164312</xdr:rowOff>
    </xdr:from>
    <xdr:to>
      <xdr:col>23</xdr:col>
      <xdr:colOff>517525</xdr:colOff>
      <xdr:row>98</xdr:row>
      <xdr:rowOff>668</xdr:rowOff>
    </xdr:to>
    <xdr:cxnSp macro="">
      <xdr:nvCxnSpPr>
        <xdr:cNvPr id="700" name="直線コネクタ 699"/>
        <xdr:cNvCxnSpPr/>
      </xdr:nvCxnSpPr>
      <xdr:spPr>
        <a:xfrm>
          <a:off x="15481300" y="16794962"/>
          <a:ext cx="8382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701"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2" name="フローチャート : 判断 701"/>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147951</xdr:rowOff>
    </xdr:from>
    <xdr:to>
      <xdr:col>22</xdr:col>
      <xdr:colOff>365125</xdr:colOff>
      <xdr:row>97</xdr:row>
      <xdr:rowOff>164312</xdr:rowOff>
    </xdr:to>
    <xdr:cxnSp macro="">
      <xdr:nvCxnSpPr>
        <xdr:cNvPr id="703" name="直線コネクタ 702"/>
        <xdr:cNvCxnSpPr/>
      </xdr:nvCxnSpPr>
      <xdr:spPr>
        <a:xfrm>
          <a:off x="14592300" y="16778601"/>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4" name="フローチャート : 判断 703"/>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5" name="テキスト ボックス 704"/>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147951</xdr:rowOff>
    </xdr:from>
    <xdr:to>
      <xdr:col>21</xdr:col>
      <xdr:colOff>161925</xdr:colOff>
      <xdr:row>97</xdr:row>
      <xdr:rowOff>157890</xdr:rowOff>
    </xdr:to>
    <xdr:cxnSp macro="">
      <xdr:nvCxnSpPr>
        <xdr:cNvPr id="706" name="直線コネクタ 705"/>
        <xdr:cNvCxnSpPr/>
      </xdr:nvCxnSpPr>
      <xdr:spPr>
        <a:xfrm flipV="1">
          <a:off x="13703300" y="16778601"/>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7" name="フローチャート : 判断 706"/>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8" name="テキスト ボックス 707"/>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157890</xdr:rowOff>
    </xdr:from>
    <xdr:to>
      <xdr:col>19</xdr:col>
      <xdr:colOff>644525</xdr:colOff>
      <xdr:row>97</xdr:row>
      <xdr:rowOff>164399</xdr:rowOff>
    </xdr:to>
    <xdr:cxnSp macro="">
      <xdr:nvCxnSpPr>
        <xdr:cNvPr id="709" name="直線コネクタ 708"/>
        <xdr:cNvCxnSpPr/>
      </xdr:nvCxnSpPr>
      <xdr:spPr>
        <a:xfrm flipV="1">
          <a:off x="12814300" y="16788540"/>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10" name="フローチャート : 判断 709"/>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11" name="テキスト ボックス 710"/>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2" name="フローチャート : 判断 711"/>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3" name="テキスト ボックス 712"/>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121318</xdr:rowOff>
    </xdr:from>
    <xdr:to>
      <xdr:col>23</xdr:col>
      <xdr:colOff>568325</xdr:colOff>
      <xdr:row>98</xdr:row>
      <xdr:rowOff>51468</xdr:rowOff>
    </xdr:to>
    <xdr:sp macro="" textlink="">
      <xdr:nvSpPr>
        <xdr:cNvPr id="719" name="円/楕円 718"/>
        <xdr:cNvSpPr/>
      </xdr:nvSpPr>
      <xdr:spPr>
        <a:xfrm>
          <a:off x="16268700" y="16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36245</xdr:rowOff>
    </xdr:from>
    <xdr:ext cx="534377" cy="259045"/>
    <xdr:sp macro="" textlink="">
      <xdr:nvSpPr>
        <xdr:cNvPr id="720" name="公債費該当値テキスト"/>
        <xdr:cNvSpPr txBox="1"/>
      </xdr:nvSpPr>
      <xdr:spPr>
        <a:xfrm>
          <a:off x="16370300" y="166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113512</xdr:rowOff>
    </xdr:from>
    <xdr:to>
      <xdr:col>22</xdr:col>
      <xdr:colOff>415925</xdr:colOff>
      <xdr:row>98</xdr:row>
      <xdr:rowOff>43662</xdr:rowOff>
    </xdr:to>
    <xdr:sp macro="" textlink="">
      <xdr:nvSpPr>
        <xdr:cNvPr id="721" name="円/楕円 720"/>
        <xdr:cNvSpPr/>
      </xdr:nvSpPr>
      <xdr:spPr>
        <a:xfrm>
          <a:off x="15430500" y="167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34789</xdr:rowOff>
    </xdr:from>
    <xdr:ext cx="534377" cy="259045"/>
    <xdr:sp macro="" textlink="">
      <xdr:nvSpPr>
        <xdr:cNvPr id="722" name="テキスト ボックス 721"/>
        <xdr:cNvSpPr txBox="1"/>
      </xdr:nvSpPr>
      <xdr:spPr>
        <a:xfrm>
          <a:off x="15214111" y="168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97151</xdr:rowOff>
    </xdr:from>
    <xdr:to>
      <xdr:col>21</xdr:col>
      <xdr:colOff>212725</xdr:colOff>
      <xdr:row>98</xdr:row>
      <xdr:rowOff>27301</xdr:rowOff>
    </xdr:to>
    <xdr:sp macro="" textlink="">
      <xdr:nvSpPr>
        <xdr:cNvPr id="723" name="円/楕円 722"/>
        <xdr:cNvSpPr/>
      </xdr:nvSpPr>
      <xdr:spPr>
        <a:xfrm>
          <a:off x="14541500" y="167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18428</xdr:rowOff>
    </xdr:from>
    <xdr:ext cx="534377" cy="259045"/>
    <xdr:sp macro="" textlink="">
      <xdr:nvSpPr>
        <xdr:cNvPr id="724" name="テキスト ボックス 723"/>
        <xdr:cNvSpPr txBox="1"/>
      </xdr:nvSpPr>
      <xdr:spPr>
        <a:xfrm>
          <a:off x="14325111" y="168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107090</xdr:rowOff>
    </xdr:from>
    <xdr:to>
      <xdr:col>20</xdr:col>
      <xdr:colOff>9525</xdr:colOff>
      <xdr:row>98</xdr:row>
      <xdr:rowOff>37240</xdr:rowOff>
    </xdr:to>
    <xdr:sp macro="" textlink="">
      <xdr:nvSpPr>
        <xdr:cNvPr id="725" name="円/楕円 724"/>
        <xdr:cNvSpPr/>
      </xdr:nvSpPr>
      <xdr:spPr>
        <a:xfrm>
          <a:off x="136525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28367</xdr:rowOff>
    </xdr:from>
    <xdr:ext cx="534377" cy="259045"/>
    <xdr:sp macro="" textlink="">
      <xdr:nvSpPr>
        <xdr:cNvPr id="726" name="テキスト ボックス 725"/>
        <xdr:cNvSpPr txBox="1"/>
      </xdr:nvSpPr>
      <xdr:spPr>
        <a:xfrm>
          <a:off x="13436111" y="168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113599</xdr:rowOff>
    </xdr:from>
    <xdr:to>
      <xdr:col>18</xdr:col>
      <xdr:colOff>492125</xdr:colOff>
      <xdr:row>98</xdr:row>
      <xdr:rowOff>43749</xdr:rowOff>
    </xdr:to>
    <xdr:sp macro="" textlink="">
      <xdr:nvSpPr>
        <xdr:cNvPr id="727" name="円/楕円 726"/>
        <xdr:cNvSpPr/>
      </xdr:nvSpPr>
      <xdr:spPr>
        <a:xfrm>
          <a:off x="12763500" y="167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34876</xdr:rowOff>
    </xdr:from>
    <xdr:ext cx="534377" cy="259045"/>
    <xdr:sp macro="" textlink="">
      <xdr:nvSpPr>
        <xdr:cNvPr id="728" name="テキスト ボックス 727"/>
        <xdr:cNvSpPr txBox="1"/>
      </xdr:nvSpPr>
      <xdr:spPr>
        <a:xfrm>
          <a:off x="12547111" y="168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2" name="直線コネクタ 751"/>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3"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5"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6" name="直線コネクタ 755"/>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8"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9" name="フローチャート : 判断 758"/>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61" name="フローチャート : 判断 760"/>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2" name="テキスト ボックス 761"/>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4" name="フローチャート : 判断 763"/>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5" name="テキスト ボックス 764"/>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7" name="フローチャート : 判断 766"/>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8" name="テキスト ボックス 767"/>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9" name="フローチャート : 判断 768"/>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70" name="テキスト ボックス 769"/>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6" name="円/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7"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8" name="円/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9" name="テキスト ボックス 77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0" name="円/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1" name="テキスト ボックス 78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2" name="円/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3" name="テキスト ボックス 78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4" name="円/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5" name="テキスト ボックス 78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年度における民生費は、住民一人当たり</a:t>
          </a:r>
          <a:r>
            <a:rPr kumimoji="1" lang="en-US" altLang="ja-JP" sz="1100">
              <a:solidFill>
                <a:schemeClr val="dk1"/>
              </a:solidFill>
              <a:effectLst/>
              <a:latin typeface="+mn-lt"/>
              <a:ea typeface="+mn-ea"/>
              <a:cs typeface="+mn-cs"/>
            </a:rPr>
            <a:t>97,504</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2,766</a:t>
          </a:r>
          <a:r>
            <a:rPr kumimoji="1" lang="ja-JP" altLang="ja-JP" sz="1100">
              <a:solidFill>
                <a:schemeClr val="dk1"/>
              </a:solidFill>
              <a:effectLst/>
              <a:latin typeface="+mn-lt"/>
              <a:ea typeface="+mn-ea"/>
              <a:cs typeface="+mn-cs"/>
            </a:rPr>
            <a:t>円の増となっている。平成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年度から住民一人あたりのコストが上昇しているのは、待機児童の解消や保育需要の増加へ対応するための事業費増加が要因となっている。平成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年度にコストが上昇したのは、私立保育園が新たに開園し、運営費補助金が</a:t>
          </a:r>
          <a:r>
            <a:rPr kumimoji="1" lang="en-US" altLang="ja-JP" sz="1100">
              <a:solidFill>
                <a:schemeClr val="dk1"/>
              </a:solidFill>
              <a:effectLst/>
              <a:latin typeface="+mn-lt"/>
              <a:ea typeface="+mn-ea"/>
              <a:cs typeface="+mn-cs"/>
            </a:rPr>
            <a:t>172,986</a:t>
          </a:r>
          <a:r>
            <a:rPr kumimoji="1" lang="ja-JP" altLang="ja-JP" sz="1100">
              <a:solidFill>
                <a:schemeClr val="dk1"/>
              </a:solidFill>
              <a:effectLst/>
              <a:latin typeface="+mn-lt"/>
              <a:ea typeface="+mn-ea"/>
              <a:cs typeface="+mn-cs"/>
            </a:rPr>
            <a:t>千円増加したことが大きな要因となっている。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年度における土木費は、住民一人当たり</a:t>
          </a:r>
          <a:r>
            <a:rPr kumimoji="1" lang="en-US" altLang="ja-JP" sz="1100">
              <a:solidFill>
                <a:schemeClr val="dk1"/>
              </a:solidFill>
              <a:effectLst/>
              <a:latin typeface="+mn-lt"/>
              <a:ea typeface="+mn-ea"/>
              <a:cs typeface="+mn-cs"/>
            </a:rPr>
            <a:t>22,587</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3,824</a:t>
          </a:r>
          <a:r>
            <a:rPr kumimoji="1" lang="ja-JP" altLang="ja-JP" sz="1100">
              <a:solidFill>
                <a:schemeClr val="dk1"/>
              </a:solidFill>
              <a:effectLst/>
              <a:latin typeface="+mn-lt"/>
              <a:ea typeface="+mn-ea"/>
              <a:cs typeface="+mn-cs"/>
            </a:rPr>
            <a:t>円の減となっている。平成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年度の住民一人あたりのコストは上昇していたが、平成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年度にコストが減少したのは、いな穂街道整備事業の終了が大きな要因となっている。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年度における消防費は、住民一人当たり</a:t>
          </a:r>
          <a:r>
            <a:rPr kumimoji="1" lang="en-US" altLang="ja-JP" sz="1100">
              <a:solidFill>
                <a:schemeClr val="dk1"/>
              </a:solidFill>
              <a:effectLst/>
              <a:latin typeface="+mn-lt"/>
              <a:ea typeface="+mn-ea"/>
              <a:cs typeface="+mn-cs"/>
            </a:rPr>
            <a:t>15,966</a:t>
          </a:r>
          <a:r>
            <a:rPr kumimoji="1" lang="ja-JP" altLang="ja-JP" sz="1100">
              <a:solidFill>
                <a:schemeClr val="dk1"/>
              </a:solidFill>
              <a:effectLst/>
              <a:latin typeface="+mn-lt"/>
              <a:ea typeface="+mn-ea"/>
              <a:cs typeface="+mn-cs"/>
            </a:rPr>
            <a:t>円となっており、前年度に比べ、</a:t>
          </a:r>
          <a:r>
            <a:rPr kumimoji="1" lang="en-US" altLang="ja-JP" sz="1100">
              <a:solidFill>
                <a:schemeClr val="dk1"/>
              </a:solidFill>
              <a:effectLst/>
              <a:latin typeface="+mn-lt"/>
              <a:ea typeface="+mn-ea"/>
              <a:cs typeface="+mn-cs"/>
            </a:rPr>
            <a:t>4,252</a:t>
          </a:r>
          <a:r>
            <a:rPr kumimoji="1" lang="ja-JP" altLang="ja-JP" sz="1100">
              <a:solidFill>
                <a:schemeClr val="dk1"/>
              </a:solidFill>
              <a:effectLst/>
              <a:latin typeface="+mn-lt"/>
              <a:ea typeface="+mn-ea"/>
              <a:cs typeface="+mn-cs"/>
            </a:rPr>
            <a:t>円の増となっている。平成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年度にコストが上昇したのは、防火貯水槽を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基新規で整備したことが大きな要因となっている。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町税については景気回復の</a:t>
          </a:r>
          <a:r>
            <a:rPr kumimoji="1" lang="ja-JP" altLang="ja-JP" sz="1000" b="0">
              <a:solidFill>
                <a:schemeClr val="dk1"/>
              </a:solidFill>
              <a:effectLst/>
              <a:latin typeface="+mn-lt"/>
              <a:ea typeface="+mn-ea"/>
              <a:cs typeface="+mn-cs"/>
            </a:rPr>
            <a:t>兆しからかここ数年間は増収傾向にあるが、歳入全体では未だ厳しい状況である。</a:t>
          </a:r>
          <a:r>
            <a:rPr lang="ja-JP" altLang="ja-JP" sz="1000" b="0">
              <a:solidFill>
                <a:schemeClr val="dk1"/>
              </a:solidFill>
              <a:effectLst/>
              <a:latin typeface="+mn-lt"/>
              <a:ea typeface="+mn-ea"/>
              <a:cs typeface="+mn-cs"/>
            </a:rPr>
            <a:t>歳出面では、土地区画整理事業の進捗に伴い人口増加が急激に進み、特に子どもの数の増加から小学校の新設や中学校の増築も行われてきた。さらに、学校施設の老朽化対策として、耐震化や修繕等も併せて実施してきた。また、民間保育所</a:t>
          </a:r>
          <a:r>
            <a:rPr kumimoji="1" lang="ja-JP" altLang="ja-JP" sz="1000" b="0">
              <a:solidFill>
                <a:schemeClr val="dk1"/>
              </a:solidFill>
              <a:effectLst/>
              <a:latin typeface="+mn-lt"/>
              <a:ea typeface="+mn-ea"/>
              <a:cs typeface="+mn-cs"/>
            </a:rPr>
            <a:t>の整備</a:t>
          </a:r>
          <a:r>
            <a:rPr lang="ja-JP" altLang="ja-JP" sz="1000" b="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子ども医療費助成制度の対象者拡大</a:t>
          </a:r>
          <a:r>
            <a:rPr lang="ja-JP" altLang="ja-JP" sz="1000" b="0">
              <a:solidFill>
                <a:schemeClr val="dk1"/>
              </a:solidFill>
              <a:effectLst/>
              <a:latin typeface="+mn-lt"/>
              <a:ea typeface="+mn-ea"/>
              <a:cs typeface="+mn-cs"/>
            </a:rPr>
            <a:t>等、子ども子育て関連経費の伸びから扶助費が増</a:t>
          </a:r>
          <a:r>
            <a:rPr lang="ja-JP" altLang="en-US" sz="1000" b="0">
              <a:solidFill>
                <a:schemeClr val="dk1"/>
              </a:solidFill>
              <a:effectLst/>
              <a:latin typeface="+mn-lt"/>
              <a:ea typeface="+mn-ea"/>
              <a:cs typeface="+mn-cs"/>
            </a:rPr>
            <a:t>加して</a:t>
          </a:r>
          <a:r>
            <a:rPr lang="ja-JP" altLang="ja-JP" sz="1000" b="0">
              <a:solidFill>
                <a:schemeClr val="dk1"/>
              </a:solidFill>
              <a:effectLst/>
              <a:latin typeface="+mn-lt"/>
              <a:ea typeface="+mn-ea"/>
              <a:cs typeface="+mn-cs"/>
            </a:rPr>
            <a:t>いる。今後も、ライフラインを含めた公共施設の維持修繕や庁舎の建替え等の大規模事業が</a:t>
          </a:r>
          <a:r>
            <a:rPr lang="ja-JP" altLang="en-US" sz="1000" b="0">
              <a:solidFill>
                <a:schemeClr val="dk1"/>
              </a:solidFill>
              <a:effectLst/>
              <a:latin typeface="+mn-lt"/>
              <a:ea typeface="+mn-ea"/>
              <a:cs typeface="+mn-cs"/>
            </a:rPr>
            <a:t>見込まれ</a:t>
          </a:r>
          <a:r>
            <a:rPr lang="ja-JP" altLang="ja-JP" sz="1000" b="0">
              <a:solidFill>
                <a:schemeClr val="dk1"/>
              </a:solidFill>
              <a:effectLst/>
              <a:latin typeface="+mn-lt"/>
              <a:ea typeface="+mn-ea"/>
              <a:cs typeface="+mn-cs"/>
            </a:rPr>
            <a:t>、引続き厳しい財政運営が続くものと予想される。これまで、財政調整基金の繰入れに頼る予算編成となっており、</a:t>
          </a:r>
          <a:r>
            <a:rPr kumimoji="1" lang="ja-JP" altLang="ja-JP" sz="1000">
              <a:solidFill>
                <a:schemeClr val="dk1"/>
              </a:solidFill>
              <a:effectLst/>
              <a:latin typeface="+mn-lt"/>
              <a:ea typeface="+mn-ea"/>
              <a:cs typeface="+mn-cs"/>
            </a:rPr>
            <a:t>財政調整基金残高割合については年々減少し、平成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年度と平成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年度を比べると</a:t>
          </a:r>
          <a:r>
            <a:rPr kumimoji="1" lang="en-US" altLang="ja-JP" sz="1000">
              <a:solidFill>
                <a:schemeClr val="dk1"/>
              </a:solidFill>
              <a:effectLst/>
              <a:latin typeface="+mn-lt"/>
              <a:ea typeface="+mn-ea"/>
              <a:cs typeface="+mn-cs"/>
            </a:rPr>
            <a:t>3.48</a:t>
          </a:r>
          <a:r>
            <a:rPr kumimoji="1" lang="ja-JP" altLang="ja-JP" sz="1000">
              <a:solidFill>
                <a:schemeClr val="dk1"/>
              </a:solidFill>
              <a:effectLst/>
              <a:latin typeface="+mn-lt"/>
              <a:ea typeface="+mn-ea"/>
              <a:cs typeface="+mn-cs"/>
            </a:rPr>
            <a:t>ポイント減少した。</a:t>
          </a:r>
          <a:r>
            <a:rPr kumimoji="1" lang="ja-JP" altLang="en-US" sz="1000">
              <a:solidFill>
                <a:schemeClr val="dk1"/>
              </a:solidFill>
              <a:effectLst/>
              <a:latin typeface="+mn-lt"/>
              <a:ea typeface="+mn-ea"/>
              <a:cs typeface="+mn-cs"/>
            </a:rPr>
            <a:t>そのため</a:t>
          </a:r>
          <a:r>
            <a:rPr kumimoji="1" lang="ja-JP" altLang="ja-JP" sz="1000">
              <a:solidFill>
                <a:schemeClr val="dk1"/>
              </a:solidFill>
              <a:effectLst/>
              <a:latin typeface="+mn-lt"/>
              <a:ea typeface="+mn-ea"/>
              <a:cs typeface="+mn-cs"/>
            </a:rPr>
            <a:t>、財源の確保と歳出の精査及び削減に努め、基金の取崩しを回避し着実に積み立て</a:t>
          </a:r>
          <a:r>
            <a:rPr kumimoji="1" lang="ja-JP" altLang="en-US" sz="1000">
              <a:solidFill>
                <a:schemeClr val="dk1"/>
              </a:solidFill>
              <a:effectLst/>
              <a:latin typeface="+mn-lt"/>
              <a:ea typeface="+mn-ea"/>
              <a:cs typeface="+mn-cs"/>
            </a:rPr>
            <a:t>たことから</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年度は前年度に</a:t>
          </a:r>
          <a:r>
            <a:rPr kumimoji="1" lang="ja-JP" altLang="ja-JP" sz="800">
              <a:solidFill>
                <a:schemeClr val="dk1"/>
              </a:solidFill>
              <a:effectLst/>
              <a:latin typeface="+mn-lt"/>
              <a:ea typeface="+mn-ea"/>
              <a:cs typeface="+mn-cs"/>
            </a:rPr>
            <a:t>比べ</a:t>
          </a:r>
          <a:r>
            <a:rPr kumimoji="1" lang="en-US" altLang="ja-JP" sz="800">
              <a:solidFill>
                <a:schemeClr val="dk1"/>
              </a:solidFill>
              <a:effectLst/>
              <a:latin typeface="+mn-lt"/>
              <a:ea typeface="+mn-ea"/>
              <a:cs typeface="+mn-cs"/>
            </a:rPr>
            <a:t>1.04</a:t>
          </a:r>
          <a:r>
            <a:rPr kumimoji="1" lang="ja-JP" altLang="ja-JP" sz="800">
              <a:solidFill>
                <a:schemeClr val="dk1"/>
              </a:solidFill>
              <a:effectLst/>
              <a:latin typeface="+mn-lt"/>
              <a:ea typeface="+mn-ea"/>
              <a:cs typeface="+mn-cs"/>
            </a:rPr>
            <a:t>ポイント回復した。</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連結実質赤字比率に係る黒字の構成分析については、全会計で黒字化している。しかし、財源不足の場合一般会計からの繰入れで対応している特別会計もあるため、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11511661</v>
      </c>
      <c r="BO4" s="381"/>
      <c r="BP4" s="381"/>
      <c r="BQ4" s="381"/>
      <c r="BR4" s="381"/>
      <c r="BS4" s="381"/>
      <c r="BT4" s="381"/>
      <c r="BU4" s="382"/>
      <c r="BV4" s="380">
        <v>11611249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4.8</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11134558</v>
      </c>
      <c r="BO5" s="418"/>
      <c r="BP5" s="418"/>
      <c r="BQ5" s="418"/>
      <c r="BR5" s="418"/>
      <c r="BS5" s="418"/>
      <c r="BT5" s="418"/>
      <c r="BU5" s="419"/>
      <c r="BV5" s="417">
        <v>11033531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93.5</v>
      </c>
      <c r="CU5" s="415"/>
      <c r="CV5" s="415"/>
      <c r="CW5" s="415"/>
      <c r="CX5" s="415"/>
      <c r="CY5" s="415"/>
      <c r="CZ5" s="415"/>
      <c r="DA5" s="416"/>
      <c r="DB5" s="414">
        <v>91.1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377103</v>
      </c>
      <c r="BO6" s="418"/>
      <c r="BP6" s="418"/>
      <c r="BQ6" s="418"/>
      <c r="BR6" s="418"/>
      <c r="BS6" s="418"/>
      <c r="BT6" s="418"/>
      <c r="BU6" s="419"/>
      <c r="BV6" s="417">
        <v>577718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98.2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v>
      </c>
      <c r="BO7" s="418"/>
      <c r="BP7" s="418"/>
      <c r="BQ7" s="418"/>
      <c r="BR7" s="418"/>
      <c r="BS7" s="418"/>
      <c r="BT7" s="418"/>
      <c r="BU7" s="419"/>
      <c r="BV7" s="417">
        <v>16426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7787572</v>
      </c>
      <c r="CU7" s="418"/>
      <c r="CV7" s="418"/>
      <c r="CW7" s="418"/>
      <c r="CX7" s="418"/>
      <c r="CY7" s="418"/>
      <c r="CZ7" s="418"/>
      <c r="DA7" s="419"/>
      <c r="DB7" s="417">
        <v>7664711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377076</v>
      </c>
      <c r="BO8" s="418"/>
      <c r="BP8" s="418"/>
      <c r="BQ8" s="418"/>
      <c r="BR8" s="418"/>
      <c r="BS8" s="418"/>
      <c r="BT8" s="418"/>
      <c r="BU8" s="419"/>
      <c r="BV8" s="417">
        <v>561292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0.87</v>
      </c>
      <c r="CU8" s="458"/>
      <c r="CV8" s="458"/>
      <c r="CW8" s="458"/>
      <c r="CX8" s="458"/>
      <c r="CY8" s="458"/>
      <c r="CZ8" s="458"/>
      <c r="DA8" s="459"/>
      <c r="DB8" s="457">
        <v>0.86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44442</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-184216</v>
      </c>
      <c r="BO9" s="418"/>
      <c r="BP9" s="418"/>
      <c r="BQ9" s="418"/>
      <c r="BR9" s="418"/>
      <c r="BS9" s="418"/>
      <c r="BT9" s="418"/>
      <c r="BU9" s="419"/>
      <c r="BV9" s="417">
        <v>37941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12.8</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42494</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86754</v>
      </c>
      <c r="BO10" s="418"/>
      <c r="BP10" s="418"/>
      <c r="BQ10" s="418"/>
      <c r="BR10" s="418"/>
      <c r="BS10" s="418"/>
      <c r="BT10" s="418"/>
      <c r="BU10" s="419"/>
      <c r="BV10" s="417">
        <v>3270</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44501</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44165</v>
      </c>
      <c r="S13" s="499"/>
      <c r="T13" s="499"/>
      <c r="U13" s="499"/>
      <c r="V13" s="500"/>
      <c r="W13" s="433" t="s">
        <v>122</v>
      </c>
      <c r="X13" s="434"/>
      <c r="Y13" s="434"/>
      <c r="Z13" s="434"/>
      <c r="AA13" s="434"/>
      <c r="AB13" s="424"/>
      <c r="AC13" s="468">
        <v>293</v>
      </c>
      <c r="AD13" s="469"/>
      <c r="AE13" s="469"/>
      <c r="AF13" s="469"/>
      <c r="AG13" s="508"/>
      <c r="AH13" s="468">
        <v>357</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-97462</v>
      </c>
      <c r="BO13" s="418"/>
      <c r="BP13" s="418"/>
      <c r="BQ13" s="418"/>
      <c r="BR13" s="418"/>
      <c r="BS13" s="418"/>
      <c r="BT13" s="418"/>
      <c r="BU13" s="419"/>
      <c r="BV13" s="417">
        <v>41211</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10.3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44437</v>
      </c>
      <c r="S14" s="499"/>
      <c r="T14" s="499"/>
      <c r="U14" s="499"/>
      <c r="V14" s="500"/>
      <c r="W14" s="407"/>
      <c r="X14" s="408"/>
      <c r="Y14" s="408"/>
      <c r="Z14" s="408"/>
      <c r="AA14" s="408"/>
      <c r="AB14" s="397"/>
      <c r="AC14" s="501">
        <v>1.5</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57.1</v>
      </c>
      <c r="CU14" s="513"/>
      <c r="CV14" s="513"/>
      <c r="CW14" s="513"/>
      <c r="CX14" s="513"/>
      <c r="CY14" s="513"/>
      <c r="CZ14" s="513"/>
      <c r="DA14" s="514"/>
      <c r="DB14" s="512">
        <v>65.599999999999994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44126</v>
      </c>
      <c r="S15" s="499"/>
      <c r="T15" s="499"/>
      <c r="U15" s="499"/>
      <c r="V15" s="500"/>
      <c r="W15" s="433" t="s">
        <v>129</v>
      </c>
      <c r="X15" s="434"/>
      <c r="Y15" s="434"/>
      <c r="Z15" s="434"/>
      <c r="AA15" s="434"/>
      <c r="AB15" s="424"/>
      <c r="AC15" s="468">
        <v>5399</v>
      </c>
      <c r="AD15" s="469"/>
      <c r="AE15" s="469"/>
      <c r="AF15" s="469"/>
      <c r="AG15" s="508"/>
      <c r="AH15" s="468">
        <v>5502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5138004</v>
      </c>
      <c r="BO15" s="381"/>
      <c r="BP15" s="381"/>
      <c r="BQ15" s="381"/>
      <c r="BR15" s="381"/>
      <c r="BS15" s="381"/>
      <c r="BT15" s="381"/>
      <c r="BU15" s="382"/>
      <c r="BV15" s="380">
        <v>4954967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27.5</v>
      </c>
      <c r="AD16" s="502"/>
      <c r="AE16" s="502"/>
      <c r="AF16" s="502"/>
      <c r="AG16" s="503"/>
      <c r="AH16" s="501">
        <v>27.9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5870269</v>
      </c>
      <c r="BO16" s="418"/>
      <c r="BP16" s="418"/>
      <c r="BQ16" s="418"/>
      <c r="BR16" s="418"/>
      <c r="BS16" s="418"/>
      <c r="BT16" s="418"/>
      <c r="BU16" s="419"/>
      <c r="BV16" s="417">
        <v>5723853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13938</v>
      </c>
      <c r="AD17" s="469"/>
      <c r="AE17" s="469"/>
      <c r="AF17" s="469"/>
      <c r="AG17" s="508"/>
      <c r="AH17" s="468">
        <v>13883</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6562965</v>
      </c>
      <c r="BO17" s="418"/>
      <c r="BP17" s="418"/>
      <c r="BQ17" s="418"/>
      <c r="BR17" s="418"/>
      <c r="BS17" s="418"/>
      <c r="BT17" s="418"/>
      <c r="BU17" s="419"/>
      <c r="BV17" s="417">
        <v>6324274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14.79</v>
      </c>
      <c r="M18" s="530"/>
      <c r="N18" s="530"/>
      <c r="O18" s="530"/>
      <c r="P18" s="530"/>
      <c r="Q18" s="530"/>
      <c r="R18" s="531"/>
      <c r="S18" s="531"/>
      <c r="T18" s="531"/>
      <c r="U18" s="531"/>
      <c r="V18" s="532"/>
      <c r="W18" s="435"/>
      <c r="X18" s="436"/>
      <c r="Y18" s="436"/>
      <c r="Z18" s="436"/>
      <c r="AA18" s="436"/>
      <c r="AB18" s="427"/>
      <c r="AC18" s="533">
        <v>71</v>
      </c>
      <c r="AD18" s="534"/>
      <c r="AE18" s="534"/>
      <c r="AF18" s="534"/>
      <c r="AG18" s="535"/>
      <c r="AH18" s="533">
        <v>70.3</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7325935</v>
      </c>
      <c r="BO18" s="418"/>
      <c r="BP18" s="418"/>
      <c r="BQ18" s="418"/>
      <c r="BR18" s="418"/>
      <c r="BS18" s="418"/>
      <c r="BT18" s="418"/>
      <c r="BU18" s="419"/>
      <c r="BV18" s="417">
        <v>7195173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3005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8589765</v>
      </c>
      <c r="BO19" s="418"/>
      <c r="BP19" s="418"/>
      <c r="BQ19" s="418"/>
      <c r="BR19" s="418"/>
      <c r="BS19" s="418"/>
      <c r="BT19" s="418"/>
      <c r="BU19" s="419"/>
      <c r="BV19" s="417">
        <v>8676782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16701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11807391</v>
      </c>
      <c r="BO23" s="418"/>
      <c r="BP23" s="418"/>
      <c r="BQ23" s="418"/>
      <c r="BR23" s="418"/>
      <c r="BS23" s="418"/>
      <c r="BT23" s="418"/>
      <c r="BU23" s="419"/>
      <c r="BV23" s="417">
        <v>11887135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7700</v>
      </c>
      <c r="R24" s="469"/>
      <c r="S24" s="469"/>
      <c r="T24" s="469"/>
      <c r="U24" s="469"/>
      <c r="V24" s="508"/>
      <c r="W24" s="563"/>
      <c r="X24" s="551"/>
      <c r="Y24" s="552"/>
      <c r="Z24" s="467" t="s">
        <v>152</v>
      </c>
      <c r="AA24" s="447"/>
      <c r="AB24" s="447"/>
      <c r="AC24" s="447"/>
      <c r="AD24" s="447"/>
      <c r="AE24" s="447"/>
      <c r="AF24" s="447"/>
      <c r="AG24" s="448"/>
      <c r="AH24" s="468">
        <v>269</v>
      </c>
      <c r="AI24" s="469"/>
      <c r="AJ24" s="469"/>
      <c r="AK24" s="469"/>
      <c r="AL24" s="508"/>
      <c r="AM24" s="468">
        <v>851116</v>
      </c>
      <c r="AN24" s="469"/>
      <c r="AO24" s="469"/>
      <c r="AP24" s="469"/>
      <c r="AQ24" s="469"/>
      <c r="AR24" s="508"/>
      <c r="AS24" s="468">
        <v>3164</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9397422</v>
      </c>
      <c r="BO24" s="418"/>
      <c r="BP24" s="418"/>
      <c r="BQ24" s="418"/>
      <c r="BR24" s="418"/>
      <c r="BS24" s="418"/>
      <c r="BT24" s="418"/>
      <c r="BU24" s="419"/>
      <c r="BV24" s="417">
        <v>9284742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6460</v>
      </c>
      <c r="R25" s="469"/>
      <c r="S25" s="469"/>
      <c r="T25" s="469"/>
      <c r="U25" s="469"/>
      <c r="V25" s="508"/>
      <c r="W25" s="563"/>
      <c r="X25" s="551"/>
      <c r="Y25" s="552"/>
      <c r="Z25" s="467" t="s">
        <v>155</v>
      </c>
      <c r="AA25" s="447"/>
      <c r="AB25" s="447"/>
      <c r="AC25" s="447"/>
      <c r="AD25" s="447"/>
      <c r="AE25" s="447"/>
      <c r="AF25" s="447"/>
      <c r="AG25" s="448"/>
      <c r="AH25" s="468">
        <v>54</v>
      </c>
      <c r="AI25" s="469"/>
      <c r="AJ25" s="469"/>
      <c r="AK25" s="469"/>
      <c r="AL25" s="508"/>
      <c r="AM25" s="468">
        <v>182952</v>
      </c>
      <c r="AN25" s="469"/>
      <c r="AO25" s="469"/>
      <c r="AP25" s="469"/>
      <c r="AQ25" s="469"/>
      <c r="AR25" s="508"/>
      <c r="AS25" s="468">
        <v>3388</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1570230</v>
      </c>
      <c r="BO25" s="381"/>
      <c r="BP25" s="381"/>
      <c r="BQ25" s="381"/>
      <c r="BR25" s="381"/>
      <c r="BS25" s="381"/>
      <c r="BT25" s="381"/>
      <c r="BU25" s="382"/>
      <c r="BV25" s="380">
        <v>2001815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6060</v>
      </c>
      <c r="R26" s="469"/>
      <c r="S26" s="469"/>
      <c r="T26" s="469"/>
      <c r="U26" s="469"/>
      <c r="V26" s="508"/>
      <c r="W26" s="563"/>
      <c r="X26" s="551"/>
      <c r="Y26" s="552"/>
      <c r="Z26" s="467" t="s">
        <v>158</v>
      </c>
      <c r="AA26" s="573"/>
      <c r="AB26" s="573"/>
      <c r="AC26" s="573"/>
      <c r="AD26" s="573"/>
      <c r="AE26" s="573"/>
      <c r="AF26" s="573"/>
      <c r="AG26" s="574"/>
      <c r="AH26" s="468">
        <v>10</v>
      </c>
      <c r="AI26" s="469"/>
      <c r="AJ26" s="469"/>
      <c r="AK26" s="469"/>
      <c r="AL26" s="508"/>
      <c r="AM26" s="468">
        <v>26000</v>
      </c>
      <c r="AN26" s="469"/>
      <c r="AO26" s="469"/>
      <c r="AP26" s="469"/>
      <c r="AQ26" s="469"/>
      <c r="AR26" s="508"/>
      <c r="AS26" s="468">
        <v>2600</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3220</v>
      </c>
      <c r="R27" s="469"/>
      <c r="S27" s="469"/>
      <c r="T27" s="469"/>
      <c r="U27" s="469"/>
      <c r="V27" s="508"/>
      <c r="W27" s="563"/>
      <c r="X27" s="551"/>
      <c r="Y27" s="552"/>
      <c r="Z27" s="467" t="s">
        <v>161</v>
      </c>
      <c r="AA27" s="447"/>
      <c r="AB27" s="447"/>
      <c r="AC27" s="447"/>
      <c r="AD27" s="447"/>
      <c r="AE27" s="447"/>
      <c r="AF27" s="447"/>
      <c r="AG27" s="448"/>
      <c r="AH27" s="468">
        <v>5</v>
      </c>
      <c r="AI27" s="469"/>
      <c r="AJ27" s="469"/>
      <c r="AK27" s="469"/>
      <c r="AL27" s="508"/>
      <c r="AM27" s="468">
        <v>18940</v>
      </c>
      <c r="AN27" s="469"/>
      <c r="AO27" s="469"/>
      <c r="AP27" s="469"/>
      <c r="AQ27" s="469"/>
      <c r="AR27" s="508"/>
      <c r="AS27" s="468">
        <v>3788</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2570</v>
      </c>
      <c r="R28" s="469"/>
      <c r="S28" s="469"/>
      <c r="T28" s="469"/>
      <c r="U28" s="469"/>
      <c r="V28" s="508"/>
      <c r="W28" s="563"/>
      <c r="X28" s="551"/>
      <c r="Y28" s="552"/>
      <c r="Z28" s="467" t="s">
        <v>164</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409856</v>
      </c>
      <c r="BO28" s="381"/>
      <c r="BP28" s="381"/>
      <c r="BQ28" s="381"/>
      <c r="BR28" s="381"/>
      <c r="BS28" s="381"/>
      <c r="BT28" s="381"/>
      <c r="BU28" s="382"/>
      <c r="BV28" s="380">
        <v>323102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14</v>
      </c>
      <c r="M29" s="469"/>
      <c r="N29" s="469"/>
      <c r="O29" s="469"/>
      <c r="P29" s="508"/>
      <c r="Q29" s="468">
        <v>2290</v>
      </c>
      <c r="R29" s="469"/>
      <c r="S29" s="469"/>
      <c r="T29" s="469"/>
      <c r="U29" s="469"/>
      <c r="V29" s="508"/>
      <c r="W29" s="564"/>
      <c r="X29" s="565"/>
      <c r="Y29" s="566"/>
      <c r="Z29" s="467" t="s">
        <v>168</v>
      </c>
      <c r="AA29" s="447"/>
      <c r="AB29" s="447"/>
      <c r="AC29" s="447"/>
      <c r="AD29" s="447"/>
      <c r="AE29" s="447"/>
      <c r="AF29" s="447"/>
      <c r="AG29" s="448"/>
      <c r="AH29" s="468">
        <v>274</v>
      </c>
      <c r="AI29" s="469"/>
      <c r="AJ29" s="469"/>
      <c r="AK29" s="469"/>
      <c r="AL29" s="508"/>
      <c r="AM29" s="468">
        <v>870056</v>
      </c>
      <c r="AN29" s="469"/>
      <c r="AO29" s="469"/>
      <c r="AP29" s="469"/>
      <c r="AQ29" s="469"/>
      <c r="AR29" s="508"/>
      <c r="AS29" s="468">
        <v>3175</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77552</v>
      </c>
      <c r="BO29" s="418"/>
      <c r="BP29" s="418"/>
      <c r="BQ29" s="418"/>
      <c r="BR29" s="418"/>
      <c r="BS29" s="418"/>
      <c r="BT29" s="418"/>
      <c r="BU29" s="419"/>
      <c r="BV29" s="417">
        <v>77551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95339</v>
      </c>
      <c r="BO30" s="587"/>
      <c r="BP30" s="587"/>
      <c r="BQ30" s="587"/>
      <c r="BR30" s="587"/>
      <c r="BS30" s="587"/>
      <c r="BT30" s="587"/>
      <c r="BU30" s="588"/>
      <c r="BV30" s="586">
        <v>62848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伊奈町土地開発公社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中部特定土地区画整理事業特別会計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上尾、桶川、伊奈衛生組合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42.06</v>
      </c>
      <c r="G34" s="33">
        <v>36.950000000000003</v>
      </c>
      <c r="H34" s="33">
        <v>29.64</v>
      </c>
      <c r="I34" s="33">
        <v>25.92</v>
      </c>
      <c r="J34" s="34">
        <v>23.69</v>
      </c>
      <c r="K34" s="22"/>
      <c r="L34" s="22"/>
      <c r="M34" s="22"/>
      <c r="N34" s="22"/>
      <c r="O34" s="22"/>
      <c r="P34" s="22"/>
    </row>
    <row r="35" spans="1:16" ht="39" customHeight="1" x14ac:dyDescent="0.15">
      <c r="A35" s="22"/>
      <c r="B35" s="35"/>
      <c r="C35" s="1178" t="s">
        <v>524</v>
      </c>
      <c r="D35" s="1179"/>
      <c r="E35" s="1180"/>
      <c r="F35" s="36">
        <v>8.7200000000000006</v>
      </c>
      <c r="G35" s="37">
        <v>7.84</v>
      </c>
      <c r="H35" s="37">
        <v>6.77</v>
      </c>
      <c r="I35" s="37">
        <v>7.14</v>
      </c>
      <c r="J35" s="38">
        <v>4.55</v>
      </c>
      <c r="K35" s="22"/>
      <c r="L35" s="22"/>
      <c r="M35" s="22"/>
      <c r="N35" s="22"/>
      <c r="O35" s="22"/>
      <c r="P35" s="22"/>
    </row>
    <row r="36" spans="1:16" ht="39" customHeight="1" x14ac:dyDescent="0.15">
      <c r="A36" s="22"/>
      <c r="B36" s="35"/>
      <c r="C36" s="1178" t="s">
        <v>525</v>
      </c>
      <c r="D36" s="1179"/>
      <c r="E36" s="1180"/>
      <c r="F36" s="36">
        <v>3.08</v>
      </c>
      <c r="G36" s="37">
        <v>3.51</v>
      </c>
      <c r="H36" s="37">
        <v>4.17</v>
      </c>
      <c r="I36" s="37">
        <v>3.04</v>
      </c>
      <c r="J36" s="38">
        <v>2.9</v>
      </c>
      <c r="K36" s="22"/>
      <c r="L36" s="22"/>
      <c r="M36" s="22"/>
      <c r="N36" s="22"/>
      <c r="O36" s="22"/>
      <c r="P36" s="22"/>
    </row>
    <row r="37" spans="1:16" ht="39" customHeight="1" x14ac:dyDescent="0.15">
      <c r="A37" s="22"/>
      <c r="B37" s="35"/>
      <c r="C37" s="1178" t="s">
        <v>526</v>
      </c>
      <c r="D37" s="1179"/>
      <c r="E37" s="1180"/>
      <c r="F37" s="36">
        <v>1.1100000000000001</v>
      </c>
      <c r="G37" s="37">
        <v>1.18</v>
      </c>
      <c r="H37" s="37">
        <v>0.34</v>
      </c>
      <c r="I37" s="37">
        <v>1.1000000000000001</v>
      </c>
      <c r="J37" s="38">
        <v>1</v>
      </c>
      <c r="K37" s="22"/>
      <c r="L37" s="22"/>
      <c r="M37" s="22"/>
      <c r="N37" s="22"/>
      <c r="O37" s="22"/>
      <c r="P37" s="22"/>
    </row>
    <row r="38" spans="1:16" ht="39" customHeight="1" x14ac:dyDescent="0.15">
      <c r="A38" s="22"/>
      <c r="B38" s="35"/>
      <c r="C38" s="1178" t="s">
        <v>527</v>
      </c>
      <c r="D38" s="1179"/>
      <c r="E38" s="1180"/>
      <c r="F38" s="36">
        <v>0.98</v>
      </c>
      <c r="G38" s="37">
        <v>0.46</v>
      </c>
      <c r="H38" s="37">
        <v>0.25</v>
      </c>
      <c r="I38" s="37">
        <v>0.13</v>
      </c>
      <c r="J38" s="38">
        <v>0.28000000000000003</v>
      </c>
      <c r="K38" s="22"/>
      <c r="L38" s="22"/>
      <c r="M38" s="22"/>
      <c r="N38" s="22"/>
      <c r="O38" s="22"/>
      <c r="P38" s="22"/>
    </row>
    <row r="39" spans="1:16" ht="39" customHeight="1" x14ac:dyDescent="0.15">
      <c r="A39" s="22"/>
      <c r="B39" s="35"/>
      <c r="C39" s="1178" t="s">
        <v>528</v>
      </c>
      <c r="D39" s="1179"/>
      <c r="E39" s="1180"/>
      <c r="F39" s="36">
        <v>0.83</v>
      </c>
      <c r="G39" s="37">
        <v>0.56000000000000005</v>
      </c>
      <c r="H39" s="37">
        <v>0.38</v>
      </c>
      <c r="I39" s="37">
        <v>0.62</v>
      </c>
      <c r="J39" s="38">
        <v>0.27</v>
      </c>
      <c r="K39" s="22"/>
      <c r="L39" s="22"/>
      <c r="M39" s="22"/>
      <c r="N39" s="22"/>
      <c r="O39" s="22"/>
      <c r="P39" s="22"/>
    </row>
    <row r="40" spans="1:16" ht="39" customHeight="1" x14ac:dyDescent="0.15">
      <c r="A40" s="22"/>
      <c r="B40" s="35"/>
      <c r="C40" s="1178" t="s">
        <v>529</v>
      </c>
      <c r="D40" s="1179"/>
      <c r="E40" s="1180"/>
      <c r="F40" s="36">
        <v>0.01</v>
      </c>
      <c r="G40" s="37">
        <v>0</v>
      </c>
      <c r="H40" s="37">
        <v>0</v>
      </c>
      <c r="I40" s="37">
        <v>0.01</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1249</v>
      </c>
      <c r="L45" s="60">
        <v>1280</v>
      </c>
      <c r="M45" s="60">
        <v>1325</v>
      </c>
      <c r="N45" s="60">
        <v>1268</v>
      </c>
      <c r="O45" s="61">
        <v>1236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208</v>
      </c>
      <c r="L48" s="64">
        <v>188</v>
      </c>
      <c r="M48" s="64">
        <v>182</v>
      </c>
      <c r="N48" s="64">
        <v>218</v>
      </c>
      <c r="O48" s="65">
        <v>210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476</v>
      </c>
      <c r="L49" s="64" t="s">
        <v>476</v>
      </c>
      <c r="M49" s="64" t="s">
        <v>476</v>
      </c>
      <c r="N49" s="64" t="s">
        <v>476</v>
      </c>
      <c r="O49" s="65" t="s">
        <v>476</v>
      </c>
      <c r="P49" s="48"/>
      <c r="Q49" s="48"/>
      <c r="R49" s="48"/>
      <c r="S49" s="48"/>
      <c r="T49" s="48"/>
      <c r="U49" s="48"/>
    </row>
    <row r="50" spans="1:21" ht="30.75" customHeight="1" x14ac:dyDescent="0.15">
      <c r="A50" s="48"/>
      <c r="B50" s="1196"/>
      <c r="C50" s="1197"/>
      <c r="D50" s="62"/>
      <c r="E50" s="1188" t="s">
        <v>17</v>
      </c>
      <c r="F50" s="1188"/>
      <c r="G50" s="1188"/>
      <c r="H50" s="1188"/>
      <c r="I50" s="1188"/>
      <c r="J50" s="1189"/>
      <c r="K50" s="63">
        <v>38</v>
      </c>
      <c r="L50" s="64">
        <v>38</v>
      </c>
      <c r="M50" s="64">
        <v>37</v>
      </c>
      <c r="N50" s="64">
        <v>37</v>
      </c>
      <c r="O50" s="65">
        <v>25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823</v>
      </c>
      <c r="L52" s="64">
        <v>826</v>
      </c>
      <c r="M52" s="64">
        <v>871</v>
      </c>
      <c r="N52" s="64">
        <v>808</v>
      </c>
      <c r="O52" s="65">
        <v>807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672</v>
      </c>
      <c r="L53" s="69">
        <v>680</v>
      </c>
      <c r="M53" s="69">
        <v>673</v>
      </c>
      <c r="N53" s="69">
        <v>715</v>
      </c>
      <c r="O53" s="70">
        <v>664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12591</v>
      </c>
      <c r="J41" s="83">
        <v>12288</v>
      </c>
      <c r="K41" s="83">
        <v>12305</v>
      </c>
      <c r="L41" s="83">
        <v>12020</v>
      </c>
      <c r="M41" s="84">
        <v>11807</v>
      </c>
    </row>
    <row r="42" spans="2:13" ht="27.75" customHeight="1" x14ac:dyDescent="0.15">
      <c r="B42" s="1204"/>
      <c r="C42" s="1205"/>
      <c r="D42" s="85"/>
      <c r="E42" s="1210" t="s">
        <v>26</v>
      </c>
      <c r="F42" s="1210"/>
      <c r="G42" s="1210"/>
      <c r="H42" s="1211"/>
      <c r="I42" s="86">
        <v>200</v>
      </c>
      <c r="J42" s="87">
        <v>163</v>
      </c>
      <c r="K42" s="87">
        <v>125</v>
      </c>
      <c r="L42" s="87">
        <v>88</v>
      </c>
      <c r="M42" s="88">
        <v>63</v>
      </c>
    </row>
    <row r="43" spans="2:13" ht="27.75" customHeight="1" x14ac:dyDescent="0.15">
      <c r="B43" s="1204"/>
      <c r="C43" s="1205"/>
      <c r="D43" s="85"/>
      <c r="E43" s="1210" t="s">
        <v>27</v>
      </c>
      <c r="F43" s="1210"/>
      <c r="G43" s="1210"/>
      <c r="H43" s="1211"/>
      <c r="I43" s="86">
        <v>3383</v>
      </c>
      <c r="J43" s="87">
        <v>3159</v>
      </c>
      <c r="K43" s="87">
        <v>2871</v>
      </c>
      <c r="L43" s="87">
        <v>2802</v>
      </c>
      <c r="M43" s="88">
        <v>2752</v>
      </c>
    </row>
    <row r="44" spans="2:13" ht="27.75" customHeight="1" x14ac:dyDescent="0.15">
      <c r="B44" s="1204"/>
      <c r="C44" s="1205"/>
      <c r="D44" s="85"/>
      <c r="E44" s="1210" t="s">
        <v>28</v>
      </c>
      <c r="F44" s="1210"/>
      <c r="G44" s="1210"/>
      <c r="H44" s="1211"/>
      <c r="I44" s="86" t="s">
        <v>476</v>
      </c>
      <c r="J44" s="87" t="s">
        <v>476</v>
      </c>
      <c r="K44" s="87" t="s">
        <v>476</v>
      </c>
      <c r="L44" s="87" t="s">
        <v>476</v>
      </c>
      <c r="M44" s="88" t="s">
        <v>476</v>
      </c>
    </row>
    <row r="45" spans="2:13" ht="27.75" customHeight="1" x14ac:dyDescent="0.15">
      <c r="B45" s="1204"/>
      <c r="C45" s="1205"/>
      <c r="D45" s="85"/>
      <c r="E45" s="1210" t="s">
        <v>29</v>
      </c>
      <c r="F45" s="1210"/>
      <c r="G45" s="1210"/>
      <c r="H45" s="1211"/>
      <c r="I45" s="86">
        <v>1064</v>
      </c>
      <c r="J45" s="87">
        <v>899</v>
      </c>
      <c r="K45" s="87">
        <v>616</v>
      </c>
      <c r="L45" s="87">
        <v>647</v>
      </c>
      <c r="M45" s="88">
        <v>503</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905</v>
      </c>
      <c r="J50" s="87">
        <v>1034</v>
      </c>
      <c r="K50" s="87">
        <v>777</v>
      </c>
      <c r="L50" s="87">
        <v>606</v>
      </c>
      <c r="M50" s="88">
        <v>702</v>
      </c>
    </row>
    <row r="51" spans="2:13" ht="27.75" customHeight="1" x14ac:dyDescent="0.15">
      <c r="B51" s="1204"/>
      <c r="C51" s="1205"/>
      <c r="D51" s="85"/>
      <c r="E51" s="1210" t="s">
        <v>36</v>
      </c>
      <c r="F51" s="1210"/>
      <c r="G51" s="1210"/>
      <c r="H51" s="1211"/>
      <c r="I51" s="86" t="s">
        <v>476</v>
      </c>
      <c r="J51" s="87" t="s">
        <v>476</v>
      </c>
      <c r="K51" s="87" t="s">
        <v>476</v>
      </c>
      <c r="L51" s="87" t="s">
        <v>476</v>
      </c>
      <c r="M51" s="88" t="s">
        <v>476</v>
      </c>
    </row>
    <row r="52" spans="2:13" ht="27.75" customHeight="1" x14ac:dyDescent="0.15">
      <c r="B52" s="1206"/>
      <c r="C52" s="1207"/>
      <c r="D52" s="85"/>
      <c r="E52" s="1210" t="s">
        <v>37</v>
      </c>
      <c r="F52" s="1210"/>
      <c r="G52" s="1210"/>
      <c r="H52" s="1211"/>
      <c r="I52" s="86">
        <v>10323</v>
      </c>
      <c r="J52" s="87">
        <v>10368</v>
      </c>
      <c r="K52" s="87">
        <v>10458</v>
      </c>
      <c r="L52" s="87">
        <v>10447</v>
      </c>
      <c r="M52" s="88">
        <v>10437</v>
      </c>
    </row>
    <row r="53" spans="2:13" ht="27.75" customHeight="1" thickBot="1" x14ac:dyDescent="0.2">
      <c r="B53" s="1217" t="s">
        <v>21</v>
      </c>
      <c r="C53" s="1218"/>
      <c r="D53" s="92"/>
      <c r="E53" s="1219" t="s">
        <v>38</v>
      </c>
      <c r="F53" s="1219"/>
      <c r="G53" s="1219"/>
      <c r="H53" s="1220"/>
      <c r="I53" s="93">
        <v>6012</v>
      </c>
      <c r="J53" s="94">
        <v>5106</v>
      </c>
      <c r="K53" s="94">
        <v>4682</v>
      </c>
      <c r="L53" s="94">
        <v>4505</v>
      </c>
      <c r="M53" s="95">
        <v>3987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21" t="s">
        <v>553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546</v>
      </c>
      <c r="H51" s="1234"/>
      <c r="I51" s="1239" t="s">
        <v>547</v>
      </c>
      <c r="J51" s="1239"/>
      <c r="K51" s="1241"/>
      <c r="L51" s="1241"/>
      <c r="M51" s="1241"/>
      <c r="N51" s="1242">
        <v>65.599999999999994</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548</v>
      </c>
      <c r="J53" s="1243"/>
      <c r="K53" s="1250"/>
      <c r="L53" s="1250"/>
      <c r="M53" s="1250"/>
      <c r="N53" s="1252">
        <v>46.7</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547</v>
      </c>
      <c r="J55" s="1243"/>
      <c r="K55" s="1241"/>
      <c r="L55" s="1241"/>
      <c r="M55" s="1241"/>
      <c r="N55" s="1242">
        <v>13</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548</v>
      </c>
      <c r="J57" s="1253"/>
      <c r="K57" s="1250"/>
      <c r="L57" s="1250"/>
      <c r="M57" s="1250"/>
      <c r="N57" s="1252">
        <v>53.4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21" t="s">
        <v>554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546</v>
      </c>
      <c r="H73" s="1234"/>
      <c r="I73" s="1239" t="s">
        <v>547</v>
      </c>
      <c r="J73" s="1239"/>
      <c r="K73" s="1254">
        <v>92.1</v>
      </c>
      <c r="L73" s="1254">
        <v>77.099999999999994</v>
      </c>
      <c r="M73" s="1242">
        <v>71.099999999999994</v>
      </c>
      <c r="N73" s="1242">
        <v>65.599999999999994</v>
      </c>
      <c r="O73" s="1242">
        <v>57.1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552</v>
      </c>
      <c r="J75" s="1243"/>
      <c r="K75" s="1252">
        <v>11.5</v>
      </c>
      <c r="L75" s="1252">
        <v>10.5</v>
      </c>
      <c r="M75" s="1252">
        <v>10.199999999999999</v>
      </c>
      <c r="N75" s="1252">
        <v>10.3</v>
      </c>
      <c r="O75" s="1252">
        <v>10</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547</v>
      </c>
      <c r="J77" s="1243"/>
      <c r="K77" s="1254">
        <v>30.7</v>
      </c>
      <c r="L77" s="1254">
        <v>22.3</v>
      </c>
      <c r="M77" s="1242">
        <v>20.3</v>
      </c>
      <c r="N77" s="1242">
        <v>13</v>
      </c>
      <c r="O77" s="1242">
        <v>21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552</v>
      </c>
      <c r="J79" s="1253"/>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Q90" sqref="Q9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15943</v>
      </c>
      <c r="E3" s="118"/>
      <c r="F3" s="119">
        <v>46819</v>
      </c>
      <c r="G3" s="120"/>
      <c r="H3" s="121"/>
    </row>
    <row r="4" spans="1:8" x14ac:dyDescent="0.15">
      <c r="A4" s="122"/>
      <c r="B4" s="123"/>
      <c r="C4" s="124"/>
      <c r="D4" s="125">
        <v>13418</v>
      </c>
      <c r="E4" s="126"/>
      <c r="F4" s="127">
        <v>24121</v>
      </c>
      <c r="G4" s="128"/>
      <c r="H4" s="129"/>
    </row>
    <row r="5" spans="1:8" x14ac:dyDescent="0.15">
      <c r="A5" s="110" t="s">
        <v>510</v>
      </c>
      <c r="B5" s="115"/>
      <c r="C5" s="116"/>
      <c r="D5" s="117">
        <v>14591</v>
      </c>
      <c r="E5" s="118"/>
      <c r="F5" s="119">
        <v>53270</v>
      </c>
      <c r="G5" s="120"/>
      <c r="H5" s="121"/>
    </row>
    <row r="6" spans="1:8" x14ac:dyDescent="0.15">
      <c r="A6" s="122"/>
      <c r="B6" s="123"/>
      <c r="C6" s="124"/>
      <c r="D6" s="125">
        <v>12284</v>
      </c>
      <c r="E6" s="126"/>
      <c r="F6" s="127">
        <v>24316</v>
      </c>
      <c r="G6" s="128"/>
      <c r="H6" s="129"/>
    </row>
    <row r="7" spans="1:8" x14ac:dyDescent="0.15">
      <c r="A7" s="110" t="s">
        <v>511</v>
      </c>
      <c r="B7" s="115"/>
      <c r="C7" s="116"/>
      <c r="D7" s="117">
        <v>30003</v>
      </c>
      <c r="E7" s="118"/>
      <c r="F7" s="119">
        <v>53292</v>
      </c>
      <c r="G7" s="120"/>
      <c r="H7" s="121"/>
    </row>
    <row r="8" spans="1:8" x14ac:dyDescent="0.15">
      <c r="A8" s="122"/>
      <c r="B8" s="123"/>
      <c r="C8" s="124"/>
      <c r="D8" s="125">
        <v>22488</v>
      </c>
      <c r="E8" s="126"/>
      <c r="F8" s="127">
        <v>28900</v>
      </c>
      <c r="G8" s="128"/>
      <c r="H8" s="129"/>
    </row>
    <row r="9" spans="1:8" x14ac:dyDescent="0.15">
      <c r="A9" s="110" t="s">
        <v>512</v>
      </c>
      <c r="B9" s="115"/>
      <c r="C9" s="116"/>
      <c r="D9" s="117">
        <v>19429</v>
      </c>
      <c r="E9" s="118"/>
      <c r="F9" s="119">
        <v>49919</v>
      </c>
      <c r="G9" s="120"/>
      <c r="H9" s="121"/>
    </row>
    <row r="10" spans="1:8" x14ac:dyDescent="0.15">
      <c r="A10" s="122"/>
      <c r="B10" s="123"/>
      <c r="C10" s="124"/>
      <c r="D10" s="125">
        <v>13735</v>
      </c>
      <c r="E10" s="126"/>
      <c r="F10" s="127">
        <v>26398</v>
      </c>
      <c r="G10" s="128"/>
      <c r="H10" s="129"/>
    </row>
    <row r="11" spans="1:8" x14ac:dyDescent="0.15">
      <c r="A11" s="110" t="s">
        <v>513</v>
      </c>
      <c r="B11" s="115"/>
      <c r="C11" s="116"/>
      <c r="D11" s="117">
        <v>15344</v>
      </c>
      <c r="E11" s="118"/>
      <c r="F11" s="119">
        <v>47738</v>
      </c>
      <c r="G11" s="120"/>
      <c r="H11" s="121"/>
    </row>
    <row r="12" spans="1:8" x14ac:dyDescent="0.15">
      <c r="A12" s="122"/>
      <c r="B12" s="123"/>
      <c r="C12" s="130"/>
      <c r="D12" s="125">
        <v>13856</v>
      </c>
      <c r="E12" s="126"/>
      <c r="F12" s="127">
        <v>24937</v>
      </c>
      <c r="G12" s="128"/>
      <c r="H12" s="129"/>
    </row>
    <row r="13" spans="1:8" x14ac:dyDescent="0.15">
      <c r="A13" s="110"/>
      <c r="B13" s="115"/>
      <c r="C13" s="131"/>
      <c r="D13" s="132">
        <v>19062</v>
      </c>
      <c r="E13" s="133"/>
      <c r="F13" s="134">
        <v>50208</v>
      </c>
      <c r="G13" s="135"/>
      <c r="H13" s="121"/>
    </row>
    <row r="14" spans="1:8" x14ac:dyDescent="0.15">
      <c r="A14" s="122"/>
      <c r="B14" s="123"/>
      <c r="C14" s="124"/>
      <c r="D14" s="125">
        <v>15156</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9.7100000000000009</v>
      </c>
      <c r="C19" s="136">
        <f>ROUND(VALUE(SUBSTITUTE(実質収支比率等に係る経年分析!G$48,"▲","-")),2)</f>
        <v>8.3000000000000007</v>
      </c>
      <c r="D19" s="136">
        <f>ROUND(VALUE(SUBSTITUTE(実質収支比率等に係る経年分析!H$48,"▲","-")),2)</f>
        <v>7.02</v>
      </c>
      <c r="E19" s="136">
        <f>ROUND(VALUE(SUBSTITUTE(実質収支比率等に係る経年分析!I$48,"▲","-")),2)</f>
        <v>7.32</v>
      </c>
      <c r="F19" s="136">
        <f>ROUND(VALUE(SUBSTITUTE(実質収支比率等に係る経年分析!J$48,"▲","-")),2)</f>
        <v>4.84</v>
      </c>
    </row>
    <row r="20" spans="1:11" x14ac:dyDescent="0.15">
      <c r="A20" s="136" t="s">
        <v>43</v>
      </c>
      <c r="B20" s="136">
        <f>ROUND(VALUE(SUBSTITUTE(実質収支比率等に係る経年分析!F$47,"▲","-")),2)</f>
        <v>6.45</v>
      </c>
      <c r="C20" s="136">
        <f>ROUND(VALUE(SUBSTITUTE(実質収支比率等に係る経年分析!G$47,"▲","-")),2)</f>
        <v>7.7</v>
      </c>
      <c r="D20" s="136">
        <f>ROUND(VALUE(SUBSTITUTE(実質収支比率等に係る経年分析!H$47,"▲","-")),2)</f>
        <v>4.29</v>
      </c>
      <c r="E20" s="136">
        <f>ROUND(VALUE(SUBSTITUTE(実質収支比率等に係る経年分析!I$47,"▲","-")),2)</f>
        <v>4.22</v>
      </c>
      <c r="F20" s="136">
        <f>ROUND(VALUE(SUBSTITUTE(実質収支比率等に係る経年分析!J$47,"▲","-")),2)</f>
        <v>5.26</v>
      </c>
    </row>
    <row r="21" spans="1:11" x14ac:dyDescent="0.15">
      <c r="A21" s="136" t="s">
        <v>44</v>
      </c>
      <c r="B21" s="136">
        <f>IF(ISNUMBER(VALUE(SUBSTITUTE(実質収支比率等に係る経年分析!F$49,"▲","-"))),ROUND(VALUE(SUBSTITUTE(実質収支比率等に係る経年分析!F$49,"▲","-")),2),NA())</f>
        <v>3.05</v>
      </c>
      <c r="C21" s="136">
        <f>IF(ISNUMBER(VALUE(SUBSTITUTE(実質収支比率等に係る経年分析!G$49,"▲","-"))),ROUND(VALUE(SUBSTITUTE(実質収支比率等に係る経年分析!G$49,"▲","-")),2),NA())</f>
        <v>0.06</v>
      </c>
      <c r="D21" s="136">
        <f>IF(ISNUMBER(VALUE(SUBSTITUTE(実質収支比率等に係る経年分析!H$49,"▲","-"))),ROUND(VALUE(SUBSTITUTE(実質収支比率等に係る経年分析!H$49,"▲","-")),2),NA())</f>
        <v>-4.67</v>
      </c>
      <c r="E21" s="136">
        <f>IF(ISNUMBER(VALUE(SUBSTITUTE(実質収支比率等に係る経年分析!I$49,"▲","-"))),ROUND(VALUE(SUBSTITUTE(実質収支比率等に係る経年分析!I$49,"▲","-")),2),NA())</f>
        <v>0.54</v>
      </c>
      <c r="F21" s="136">
        <f>IF(ISNUMBER(VALUE(SUBSTITUTE(実質収支比率等に係る経年分析!J$49,"▲","-"))),ROUND(VALUE(SUBSTITUTE(実質収支比率等に係る経年分析!J$49,"▲","-")),2),NA())</f>
        <v>-1.25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0.83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0.56000000000000005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中部特定土地区画整理事業特別会計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1.1100000000000001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8.7200000000000006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36.950000000000003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23.69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823</v>
      </c>
      <c r="E42" s="138"/>
      <c r="F42" s="138"/>
      <c r="G42" s="138">
        <f>'実質公債費比率（分子）の構造'!L$52</f>
        <v>826</v>
      </c>
      <c r="H42" s="138"/>
      <c r="I42" s="138"/>
      <c r="J42" s="138">
        <f>'実質公債費比率（分子）の構造'!M$52</f>
        <v>871</v>
      </c>
      <c r="K42" s="138"/>
      <c r="L42" s="138"/>
      <c r="M42" s="138">
        <f>'実質公債費比率（分子）の構造'!N$52</f>
        <v>808</v>
      </c>
      <c r="N42" s="138"/>
      <c r="O42" s="138"/>
      <c r="P42" s="138">
        <f>'実質公債費比率（分子）の構造'!O$52</f>
        <v>807</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38</v>
      </c>
      <c r="C44" s="138"/>
      <c r="D44" s="138"/>
      <c r="E44" s="138">
        <f>'実質公債費比率（分子）の構造'!L$50</f>
        <v>38</v>
      </c>
      <c r="F44" s="138"/>
      <c r="G44" s="138"/>
      <c r="H44" s="138">
        <f>'実質公債費比率（分子）の構造'!M$50</f>
        <v>37</v>
      </c>
      <c r="I44" s="138"/>
      <c r="J44" s="138"/>
      <c r="K44" s="138">
        <f>'実質公債費比率（分子）の構造'!N$50</f>
        <v>37</v>
      </c>
      <c r="L44" s="138"/>
      <c r="M44" s="138"/>
      <c r="N44" s="138">
        <f>'実質公債費比率（分子）の構造'!O$50</f>
        <v>25</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208</v>
      </c>
      <c r="C46" s="138"/>
      <c r="D46" s="138"/>
      <c r="E46" s="138">
        <f>'実質公債費比率（分子）の構造'!L$48</f>
        <v>188</v>
      </c>
      <c r="F46" s="138"/>
      <c r="G46" s="138"/>
      <c r="H46" s="138">
        <f>'実質公債費比率（分子）の構造'!M$48</f>
        <v>182</v>
      </c>
      <c r="I46" s="138"/>
      <c r="J46" s="138"/>
      <c r="K46" s="138">
        <f>'実質公債費比率（分子）の構造'!N$48</f>
        <v>218</v>
      </c>
      <c r="L46" s="138"/>
      <c r="M46" s="138"/>
      <c r="N46" s="138">
        <f>'実質公債費比率（分子）の構造'!O$48</f>
        <v>210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1249</v>
      </c>
      <c r="C49" s="138"/>
      <c r="D49" s="138"/>
      <c r="E49" s="138">
        <f>'実質公債費比率（分子）の構造'!L$45</f>
        <v>1280</v>
      </c>
      <c r="F49" s="138"/>
      <c r="G49" s="138"/>
      <c r="H49" s="138">
        <f>'実質公債費比率（分子）の構造'!M$45</f>
        <v>1325</v>
      </c>
      <c r="I49" s="138"/>
      <c r="J49" s="138"/>
      <c r="K49" s="138">
        <f>'実質公債費比率（分子）の構造'!N$45</f>
        <v>1268</v>
      </c>
      <c r="L49" s="138"/>
      <c r="M49" s="138"/>
      <c r="N49" s="138">
        <f>'実質公債費比率（分子）の構造'!O$45</f>
        <v>1236</v>
      </c>
      <c r="O49" s="138"/>
      <c r="P49" s="138"/>
    </row>
    <row r="50" spans="1:16" x14ac:dyDescent="0.15">
      <c r="A50" s="138" t="s">
        <v>59</v>
      </c>
      <c r="B50" s="138" t="e">
        <f>NA()</f>
        <v>#N/A</v>
      </c>
      <c r="C50" s="138">
        <f>IF(ISNUMBER('実質公債費比率（分子）の構造'!K$53),'実質公債費比率（分子）の構造'!K$53,NA())</f>
        <v>672</v>
      </c>
      <c r="D50" s="138" t="e">
        <f>NA()</f>
        <v>#N/A</v>
      </c>
      <c r="E50" s="138" t="e">
        <f>NA()</f>
        <v>#N/A</v>
      </c>
      <c r="F50" s="138">
        <f>IF(ISNUMBER('実質公債費比率（分子）の構造'!L$53),'実質公債費比率（分子）の構造'!L$53,NA())</f>
        <v>680</v>
      </c>
      <c r="G50" s="138" t="e">
        <f>NA()</f>
        <v>#N/A</v>
      </c>
      <c r="H50" s="138" t="e">
        <f>NA()</f>
        <v>#N/A</v>
      </c>
      <c r="I50" s="138">
        <f>IF(ISNUMBER('実質公債費比率（分子）の構造'!M$53),'実質公債費比率（分子）の構造'!M$53,NA())</f>
        <v>673</v>
      </c>
      <c r="J50" s="138" t="e">
        <f>NA()</f>
        <v>#N/A</v>
      </c>
      <c r="K50" s="138" t="e">
        <f>NA()</f>
        <v>#N/A</v>
      </c>
      <c r="L50" s="138">
        <f>IF(ISNUMBER('実質公債費比率（分子）の構造'!N$53),'実質公債費比率（分子）の構造'!N$53,NA())</f>
        <v>715</v>
      </c>
      <c r="M50" s="138" t="e">
        <f>NA()</f>
        <v>#N/A</v>
      </c>
      <c r="N50" s="138" t="e">
        <f>NA()</f>
        <v>#N/A</v>
      </c>
      <c r="O50" s="138">
        <f>IF(ISNUMBER('実質公債費比率（分子）の構造'!O$53),'実質公債費比率（分子）の構造'!O$53,NA())</f>
        <v>664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10323</v>
      </c>
      <c r="E56" s="137"/>
      <c r="F56" s="137"/>
      <c r="G56" s="137">
        <f>'将来負担比率（分子）の構造'!J$52</f>
        <v>10368</v>
      </c>
      <c r="H56" s="137"/>
      <c r="I56" s="137"/>
      <c r="J56" s="137">
        <f>'将来負担比率（分子）の構造'!K$52</f>
        <v>10458</v>
      </c>
      <c r="K56" s="137"/>
      <c r="L56" s="137"/>
      <c r="M56" s="137">
        <f>'将来負担比率（分子）の構造'!L$52</f>
        <v>10447</v>
      </c>
      <c r="N56" s="137"/>
      <c r="O56" s="137"/>
      <c r="P56" s="137">
        <f>'将来負担比率（分子）の構造'!M$52</f>
        <v>10437</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905</v>
      </c>
      <c r="E58" s="137"/>
      <c r="F58" s="137"/>
      <c r="G58" s="137">
        <f>'将来負担比率（分子）の構造'!J$50</f>
        <v>1034</v>
      </c>
      <c r="H58" s="137"/>
      <c r="I58" s="137"/>
      <c r="J58" s="137">
        <f>'将来負担比率（分子）の構造'!K$50</f>
        <v>777</v>
      </c>
      <c r="K58" s="137"/>
      <c r="L58" s="137"/>
      <c r="M58" s="137">
        <f>'将来負担比率（分子）の構造'!L$50</f>
        <v>606</v>
      </c>
      <c r="N58" s="137"/>
      <c r="O58" s="137"/>
      <c r="P58" s="137">
        <f>'将来負担比率（分子）の構造'!M$50</f>
        <v>702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1064</v>
      </c>
      <c r="C62" s="137"/>
      <c r="D62" s="137"/>
      <c r="E62" s="137">
        <f>'将来負担比率（分子）の構造'!J$45</f>
        <v>899</v>
      </c>
      <c r="F62" s="137"/>
      <c r="G62" s="137"/>
      <c r="H62" s="137">
        <f>'将来負担比率（分子）の構造'!K$45</f>
        <v>616</v>
      </c>
      <c r="I62" s="137"/>
      <c r="J62" s="137"/>
      <c r="K62" s="137">
        <f>'将来負担比率（分子）の構造'!L$45</f>
        <v>647</v>
      </c>
      <c r="L62" s="137"/>
      <c r="M62" s="137"/>
      <c r="N62" s="137">
        <f>'将来負担比率（分子）の構造'!M$45</f>
        <v>503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3383</v>
      </c>
      <c r="C64" s="137"/>
      <c r="D64" s="137"/>
      <c r="E64" s="137">
        <f>'将来負担比率（分子）の構造'!J$43</f>
        <v>3159</v>
      </c>
      <c r="F64" s="137"/>
      <c r="G64" s="137"/>
      <c r="H64" s="137">
        <f>'将来負担比率（分子）の構造'!K$43</f>
        <v>2871</v>
      </c>
      <c r="I64" s="137"/>
      <c r="J64" s="137"/>
      <c r="K64" s="137">
        <f>'将来負担比率（分子）の構造'!L$43</f>
        <v>2802</v>
      </c>
      <c r="L64" s="137"/>
      <c r="M64" s="137"/>
      <c r="N64" s="137">
        <f>'将来負担比率（分子）の構造'!M$43</f>
        <v>2752</v>
      </c>
      <c r="O64" s="137"/>
      <c r="P64" s="137"/>
    </row>
    <row r="65" spans="1:16" x14ac:dyDescent="0.15">
      <c r="A65" s="137" t="s">
        <v>26</v>
      </c>
      <c r="B65" s="137">
        <f>'将来負担比率（分子）の構造'!I$42</f>
        <v>200</v>
      </c>
      <c r="C65" s="137"/>
      <c r="D65" s="137"/>
      <c r="E65" s="137">
        <f>'将来負担比率（分子）の構造'!J$42</f>
        <v>163</v>
      </c>
      <c r="F65" s="137"/>
      <c r="G65" s="137"/>
      <c r="H65" s="137">
        <f>'将来負担比率（分子）の構造'!K$42</f>
        <v>125</v>
      </c>
      <c r="I65" s="137"/>
      <c r="J65" s="137"/>
      <c r="K65" s="137">
        <f>'将来負担比率（分子）の構造'!L$42</f>
        <v>88</v>
      </c>
      <c r="L65" s="137"/>
      <c r="M65" s="137"/>
      <c r="N65" s="137">
        <f>'将来負担比率（分子）の構造'!M$42</f>
        <v>63</v>
      </c>
      <c r="O65" s="137"/>
      <c r="P65" s="137"/>
    </row>
    <row r="66" spans="1:16" x14ac:dyDescent="0.15">
      <c r="A66" s="137" t="s">
        <v>25</v>
      </c>
      <c r="B66" s="137">
        <f>'将来負担比率（分子）の構造'!I$41</f>
        <v>12591</v>
      </c>
      <c r="C66" s="137"/>
      <c r="D66" s="137"/>
      <c r="E66" s="137">
        <f>'将来負担比率（分子）の構造'!J$41</f>
        <v>12288</v>
      </c>
      <c r="F66" s="137"/>
      <c r="G66" s="137"/>
      <c r="H66" s="137">
        <f>'将来負担比率（分子）の構造'!K$41</f>
        <v>12305</v>
      </c>
      <c r="I66" s="137"/>
      <c r="J66" s="137"/>
      <c r="K66" s="137">
        <f>'将来負担比率（分子）の構造'!L$41</f>
        <v>12020</v>
      </c>
      <c r="L66" s="137"/>
      <c r="M66" s="137"/>
      <c r="N66" s="137">
        <f>'将来負担比率（分子）の構造'!M$41</f>
        <v>11807</v>
      </c>
      <c r="O66" s="137"/>
      <c r="P66" s="137"/>
    </row>
    <row r="67" spans="1:16" x14ac:dyDescent="0.15">
      <c r="A67" s="137" t="s">
        <v>63</v>
      </c>
      <c r="B67" s="137" t="e">
        <f>NA()</f>
        <v>#N/A</v>
      </c>
      <c r="C67" s="137">
        <f>IF(ISNUMBER('将来負担比率（分子）の構造'!I$53), IF('将来負担比率（分子）の構造'!I$53 &lt; 0, 0, '将来負担比率（分子）の構造'!I$53), NA())</f>
        <v>6012</v>
      </c>
      <c r="D67" s="137" t="e">
        <f>NA()</f>
        <v>#N/A</v>
      </c>
      <c r="E67" s="137" t="e">
        <f>NA()</f>
        <v>#N/A</v>
      </c>
      <c r="F67" s="137">
        <f>IF(ISNUMBER('将来負担比率（分子）の構造'!J$53), IF('将来負担比率（分子）の構造'!J$53 &lt; 0, 0, '将来負担比率（分子）の構造'!J$53), NA())</f>
        <v>5106</v>
      </c>
      <c r="G67" s="137" t="e">
        <f>NA()</f>
        <v>#N/A</v>
      </c>
      <c r="H67" s="137" t="e">
        <f>NA()</f>
        <v>#N/A</v>
      </c>
      <c r="I67" s="137">
        <f>IF(ISNUMBER('将来負担比率（分子）の構造'!K$53), IF('将来負担比率（分子）の構造'!K$53 &lt; 0, 0, '将来負担比率（分子）の構造'!K$53), NA())</f>
        <v>4682</v>
      </c>
      <c r="J67" s="137" t="e">
        <f>NA()</f>
        <v>#N/A</v>
      </c>
      <c r="K67" s="137" t="e">
        <f>NA()</f>
        <v>#N/A</v>
      </c>
      <c r="L67" s="137">
        <f>IF(ISNUMBER('将来負担比率（分子）の構造'!L$53), IF('将来負担比率（分子）の構造'!L$53 &lt; 0, 0, '将来負担比率（分子）の構造'!L$53), NA())</f>
        <v>4505</v>
      </c>
      <c r="M67" s="137" t="e">
        <f>NA()</f>
        <v>#N/A</v>
      </c>
      <c r="N67" s="137" t="e">
        <f>NA()</f>
        <v>#N/A</v>
      </c>
      <c r="O67" s="137">
        <f>IF(ISNUMBER('将来負担比率（分子）の構造'!M$53), IF('将来負担比率（分子）の構造'!M$53 &lt; 0, 0, '将来負担比率（分子）の構造'!M$53), NA())</f>
        <v>3987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5706295</v>
      </c>
      <c r="S5" s="615"/>
      <c r="T5" s="615"/>
      <c r="U5" s="615"/>
      <c r="V5" s="615"/>
      <c r="W5" s="615"/>
      <c r="X5" s="615"/>
      <c r="Y5" s="616"/>
      <c r="Z5" s="617">
        <v>49.6</v>
      </c>
      <c r="AA5" s="617"/>
      <c r="AB5" s="617"/>
      <c r="AC5" s="617"/>
      <c r="AD5" s="618">
        <v>5706295</v>
      </c>
      <c r="AE5" s="618"/>
      <c r="AF5" s="618"/>
      <c r="AG5" s="618"/>
      <c r="AH5" s="618"/>
      <c r="AI5" s="618"/>
      <c r="AJ5" s="618"/>
      <c r="AK5" s="618"/>
      <c r="AL5" s="619">
        <v>77.7</v>
      </c>
      <c r="AM5" s="620"/>
      <c r="AN5" s="620"/>
      <c r="AO5" s="621"/>
      <c r="AP5" s="611" t="s">
        <v>207</v>
      </c>
      <c r="AQ5" s="612"/>
      <c r="AR5" s="612"/>
      <c r="AS5" s="612"/>
      <c r="AT5" s="612"/>
      <c r="AU5" s="612"/>
      <c r="AV5" s="612"/>
      <c r="AW5" s="612"/>
      <c r="AX5" s="612"/>
      <c r="AY5" s="612"/>
      <c r="AZ5" s="612"/>
      <c r="BA5" s="612"/>
      <c r="BB5" s="612"/>
      <c r="BC5" s="612"/>
      <c r="BD5" s="612"/>
      <c r="BE5" s="612"/>
      <c r="BF5" s="613"/>
      <c r="BG5" s="625">
        <v>5706295</v>
      </c>
      <c r="BH5" s="626"/>
      <c r="BI5" s="626"/>
      <c r="BJ5" s="626"/>
      <c r="BK5" s="626"/>
      <c r="BL5" s="626"/>
      <c r="BM5" s="626"/>
      <c r="BN5" s="627"/>
      <c r="BO5" s="628">
        <v>100</v>
      </c>
      <c r="BP5" s="628"/>
      <c r="BQ5" s="628"/>
      <c r="BR5" s="628"/>
      <c r="BS5" s="629">
        <v>53087</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104987</v>
      </c>
      <c r="S6" s="626"/>
      <c r="T6" s="626"/>
      <c r="U6" s="626"/>
      <c r="V6" s="626"/>
      <c r="W6" s="626"/>
      <c r="X6" s="626"/>
      <c r="Y6" s="627"/>
      <c r="Z6" s="628">
        <v>0.9</v>
      </c>
      <c r="AA6" s="628"/>
      <c r="AB6" s="628"/>
      <c r="AC6" s="628"/>
      <c r="AD6" s="629">
        <v>104987</v>
      </c>
      <c r="AE6" s="629"/>
      <c r="AF6" s="629"/>
      <c r="AG6" s="629"/>
      <c r="AH6" s="629"/>
      <c r="AI6" s="629"/>
      <c r="AJ6" s="629"/>
      <c r="AK6" s="629"/>
      <c r="AL6" s="630">
        <v>1.4</v>
      </c>
      <c r="AM6" s="631"/>
      <c r="AN6" s="631"/>
      <c r="AO6" s="632"/>
      <c r="AP6" s="622" t="s">
        <v>212</v>
      </c>
      <c r="AQ6" s="623"/>
      <c r="AR6" s="623"/>
      <c r="AS6" s="623"/>
      <c r="AT6" s="623"/>
      <c r="AU6" s="623"/>
      <c r="AV6" s="623"/>
      <c r="AW6" s="623"/>
      <c r="AX6" s="623"/>
      <c r="AY6" s="623"/>
      <c r="AZ6" s="623"/>
      <c r="BA6" s="623"/>
      <c r="BB6" s="623"/>
      <c r="BC6" s="623"/>
      <c r="BD6" s="623"/>
      <c r="BE6" s="623"/>
      <c r="BF6" s="624"/>
      <c r="BG6" s="625">
        <v>5706295</v>
      </c>
      <c r="BH6" s="626"/>
      <c r="BI6" s="626"/>
      <c r="BJ6" s="626"/>
      <c r="BK6" s="626"/>
      <c r="BL6" s="626"/>
      <c r="BM6" s="626"/>
      <c r="BN6" s="627"/>
      <c r="BO6" s="628">
        <v>100</v>
      </c>
      <c r="BP6" s="628"/>
      <c r="BQ6" s="628"/>
      <c r="BR6" s="628"/>
      <c r="BS6" s="629">
        <v>53087</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128158</v>
      </c>
      <c r="CS6" s="626"/>
      <c r="CT6" s="626"/>
      <c r="CU6" s="626"/>
      <c r="CV6" s="626"/>
      <c r="CW6" s="626"/>
      <c r="CX6" s="626"/>
      <c r="CY6" s="627"/>
      <c r="CZ6" s="628">
        <v>1.2</v>
      </c>
      <c r="DA6" s="628"/>
      <c r="DB6" s="628"/>
      <c r="DC6" s="628"/>
      <c r="DD6" s="634" t="s">
        <v>214</v>
      </c>
      <c r="DE6" s="626"/>
      <c r="DF6" s="626"/>
      <c r="DG6" s="626"/>
      <c r="DH6" s="626"/>
      <c r="DI6" s="626"/>
      <c r="DJ6" s="626"/>
      <c r="DK6" s="626"/>
      <c r="DL6" s="626"/>
      <c r="DM6" s="626"/>
      <c r="DN6" s="626"/>
      <c r="DO6" s="626"/>
      <c r="DP6" s="627"/>
      <c r="DQ6" s="634">
        <v>128158</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5263</v>
      </c>
      <c r="S7" s="626"/>
      <c r="T7" s="626"/>
      <c r="U7" s="626"/>
      <c r="V7" s="626"/>
      <c r="W7" s="626"/>
      <c r="X7" s="626"/>
      <c r="Y7" s="627"/>
      <c r="Z7" s="628">
        <v>0</v>
      </c>
      <c r="AA7" s="628"/>
      <c r="AB7" s="628"/>
      <c r="AC7" s="628"/>
      <c r="AD7" s="629">
        <v>5263</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2940327</v>
      </c>
      <c r="BH7" s="626"/>
      <c r="BI7" s="626"/>
      <c r="BJ7" s="626"/>
      <c r="BK7" s="626"/>
      <c r="BL7" s="626"/>
      <c r="BM7" s="626"/>
      <c r="BN7" s="627"/>
      <c r="BO7" s="628">
        <v>51.5</v>
      </c>
      <c r="BP7" s="628"/>
      <c r="BQ7" s="628"/>
      <c r="BR7" s="628"/>
      <c r="BS7" s="629">
        <v>53087</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1629132</v>
      </c>
      <c r="CS7" s="626"/>
      <c r="CT7" s="626"/>
      <c r="CU7" s="626"/>
      <c r="CV7" s="626"/>
      <c r="CW7" s="626"/>
      <c r="CX7" s="626"/>
      <c r="CY7" s="627"/>
      <c r="CZ7" s="628">
        <v>14.6</v>
      </c>
      <c r="DA7" s="628"/>
      <c r="DB7" s="628"/>
      <c r="DC7" s="628"/>
      <c r="DD7" s="634">
        <v>21364</v>
      </c>
      <c r="DE7" s="626"/>
      <c r="DF7" s="626"/>
      <c r="DG7" s="626"/>
      <c r="DH7" s="626"/>
      <c r="DI7" s="626"/>
      <c r="DJ7" s="626"/>
      <c r="DK7" s="626"/>
      <c r="DL7" s="626"/>
      <c r="DM7" s="626"/>
      <c r="DN7" s="626"/>
      <c r="DO7" s="626"/>
      <c r="DP7" s="627"/>
      <c r="DQ7" s="634">
        <v>1478943</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21957</v>
      </c>
      <c r="S8" s="626"/>
      <c r="T8" s="626"/>
      <c r="U8" s="626"/>
      <c r="V8" s="626"/>
      <c r="W8" s="626"/>
      <c r="X8" s="626"/>
      <c r="Y8" s="627"/>
      <c r="Z8" s="628">
        <v>0.2</v>
      </c>
      <c r="AA8" s="628"/>
      <c r="AB8" s="628"/>
      <c r="AC8" s="628"/>
      <c r="AD8" s="629">
        <v>21957</v>
      </c>
      <c r="AE8" s="629"/>
      <c r="AF8" s="629"/>
      <c r="AG8" s="629"/>
      <c r="AH8" s="629"/>
      <c r="AI8" s="629"/>
      <c r="AJ8" s="629"/>
      <c r="AK8" s="629"/>
      <c r="AL8" s="630">
        <v>0.3</v>
      </c>
      <c r="AM8" s="631"/>
      <c r="AN8" s="631"/>
      <c r="AO8" s="632"/>
      <c r="AP8" s="622" t="s">
        <v>219</v>
      </c>
      <c r="AQ8" s="623"/>
      <c r="AR8" s="623"/>
      <c r="AS8" s="623"/>
      <c r="AT8" s="623"/>
      <c r="AU8" s="623"/>
      <c r="AV8" s="623"/>
      <c r="AW8" s="623"/>
      <c r="AX8" s="623"/>
      <c r="AY8" s="623"/>
      <c r="AZ8" s="623"/>
      <c r="BA8" s="623"/>
      <c r="BB8" s="623"/>
      <c r="BC8" s="623"/>
      <c r="BD8" s="623"/>
      <c r="BE8" s="623"/>
      <c r="BF8" s="624"/>
      <c r="BG8" s="625">
        <v>76652</v>
      </c>
      <c r="BH8" s="626"/>
      <c r="BI8" s="626"/>
      <c r="BJ8" s="626"/>
      <c r="BK8" s="626"/>
      <c r="BL8" s="626"/>
      <c r="BM8" s="626"/>
      <c r="BN8" s="627"/>
      <c r="BO8" s="628">
        <v>1.3</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4339016</v>
      </c>
      <c r="CS8" s="626"/>
      <c r="CT8" s="626"/>
      <c r="CU8" s="626"/>
      <c r="CV8" s="626"/>
      <c r="CW8" s="626"/>
      <c r="CX8" s="626"/>
      <c r="CY8" s="627"/>
      <c r="CZ8" s="628">
        <v>39</v>
      </c>
      <c r="DA8" s="628"/>
      <c r="DB8" s="628"/>
      <c r="DC8" s="628"/>
      <c r="DD8" s="634">
        <v>12309</v>
      </c>
      <c r="DE8" s="626"/>
      <c r="DF8" s="626"/>
      <c r="DG8" s="626"/>
      <c r="DH8" s="626"/>
      <c r="DI8" s="626"/>
      <c r="DJ8" s="626"/>
      <c r="DK8" s="626"/>
      <c r="DL8" s="626"/>
      <c r="DM8" s="626"/>
      <c r="DN8" s="626"/>
      <c r="DO8" s="626"/>
      <c r="DP8" s="627"/>
      <c r="DQ8" s="634">
        <v>2219282</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13409</v>
      </c>
      <c r="S9" s="626"/>
      <c r="T9" s="626"/>
      <c r="U9" s="626"/>
      <c r="V9" s="626"/>
      <c r="W9" s="626"/>
      <c r="X9" s="626"/>
      <c r="Y9" s="627"/>
      <c r="Z9" s="628">
        <v>0.1</v>
      </c>
      <c r="AA9" s="628"/>
      <c r="AB9" s="628"/>
      <c r="AC9" s="628"/>
      <c r="AD9" s="629">
        <v>13409</v>
      </c>
      <c r="AE9" s="629"/>
      <c r="AF9" s="629"/>
      <c r="AG9" s="629"/>
      <c r="AH9" s="629"/>
      <c r="AI9" s="629"/>
      <c r="AJ9" s="629"/>
      <c r="AK9" s="629"/>
      <c r="AL9" s="630">
        <v>0.2</v>
      </c>
      <c r="AM9" s="631"/>
      <c r="AN9" s="631"/>
      <c r="AO9" s="632"/>
      <c r="AP9" s="622" t="s">
        <v>222</v>
      </c>
      <c r="AQ9" s="623"/>
      <c r="AR9" s="623"/>
      <c r="AS9" s="623"/>
      <c r="AT9" s="623"/>
      <c r="AU9" s="623"/>
      <c r="AV9" s="623"/>
      <c r="AW9" s="623"/>
      <c r="AX9" s="623"/>
      <c r="AY9" s="623"/>
      <c r="AZ9" s="623"/>
      <c r="BA9" s="623"/>
      <c r="BB9" s="623"/>
      <c r="BC9" s="623"/>
      <c r="BD9" s="623"/>
      <c r="BE9" s="623"/>
      <c r="BF9" s="624"/>
      <c r="BG9" s="625">
        <v>2448246</v>
      </c>
      <c r="BH9" s="626"/>
      <c r="BI9" s="626"/>
      <c r="BJ9" s="626"/>
      <c r="BK9" s="626"/>
      <c r="BL9" s="626"/>
      <c r="BM9" s="626"/>
      <c r="BN9" s="627"/>
      <c r="BO9" s="628">
        <v>42.9</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1009422</v>
      </c>
      <c r="CS9" s="626"/>
      <c r="CT9" s="626"/>
      <c r="CU9" s="626"/>
      <c r="CV9" s="626"/>
      <c r="CW9" s="626"/>
      <c r="CX9" s="626"/>
      <c r="CY9" s="627"/>
      <c r="CZ9" s="628">
        <v>9.1</v>
      </c>
      <c r="DA9" s="628"/>
      <c r="DB9" s="628"/>
      <c r="DC9" s="628"/>
      <c r="DD9" s="634">
        <v>33854</v>
      </c>
      <c r="DE9" s="626"/>
      <c r="DF9" s="626"/>
      <c r="DG9" s="626"/>
      <c r="DH9" s="626"/>
      <c r="DI9" s="626"/>
      <c r="DJ9" s="626"/>
      <c r="DK9" s="626"/>
      <c r="DL9" s="626"/>
      <c r="DM9" s="626"/>
      <c r="DN9" s="626"/>
      <c r="DO9" s="626"/>
      <c r="DP9" s="627"/>
      <c r="DQ9" s="634">
        <v>926056</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639586</v>
      </c>
      <c r="S10" s="626"/>
      <c r="T10" s="626"/>
      <c r="U10" s="626"/>
      <c r="V10" s="626"/>
      <c r="W10" s="626"/>
      <c r="X10" s="626"/>
      <c r="Y10" s="627"/>
      <c r="Z10" s="628">
        <v>5.6</v>
      </c>
      <c r="AA10" s="628"/>
      <c r="AB10" s="628"/>
      <c r="AC10" s="628"/>
      <c r="AD10" s="629">
        <v>639586</v>
      </c>
      <c r="AE10" s="629"/>
      <c r="AF10" s="629"/>
      <c r="AG10" s="629"/>
      <c r="AH10" s="629"/>
      <c r="AI10" s="629"/>
      <c r="AJ10" s="629"/>
      <c r="AK10" s="629"/>
      <c r="AL10" s="630">
        <v>8.6999999999999993</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105807</v>
      </c>
      <c r="BH10" s="626"/>
      <c r="BI10" s="626"/>
      <c r="BJ10" s="626"/>
      <c r="BK10" s="626"/>
      <c r="BL10" s="626"/>
      <c r="BM10" s="626"/>
      <c r="BN10" s="627"/>
      <c r="BO10" s="628">
        <v>1.9</v>
      </c>
      <c r="BP10" s="628"/>
      <c r="BQ10" s="628"/>
      <c r="BR10" s="628"/>
      <c r="BS10" s="634" t="s">
        <v>110</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13901</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3901</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309622</v>
      </c>
      <c r="BH11" s="626"/>
      <c r="BI11" s="626"/>
      <c r="BJ11" s="626"/>
      <c r="BK11" s="626"/>
      <c r="BL11" s="626"/>
      <c r="BM11" s="626"/>
      <c r="BN11" s="627"/>
      <c r="BO11" s="628">
        <v>5.4</v>
      </c>
      <c r="BP11" s="628"/>
      <c r="BQ11" s="628"/>
      <c r="BR11" s="628"/>
      <c r="BS11" s="634">
        <v>53087</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68199</v>
      </c>
      <c r="CS11" s="626"/>
      <c r="CT11" s="626"/>
      <c r="CU11" s="626"/>
      <c r="CV11" s="626"/>
      <c r="CW11" s="626"/>
      <c r="CX11" s="626"/>
      <c r="CY11" s="627"/>
      <c r="CZ11" s="628">
        <v>0.6</v>
      </c>
      <c r="DA11" s="628"/>
      <c r="DB11" s="628"/>
      <c r="DC11" s="628"/>
      <c r="DD11" s="634">
        <v>11407</v>
      </c>
      <c r="DE11" s="626"/>
      <c r="DF11" s="626"/>
      <c r="DG11" s="626"/>
      <c r="DH11" s="626"/>
      <c r="DI11" s="626"/>
      <c r="DJ11" s="626"/>
      <c r="DK11" s="626"/>
      <c r="DL11" s="626"/>
      <c r="DM11" s="626"/>
      <c r="DN11" s="626"/>
      <c r="DO11" s="626"/>
      <c r="DP11" s="627"/>
      <c r="DQ11" s="634">
        <v>56246</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2444930</v>
      </c>
      <c r="BH12" s="626"/>
      <c r="BI12" s="626"/>
      <c r="BJ12" s="626"/>
      <c r="BK12" s="626"/>
      <c r="BL12" s="626"/>
      <c r="BM12" s="626"/>
      <c r="BN12" s="627"/>
      <c r="BO12" s="628">
        <v>42.8</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49193</v>
      </c>
      <c r="CS12" s="626"/>
      <c r="CT12" s="626"/>
      <c r="CU12" s="626"/>
      <c r="CV12" s="626"/>
      <c r="CW12" s="626"/>
      <c r="CX12" s="626"/>
      <c r="CY12" s="627"/>
      <c r="CZ12" s="628">
        <v>0.4</v>
      </c>
      <c r="DA12" s="628"/>
      <c r="DB12" s="628"/>
      <c r="DC12" s="628"/>
      <c r="DD12" s="634" t="s">
        <v>110</v>
      </c>
      <c r="DE12" s="626"/>
      <c r="DF12" s="626"/>
      <c r="DG12" s="626"/>
      <c r="DH12" s="626"/>
      <c r="DI12" s="626"/>
      <c r="DJ12" s="626"/>
      <c r="DK12" s="626"/>
      <c r="DL12" s="626"/>
      <c r="DM12" s="626"/>
      <c r="DN12" s="626"/>
      <c r="DO12" s="626"/>
      <c r="DP12" s="627"/>
      <c r="DQ12" s="634">
        <v>39818</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33255</v>
      </c>
      <c r="S13" s="626"/>
      <c r="T13" s="626"/>
      <c r="U13" s="626"/>
      <c r="V13" s="626"/>
      <c r="W13" s="626"/>
      <c r="X13" s="626"/>
      <c r="Y13" s="627"/>
      <c r="Z13" s="628">
        <v>0.3</v>
      </c>
      <c r="AA13" s="628"/>
      <c r="AB13" s="628"/>
      <c r="AC13" s="628"/>
      <c r="AD13" s="629">
        <v>33255</v>
      </c>
      <c r="AE13" s="629"/>
      <c r="AF13" s="629"/>
      <c r="AG13" s="629"/>
      <c r="AH13" s="629"/>
      <c r="AI13" s="629"/>
      <c r="AJ13" s="629"/>
      <c r="AK13" s="629"/>
      <c r="AL13" s="630">
        <v>0.5</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2434123</v>
      </c>
      <c r="BH13" s="626"/>
      <c r="BI13" s="626"/>
      <c r="BJ13" s="626"/>
      <c r="BK13" s="626"/>
      <c r="BL13" s="626"/>
      <c r="BM13" s="626"/>
      <c r="BN13" s="627"/>
      <c r="BO13" s="628">
        <v>42.7</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1005137</v>
      </c>
      <c r="CS13" s="626"/>
      <c r="CT13" s="626"/>
      <c r="CU13" s="626"/>
      <c r="CV13" s="626"/>
      <c r="CW13" s="626"/>
      <c r="CX13" s="626"/>
      <c r="CY13" s="627"/>
      <c r="CZ13" s="628">
        <v>9</v>
      </c>
      <c r="DA13" s="628"/>
      <c r="DB13" s="628"/>
      <c r="DC13" s="628"/>
      <c r="DD13" s="634">
        <v>278898</v>
      </c>
      <c r="DE13" s="626"/>
      <c r="DF13" s="626"/>
      <c r="DG13" s="626"/>
      <c r="DH13" s="626"/>
      <c r="DI13" s="626"/>
      <c r="DJ13" s="626"/>
      <c r="DK13" s="626"/>
      <c r="DL13" s="626"/>
      <c r="DM13" s="626"/>
      <c r="DN13" s="626"/>
      <c r="DO13" s="626"/>
      <c r="DP13" s="627"/>
      <c r="DQ13" s="634">
        <v>814249</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75885</v>
      </c>
      <c r="BH14" s="626"/>
      <c r="BI14" s="626"/>
      <c r="BJ14" s="626"/>
      <c r="BK14" s="626"/>
      <c r="BL14" s="626"/>
      <c r="BM14" s="626"/>
      <c r="BN14" s="627"/>
      <c r="BO14" s="628">
        <v>1.3</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710520</v>
      </c>
      <c r="CS14" s="626"/>
      <c r="CT14" s="626"/>
      <c r="CU14" s="626"/>
      <c r="CV14" s="626"/>
      <c r="CW14" s="626"/>
      <c r="CX14" s="626"/>
      <c r="CY14" s="627"/>
      <c r="CZ14" s="628">
        <v>6.4</v>
      </c>
      <c r="DA14" s="628"/>
      <c r="DB14" s="628"/>
      <c r="DC14" s="628"/>
      <c r="DD14" s="634">
        <v>205343</v>
      </c>
      <c r="DE14" s="626"/>
      <c r="DF14" s="626"/>
      <c r="DG14" s="626"/>
      <c r="DH14" s="626"/>
      <c r="DI14" s="626"/>
      <c r="DJ14" s="626"/>
      <c r="DK14" s="626"/>
      <c r="DL14" s="626"/>
      <c r="DM14" s="626"/>
      <c r="DN14" s="626"/>
      <c r="DO14" s="626"/>
      <c r="DP14" s="627"/>
      <c r="DQ14" s="634">
        <v>507774</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39302</v>
      </c>
      <c r="S15" s="626"/>
      <c r="T15" s="626"/>
      <c r="U15" s="626"/>
      <c r="V15" s="626"/>
      <c r="W15" s="626"/>
      <c r="X15" s="626"/>
      <c r="Y15" s="627"/>
      <c r="Z15" s="628">
        <v>0.3</v>
      </c>
      <c r="AA15" s="628"/>
      <c r="AB15" s="628"/>
      <c r="AC15" s="628"/>
      <c r="AD15" s="629">
        <v>39302</v>
      </c>
      <c r="AE15" s="629"/>
      <c r="AF15" s="629"/>
      <c r="AG15" s="629"/>
      <c r="AH15" s="629"/>
      <c r="AI15" s="629"/>
      <c r="AJ15" s="629"/>
      <c r="AK15" s="629"/>
      <c r="AL15" s="630">
        <v>0.5</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245153</v>
      </c>
      <c r="BH15" s="626"/>
      <c r="BI15" s="626"/>
      <c r="BJ15" s="626"/>
      <c r="BK15" s="626"/>
      <c r="BL15" s="626"/>
      <c r="BM15" s="626"/>
      <c r="BN15" s="627"/>
      <c r="BO15" s="628">
        <v>4.3</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1079518</v>
      </c>
      <c r="CS15" s="626"/>
      <c r="CT15" s="626"/>
      <c r="CU15" s="626"/>
      <c r="CV15" s="626"/>
      <c r="CW15" s="626"/>
      <c r="CX15" s="626"/>
      <c r="CY15" s="627"/>
      <c r="CZ15" s="628">
        <v>9.6999999999999993</v>
      </c>
      <c r="DA15" s="628"/>
      <c r="DB15" s="628"/>
      <c r="DC15" s="628"/>
      <c r="DD15" s="634">
        <v>119670</v>
      </c>
      <c r="DE15" s="626"/>
      <c r="DF15" s="626"/>
      <c r="DG15" s="626"/>
      <c r="DH15" s="626"/>
      <c r="DI15" s="626"/>
      <c r="DJ15" s="626"/>
      <c r="DK15" s="626"/>
      <c r="DL15" s="626"/>
      <c r="DM15" s="626"/>
      <c r="DN15" s="626"/>
      <c r="DO15" s="626"/>
      <c r="DP15" s="627"/>
      <c r="DQ15" s="634">
        <v>935873</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828845</v>
      </c>
      <c r="S16" s="626"/>
      <c r="T16" s="626"/>
      <c r="U16" s="626"/>
      <c r="V16" s="626"/>
      <c r="W16" s="626"/>
      <c r="X16" s="626"/>
      <c r="Y16" s="627"/>
      <c r="Z16" s="628">
        <v>7.2</v>
      </c>
      <c r="AA16" s="628"/>
      <c r="AB16" s="628"/>
      <c r="AC16" s="628"/>
      <c r="AD16" s="629">
        <v>727486</v>
      </c>
      <c r="AE16" s="629"/>
      <c r="AF16" s="629"/>
      <c r="AG16" s="629"/>
      <c r="AH16" s="629"/>
      <c r="AI16" s="629"/>
      <c r="AJ16" s="629"/>
      <c r="AK16" s="629"/>
      <c r="AL16" s="630">
        <v>9.9</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727486</v>
      </c>
      <c r="S17" s="626"/>
      <c r="T17" s="626"/>
      <c r="U17" s="626"/>
      <c r="V17" s="626"/>
      <c r="W17" s="626"/>
      <c r="X17" s="626"/>
      <c r="Y17" s="627"/>
      <c r="Z17" s="628">
        <v>6.3</v>
      </c>
      <c r="AA17" s="628"/>
      <c r="AB17" s="628"/>
      <c r="AC17" s="628"/>
      <c r="AD17" s="629">
        <v>727486</v>
      </c>
      <c r="AE17" s="629"/>
      <c r="AF17" s="629"/>
      <c r="AG17" s="629"/>
      <c r="AH17" s="629"/>
      <c r="AI17" s="629"/>
      <c r="AJ17" s="629"/>
      <c r="AK17" s="629"/>
      <c r="AL17" s="630">
        <v>9.9</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1102362</v>
      </c>
      <c r="CS17" s="626"/>
      <c r="CT17" s="626"/>
      <c r="CU17" s="626"/>
      <c r="CV17" s="626"/>
      <c r="CW17" s="626"/>
      <c r="CX17" s="626"/>
      <c r="CY17" s="627"/>
      <c r="CZ17" s="628">
        <v>9.9</v>
      </c>
      <c r="DA17" s="628"/>
      <c r="DB17" s="628"/>
      <c r="DC17" s="628"/>
      <c r="DD17" s="634" t="s">
        <v>110</v>
      </c>
      <c r="DE17" s="626"/>
      <c r="DF17" s="626"/>
      <c r="DG17" s="626"/>
      <c r="DH17" s="626"/>
      <c r="DI17" s="626"/>
      <c r="DJ17" s="626"/>
      <c r="DK17" s="626"/>
      <c r="DL17" s="626"/>
      <c r="DM17" s="626"/>
      <c r="DN17" s="626"/>
      <c r="DO17" s="626"/>
      <c r="DP17" s="627"/>
      <c r="DQ17" s="634">
        <v>1102362</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101359</v>
      </c>
      <c r="S18" s="626"/>
      <c r="T18" s="626"/>
      <c r="U18" s="626"/>
      <c r="V18" s="626"/>
      <c r="W18" s="626"/>
      <c r="X18" s="626"/>
      <c r="Y18" s="627"/>
      <c r="Z18" s="628">
        <v>0.9</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7392899</v>
      </c>
      <c r="S20" s="626"/>
      <c r="T20" s="626"/>
      <c r="U20" s="626"/>
      <c r="V20" s="626"/>
      <c r="W20" s="626"/>
      <c r="X20" s="626"/>
      <c r="Y20" s="627"/>
      <c r="Z20" s="628">
        <v>64.2</v>
      </c>
      <c r="AA20" s="628"/>
      <c r="AB20" s="628"/>
      <c r="AC20" s="628"/>
      <c r="AD20" s="629">
        <v>7291540</v>
      </c>
      <c r="AE20" s="629"/>
      <c r="AF20" s="629"/>
      <c r="AG20" s="629"/>
      <c r="AH20" s="629"/>
      <c r="AI20" s="629"/>
      <c r="AJ20" s="629"/>
      <c r="AK20" s="629"/>
      <c r="AL20" s="630">
        <v>99.3</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11134558</v>
      </c>
      <c r="CS20" s="626"/>
      <c r="CT20" s="626"/>
      <c r="CU20" s="626"/>
      <c r="CV20" s="626"/>
      <c r="CW20" s="626"/>
      <c r="CX20" s="626"/>
      <c r="CY20" s="627"/>
      <c r="CZ20" s="628">
        <v>100</v>
      </c>
      <c r="DA20" s="628"/>
      <c r="DB20" s="628"/>
      <c r="DC20" s="628"/>
      <c r="DD20" s="634">
        <v>682845</v>
      </c>
      <c r="DE20" s="626"/>
      <c r="DF20" s="626"/>
      <c r="DG20" s="626"/>
      <c r="DH20" s="626"/>
      <c r="DI20" s="626"/>
      <c r="DJ20" s="626"/>
      <c r="DK20" s="626"/>
      <c r="DL20" s="626"/>
      <c r="DM20" s="626"/>
      <c r="DN20" s="626"/>
      <c r="DO20" s="626"/>
      <c r="DP20" s="627"/>
      <c r="DQ20" s="634">
        <v>8212662</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6467</v>
      </c>
      <c r="S21" s="626"/>
      <c r="T21" s="626"/>
      <c r="U21" s="626"/>
      <c r="V21" s="626"/>
      <c r="W21" s="626"/>
      <c r="X21" s="626"/>
      <c r="Y21" s="627"/>
      <c r="Z21" s="628">
        <v>0.1</v>
      </c>
      <c r="AA21" s="628"/>
      <c r="AB21" s="628"/>
      <c r="AC21" s="628"/>
      <c r="AD21" s="629">
        <v>6467</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90542</v>
      </c>
      <c r="S22" s="626"/>
      <c r="T22" s="626"/>
      <c r="U22" s="626"/>
      <c r="V22" s="626"/>
      <c r="W22" s="626"/>
      <c r="X22" s="626"/>
      <c r="Y22" s="627"/>
      <c r="Z22" s="628">
        <v>0.8</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189299</v>
      </c>
      <c r="S23" s="626"/>
      <c r="T23" s="626"/>
      <c r="U23" s="626"/>
      <c r="V23" s="626"/>
      <c r="W23" s="626"/>
      <c r="X23" s="626"/>
      <c r="Y23" s="627"/>
      <c r="Z23" s="628">
        <v>1.6</v>
      </c>
      <c r="AA23" s="628"/>
      <c r="AB23" s="628"/>
      <c r="AC23" s="628"/>
      <c r="AD23" s="629">
        <v>35476</v>
      </c>
      <c r="AE23" s="629"/>
      <c r="AF23" s="629"/>
      <c r="AG23" s="629"/>
      <c r="AH23" s="629"/>
      <c r="AI23" s="629"/>
      <c r="AJ23" s="629"/>
      <c r="AK23" s="629"/>
      <c r="AL23" s="630">
        <v>0.5</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67130</v>
      </c>
      <c r="S24" s="626"/>
      <c r="T24" s="626"/>
      <c r="U24" s="626"/>
      <c r="V24" s="626"/>
      <c r="W24" s="626"/>
      <c r="X24" s="626"/>
      <c r="Y24" s="627"/>
      <c r="Z24" s="628">
        <v>0.6</v>
      </c>
      <c r="AA24" s="628"/>
      <c r="AB24" s="628"/>
      <c r="AC24" s="628"/>
      <c r="AD24" s="629" t="s">
        <v>110</v>
      </c>
      <c r="AE24" s="629"/>
      <c r="AF24" s="629"/>
      <c r="AG24" s="629"/>
      <c r="AH24" s="629"/>
      <c r="AI24" s="629"/>
      <c r="AJ24" s="629"/>
      <c r="AK24" s="629"/>
      <c r="AL24" s="630" t="s">
        <v>110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6097513</v>
      </c>
      <c r="CS24" s="615"/>
      <c r="CT24" s="615"/>
      <c r="CU24" s="615"/>
      <c r="CV24" s="615"/>
      <c r="CW24" s="615"/>
      <c r="CX24" s="615"/>
      <c r="CY24" s="616"/>
      <c r="CZ24" s="652">
        <v>54.8</v>
      </c>
      <c r="DA24" s="653"/>
      <c r="DB24" s="653"/>
      <c r="DC24" s="654"/>
      <c r="DD24" s="651">
        <v>4194271</v>
      </c>
      <c r="DE24" s="615"/>
      <c r="DF24" s="615"/>
      <c r="DG24" s="615"/>
      <c r="DH24" s="615"/>
      <c r="DI24" s="615"/>
      <c r="DJ24" s="615"/>
      <c r="DK24" s="616"/>
      <c r="DL24" s="651">
        <v>4188854</v>
      </c>
      <c r="DM24" s="615"/>
      <c r="DN24" s="615"/>
      <c r="DO24" s="615"/>
      <c r="DP24" s="615"/>
      <c r="DQ24" s="615"/>
      <c r="DR24" s="615"/>
      <c r="DS24" s="615"/>
      <c r="DT24" s="615"/>
      <c r="DU24" s="615"/>
      <c r="DV24" s="616"/>
      <c r="DW24" s="619">
        <v>53.4</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1358054</v>
      </c>
      <c r="S25" s="626"/>
      <c r="T25" s="626"/>
      <c r="U25" s="626"/>
      <c r="V25" s="626"/>
      <c r="W25" s="626"/>
      <c r="X25" s="626"/>
      <c r="Y25" s="627"/>
      <c r="Z25" s="628">
        <v>11.8</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2468773</v>
      </c>
      <c r="CS25" s="657"/>
      <c r="CT25" s="657"/>
      <c r="CU25" s="657"/>
      <c r="CV25" s="657"/>
      <c r="CW25" s="657"/>
      <c r="CX25" s="657"/>
      <c r="CY25" s="658"/>
      <c r="CZ25" s="659">
        <v>22.2</v>
      </c>
      <c r="DA25" s="660"/>
      <c r="DB25" s="660"/>
      <c r="DC25" s="661"/>
      <c r="DD25" s="634">
        <v>2241691</v>
      </c>
      <c r="DE25" s="657"/>
      <c r="DF25" s="657"/>
      <c r="DG25" s="657"/>
      <c r="DH25" s="657"/>
      <c r="DI25" s="657"/>
      <c r="DJ25" s="657"/>
      <c r="DK25" s="658"/>
      <c r="DL25" s="634">
        <v>2236424</v>
      </c>
      <c r="DM25" s="657"/>
      <c r="DN25" s="657"/>
      <c r="DO25" s="657"/>
      <c r="DP25" s="657"/>
      <c r="DQ25" s="657"/>
      <c r="DR25" s="657"/>
      <c r="DS25" s="657"/>
      <c r="DT25" s="657"/>
      <c r="DU25" s="657"/>
      <c r="DV25" s="658"/>
      <c r="DW25" s="630">
        <v>28.5</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1670250</v>
      </c>
      <c r="CS26" s="626"/>
      <c r="CT26" s="626"/>
      <c r="CU26" s="626"/>
      <c r="CV26" s="626"/>
      <c r="CW26" s="626"/>
      <c r="CX26" s="626"/>
      <c r="CY26" s="627"/>
      <c r="CZ26" s="659">
        <v>15</v>
      </c>
      <c r="DA26" s="660"/>
      <c r="DB26" s="660"/>
      <c r="DC26" s="661"/>
      <c r="DD26" s="634">
        <v>1468214</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780490</v>
      </c>
      <c r="S27" s="626"/>
      <c r="T27" s="626"/>
      <c r="U27" s="626"/>
      <c r="V27" s="626"/>
      <c r="W27" s="626"/>
      <c r="X27" s="626"/>
      <c r="Y27" s="627"/>
      <c r="Z27" s="628">
        <v>6.8</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5706295</v>
      </c>
      <c r="BH27" s="626"/>
      <c r="BI27" s="626"/>
      <c r="BJ27" s="626"/>
      <c r="BK27" s="626"/>
      <c r="BL27" s="626"/>
      <c r="BM27" s="626"/>
      <c r="BN27" s="627"/>
      <c r="BO27" s="628">
        <v>100</v>
      </c>
      <c r="BP27" s="628"/>
      <c r="BQ27" s="628"/>
      <c r="BR27" s="628"/>
      <c r="BS27" s="634">
        <v>53087</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2526378</v>
      </c>
      <c r="CS27" s="657"/>
      <c r="CT27" s="657"/>
      <c r="CU27" s="657"/>
      <c r="CV27" s="657"/>
      <c r="CW27" s="657"/>
      <c r="CX27" s="657"/>
      <c r="CY27" s="658"/>
      <c r="CZ27" s="659">
        <v>22.7</v>
      </c>
      <c r="DA27" s="660"/>
      <c r="DB27" s="660"/>
      <c r="DC27" s="661"/>
      <c r="DD27" s="634">
        <v>850218</v>
      </c>
      <c r="DE27" s="657"/>
      <c r="DF27" s="657"/>
      <c r="DG27" s="657"/>
      <c r="DH27" s="657"/>
      <c r="DI27" s="657"/>
      <c r="DJ27" s="657"/>
      <c r="DK27" s="658"/>
      <c r="DL27" s="634">
        <v>850068</v>
      </c>
      <c r="DM27" s="657"/>
      <c r="DN27" s="657"/>
      <c r="DO27" s="657"/>
      <c r="DP27" s="657"/>
      <c r="DQ27" s="657"/>
      <c r="DR27" s="657"/>
      <c r="DS27" s="657"/>
      <c r="DT27" s="657"/>
      <c r="DU27" s="657"/>
      <c r="DV27" s="658"/>
      <c r="DW27" s="630">
        <v>10.8</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9987</v>
      </c>
      <c r="S28" s="626"/>
      <c r="T28" s="626"/>
      <c r="U28" s="626"/>
      <c r="V28" s="626"/>
      <c r="W28" s="626"/>
      <c r="X28" s="626"/>
      <c r="Y28" s="627"/>
      <c r="Z28" s="628">
        <v>0.1</v>
      </c>
      <c r="AA28" s="628"/>
      <c r="AB28" s="628"/>
      <c r="AC28" s="628"/>
      <c r="AD28" s="629">
        <v>7433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1102362</v>
      </c>
      <c r="CS28" s="626"/>
      <c r="CT28" s="626"/>
      <c r="CU28" s="626"/>
      <c r="CV28" s="626"/>
      <c r="CW28" s="626"/>
      <c r="CX28" s="626"/>
      <c r="CY28" s="627"/>
      <c r="CZ28" s="659">
        <v>9.9</v>
      </c>
      <c r="DA28" s="660"/>
      <c r="DB28" s="660"/>
      <c r="DC28" s="661"/>
      <c r="DD28" s="634">
        <v>1102362</v>
      </c>
      <c r="DE28" s="626"/>
      <c r="DF28" s="626"/>
      <c r="DG28" s="626"/>
      <c r="DH28" s="626"/>
      <c r="DI28" s="626"/>
      <c r="DJ28" s="626"/>
      <c r="DK28" s="627"/>
      <c r="DL28" s="634">
        <v>1102362</v>
      </c>
      <c r="DM28" s="626"/>
      <c r="DN28" s="626"/>
      <c r="DO28" s="626"/>
      <c r="DP28" s="626"/>
      <c r="DQ28" s="626"/>
      <c r="DR28" s="626"/>
      <c r="DS28" s="626"/>
      <c r="DT28" s="626"/>
      <c r="DU28" s="626"/>
      <c r="DV28" s="627"/>
      <c r="DW28" s="630">
        <v>14.1</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11260</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1102362</v>
      </c>
      <c r="CS29" s="657"/>
      <c r="CT29" s="657"/>
      <c r="CU29" s="657"/>
      <c r="CV29" s="657"/>
      <c r="CW29" s="657"/>
      <c r="CX29" s="657"/>
      <c r="CY29" s="658"/>
      <c r="CZ29" s="659">
        <v>9.9</v>
      </c>
      <c r="DA29" s="660"/>
      <c r="DB29" s="660"/>
      <c r="DC29" s="661"/>
      <c r="DD29" s="634">
        <v>1102362</v>
      </c>
      <c r="DE29" s="657"/>
      <c r="DF29" s="657"/>
      <c r="DG29" s="657"/>
      <c r="DH29" s="657"/>
      <c r="DI29" s="657"/>
      <c r="DJ29" s="657"/>
      <c r="DK29" s="658"/>
      <c r="DL29" s="634">
        <v>1102362</v>
      </c>
      <c r="DM29" s="657"/>
      <c r="DN29" s="657"/>
      <c r="DO29" s="657"/>
      <c r="DP29" s="657"/>
      <c r="DQ29" s="657"/>
      <c r="DR29" s="657"/>
      <c r="DS29" s="657"/>
      <c r="DT29" s="657"/>
      <c r="DU29" s="657"/>
      <c r="DV29" s="658"/>
      <c r="DW29" s="630">
        <v>14.1</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16346</v>
      </c>
      <c r="S30" s="626"/>
      <c r="T30" s="626"/>
      <c r="U30" s="626"/>
      <c r="V30" s="626"/>
      <c r="W30" s="626"/>
      <c r="X30" s="626"/>
      <c r="Y30" s="627"/>
      <c r="Z30" s="628">
        <v>0.1</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v>
      </c>
      <c r="BH30" s="684"/>
      <c r="BI30" s="684"/>
      <c r="BJ30" s="684"/>
      <c r="BK30" s="684"/>
      <c r="BL30" s="684"/>
      <c r="BM30" s="620">
        <v>95.2</v>
      </c>
      <c r="BN30" s="684"/>
      <c r="BO30" s="684"/>
      <c r="BP30" s="684"/>
      <c r="BQ30" s="685"/>
      <c r="BR30" s="683">
        <v>98.8</v>
      </c>
      <c r="BS30" s="684"/>
      <c r="BT30" s="684"/>
      <c r="BU30" s="684"/>
      <c r="BV30" s="684"/>
      <c r="BW30" s="684"/>
      <c r="BX30" s="620">
        <v>94.4</v>
      </c>
      <c r="BY30" s="684"/>
      <c r="BZ30" s="684"/>
      <c r="CA30" s="684"/>
      <c r="CB30" s="685"/>
      <c r="CD30" s="688"/>
      <c r="CE30" s="689"/>
      <c r="CF30" s="639" t="s">
        <v>290</v>
      </c>
      <c r="CG30" s="640"/>
      <c r="CH30" s="640"/>
      <c r="CI30" s="640"/>
      <c r="CJ30" s="640"/>
      <c r="CK30" s="640"/>
      <c r="CL30" s="640"/>
      <c r="CM30" s="640"/>
      <c r="CN30" s="640"/>
      <c r="CO30" s="640"/>
      <c r="CP30" s="640"/>
      <c r="CQ30" s="641"/>
      <c r="CR30" s="625">
        <v>988465</v>
      </c>
      <c r="CS30" s="626"/>
      <c r="CT30" s="626"/>
      <c r="CU30" s="626"/>
      <c r="CV30" s="626"/>
      <c r="CW30" s="626"/>
      <c r="CX30" s="626"/>
      <c r="CY30" s="627"/>
      <c r="CZ30" s="659">
        <v>8.9</v>
      </c>
      <c r="DA30" s="660"/>
      <c r="DB30" s="660"/>
      <c r="DC30" s="661"/>
      <c r="DD30" s="634">
        <v>988465</v>
      </c>
      <c r="DE30" s="626"/>
      <c r="DF30" s="626"/>
      <c r="DG30" s="626"/>
      <c r="DH30" s="626"/>
      <c r="DI30" s="626"/>
      <c r="DJ30" s="626"/>
      <c r="DK30" s="627"/>
      <c r="DL30" s="634">
        <v>988465</v>
      </c>
      <c r="DM30" s="626"/>
      <c r="DN30" s="626"/>
      <c r="DO30" s="626"/>
      <c r="DP30" s="626"/>
      <c r="DQ30" s="626"/>
      <c r="DR30" s="626"/>
      <c r="DS30" s="626"/>
      <c r="DT30" s="626"/>
      <c r="DU30" s="626"/>
      <c r="DV30" s="627"/>
      <c r="DW30" s="630">
        <v>12.6</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577718</v>
      </c>
      <c r="S31" s="626"/>
      <c r="T31" s="626"/>
      <c r="U31" s="626"/>
      <c r="V31" s="626"/>
      <c r="W31" s="626"/>
      <c r="X31" s="626"/>
      <c r="Y31" s="627"/>
      <c r="Z31" s="628">
        <v>5</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98.8</v>
      </c>
      <c r="BH31" s="657"/>
      <c r="BI31" s="657"/>
      <c r="BJ31" s="657"/>
      <c r="BK31" s="657"/>
      <c r="BL31" s="657"/>
      <c r="BM31" s="631">
        <v>94.5</v>
      </c>
      <c r="BN31" s="681"/>
      <c r="BO31" s="681"/>
      <c r="BP31" s="681"/>
      <c r="BQ31" s="682"/>
      <c r="BR31" s="680">
        <v>98.5</v>
      </c>
      <c r="BS31" s="657"/>
      <c r="BT31" s="657"/>
      <c r="BU31" s="657"/>
      <c r="BV31" s="657"/>
      <c r="BW31" s="657"/>
      <c r="BX31" s="631">
        <v>93.4</v>
      </c>
      <c r="BY31" s="681"/>
      <c r="BZ31" s="681"/>
      <c r="CA31" s="681"/>
      <c r="CB31" s="682"/>
      <c r="CD31" s="688"/>
      <c r="CE31" s="689"/>
      <c r="CF31" s="639" t="s">
        <v>294</v>
      </c>
      <c r="CG31" s="640"/>
      <c r="CH31" s="640"/>
      <c r="CI31" s="640"/>
      <c r="CJ31" s="640"/>
      <c r="CK31" s="640"/>
      <c r="CL31" s="640"/>
      <c r="CM31" s="640"/>
      <c r="CN31" s="640"/>
      <c r="CO31" s="640"/>
      <c r="CP31" s="640"/>
      <c r="CQ31" s="641"/>
      <c r="CR31" s="625">
        <v>113897</v>
      </c>
      <c r="CS31" s="657"/>
      <c r="CT31" s="657"/>
      <c r="CU31" s="657"/>
      <c r="CV31" s="657"/>
      <c r="CW31" s="657"/>
      <c r="CX31" s="657"/>
      <c r="CY31" s="658"/>
      <c r="CZ31" s="659">
        <v>1</v>
      </c>
      <c r="DA31" s="660"/>
      <c r="DB31" s="660"/>
      <c r="DC31" s="661"/>
      <c r="DD31" s="634">
        <v>113897</v>
      </c>
      <c r="DE31" s="657"/>
      <c r="DF31" s="657"/>
      <c r="DG31" s="657"/>
      <c r="DH31" s="657"/>
      <c r="DI31" s="657"/>
      <c r="DJ31" s="657"/>
      <c r="DK31" s="658"/>
      <c r="DL31" s="634">
        <v>113897</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102748</v>
      </c>
      <c r="S32" s="626"/>
      <c r="T32" s="626"/>
      <c r="U32" s="626"/>
      <c r="V32" s="626"/>
      <c r="W32" s="626"/>
      <c r="X32" s="626"/>
      <c r="Y32" s="627"/>
      <c r="Z32" s="628">
        <v>0.9</v>
      </c>
      <c r="AA32" s="628"/>
      <c r="AB32" s="628"/>
      <c r="AC32" s="628"/>
      <c r="AD32" s="629">
        <v>10</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99.1</v>
      </c>
      <c r="BH32" s="693"/>
      <c r="BI32" s="693"/>
      <c r="BJ32" s="693"/>
      <c r="BK32" s="693"/>
      <c r="BL32" s="693"/>
      <c r="BM32" s="694">
        <v>95.7</v>
      </c>
      <c r="BN32" s="693"/>
      <c r="BO32" s="693"/>
      <c r="BP32" s="693"/>
      <c r="BQ32" s="695"/>
      <c r="BR32" s="692">
        <v>99</v>
      </c>
      <c r="BS32" s="693"/>
      <c r="BT32" s="693"/>
      <c r="BU32" s="693"/>
      <c r="BV32" s="693"/>
      <c r="BW32" s="693"/>
      <c r="BX32" s="694">
        <v>95</v>
      </c>
      <c r="BY32" s="693"/>
      <c r="BZ32" s="693"/>
      <c r="CA32" s="693"/>
      <c r="CB32" s="695"/>
      <c r="CD32" s="690"/>
      <c r="CE32" s="691"/>
      <c r="CF32" s="639" t="s">
        <v>297</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908721</v>
      </c>
      <c r="S33" s="626"/>
      <c r="T33" s="626"/>
      <c r="U33" s="626"/>
      <c r="V33" s="626"/>
      <c r="W33" s="626"/>
      <c r="X33" s="626"/>
      <c r="Y33" s="627"/>
      <c r="Z33" s="628">
        <v>7.9</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4354200</v>
      </c>
      <c r="CS33" s="657"/>
      <c r="CT33" s="657"/>
      <c r="CU33" s="657"/>
      <c r="CV33" s="657"/>
      <c r="CW33" s="657"/>
      <c r="CX33" s="657"/>
      <c r="CY33" s="658"/>
      <c r="CZ33" s="659">
        <v>39.1</v>
      </c>
      <c r="DA33" s="660"/>
      <c r="DB33" s="660"/>
      <c r="DC33" s="661"/>
      <c r="DD33" s="634">
        <v>3789111</v>
      </c>
      <c r="DE33" s="657"/>
      <c r="DF33" s="657"/>
      <c r="DG33" s="657"/>
      <c r="DH33" s="657"/>
      <c r="DI33" s="657"/>
      <c r="DJ33" s="657"/>
      <c r="DK33" s="658"/>
      <c r="DL33" s="634">
        <v>3137081</v>
      </c>
      <c r="DM33" s="657"/>
      <c r="DN33" s="657"/>
      <c r="DO33" s="657"/>
      <c r="DP33" s="657"/>
      <c r="DQ33" s="657"/>
      <c r="DR33" s="657"/>
      <c r="DS33" s="657"/>
      <c r="DT33" s="657"/>
      <c r="DU33" s="657"/>
      <c r="DV33" s="658"/>
      <c r="DW33" s="630">
        <v>40</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2170632</v>
      </c>
      <c r="CS34" s="626"/>
      <c r="CT34" s="626"/>
      <c r="CU34" s="626"/>
      <c r="CV34" s="626"/>
      <c r="CW34" s="626"/>
      <c r="CX34" s="626"/>
      <c r="CY34" s="627"/>
      <c r="CZ34" s="659">
        <v>19.5</v>
      </c>
      <c r="DA34" s="660"/>
      <c r="DB34" s="660"/>
      <c r="DC34" s="661"/>
      <c r="DD34" s="634">
        <v>1888031</v>
      </c>
      <c r="DE34" s="626"/>
      <c r="DF34" s="626"/>
      <c r="DG34" s="626"/>
      <c r="DH34" s="626"/>
      <c r="DI34" s="626"/>
      <c r="DJ34" s="626"/>
      <c r="DK34" s="627"/>
      <c r="DL34" s="634">
        <v>1775923</v>
      </c>
      <c r="DM34" s="626"/>
      <c r="DN34" s="626"/>
      <c r="DO34" s="626"/>
      <c r="DP34" s="626"/>
      <c r="DQ34" s="626"/>
      <c r="DR34" s="626"/>
      <c r="DS34" s="626"/>
      <c r="DT34" s="626"/>
      <c r="DU34" s="626"/>
      <c r="DV34" s="627"/>
      <c r="DW34" s="630">
        <v>22.7</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497121</v>
      </c>
      <c r="S35" s="626"/>
      <c r="T35" s="626"/>
      <c r="U35" s="626"/>
      <c r="V35" s="626"/>
      <c r="W35" s="626"/>
      <c r="X35" s="626"/>
      <c r="Y35" s="627"/>
      <c r="Z35" s="628">
        <v>4.3</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1341670</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226034</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166781</v>
      </c>
      <c r="CS35" s="657"/>
      <c r="CT35" s="657"/>
      <c r="CU35" s="657"/>
      <c r="CV35" s="657"/>
      <c r="CW35" s="657"/>
      <c r="CX35" s="657"/>
      <c r="CY35" s="658"/>
      <c r="CZ35" s="659">
        <v>1.5</v>
      </c>
      <c r="DA35" s="660"/>
      <c r="DB35" s="660"/>
      <c r="DC35" s="661"/>
      <c r="DD35" s="634">
        <v>166583</v>
      </c>
      <c r="DE35" s="657"/>
      <c r="DF35" s="657"/>
      <c r="DG35" s="657"/>
      <c r="DH35" s="657"/>
      <c r="DI35" s="657"/>
      <c r="DJ35" s="657"/>
      <c r="DK35" s="658"/>
      <c r="DL35" s="634">
        <v>148944</v>
      </c>
      <c r="DM35" s="657"/>
      <c r="DN35" s="657"/>
      <c r="DO35" s="657"/>
      <c r="DP35" s="657"/>
      <c r="DQ35" s="657"/>
      <c r="DR35" s="657"/>
      <c r="DS35" s="657"/>
      <c r="DT35" s="657"/>
      <c r="DU35" s="657"/>
      <c r="DV35" s="658"/>
      <c r="DW35" s="630">
        <v>1.9</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11511661</v>
      </c>
      <c r="S36" s="698"/>
      <c r="T36" s="698"/>
      <c r="U36" s="698"/>
      <c r="V36" s="698"/>
      <c r="W36" s="698"/>
      <c r="X36" s="698"/>
      <c r="Y36" s="699"/>
      <c r="Z36" s="700">
        <v>100</v>
      </c>
      <c r="AA36" s="700"/>
      <c r="AB36" s="700"/>
      <c r="AC36" s="700"/>
      <c r="AD36" s="701">
        <v>7340926</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260191</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187423</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536210</v>
      </c>
      <c r="CS36" s="626"/>
      <c r="CT36" s="626"/>
      <c r="CU36" s="626"/>
      <c r="CV36" s="626"/>
      <c r="CW36" s="626"/>
      <c r="CX36" s="626"/>
      <c r="CY36" s="627"/>
      <c r="CZ36" s="659">
        <v>4.8</v>
      </c>
      <c r="DA36" s="660"/>
      <c r="DB36" s="660"/>
      <c r="DC36" s="661"/>
      <c r="DD36" s="634">
        <v>425104</v>
      </c>
      <c r="DE36" s="626"/>
      <c r="DF36" s="626"/>
      <c r="DG36" s="626"/>
      <c r="DH36" s="626"/>
      <c r="DI36" s="626"/>
      <c r="DJ36" s="626"/>
      <c r="DK36" s="627"/>
      <c r="DL36" s="634">
        <v>362857</v>
      </c>
      <c r="DM36" s="626"/>
      <c r="DN36" s="626"/>
      <c r="DO36" s="626"/>
      <c r="DP36" s="626"/>
      <c r="DQ36" s="626"/>
      <c r="DR36" s="626"/>
      <c r="DS36" s="626"/>
      <c r="DT36" s="626"/>
      <c r="DU36" s="626"/>
      <c r="DV36" s="627"/>
      <c r="DW36" s="630">
        <v>4.5999999999999996</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121137</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5784</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38714</v>
      </c>
      <c r="CS37" s="657"/>
      <c r="CT37" s="657"/>
      <c r="CU37" s="657"/>
      <c r="CV37" s="657"/>
      <c r="CW37" s="657"/>
      <c r="CX37" s="657"/>
      <c r="CY37" s="658"/>
      <c r="CZ37" s="659">
        <v>0.3</v>
      </c>
      <c r="DA37" s="660"/>
      <c r="DB37" s="660"/>
      <c r="DC37" s="661"/>
      <c r="DD37" s="634">
        <v>38714</v>
      </c>
      <c r="DE37" s="657"/>
      <c r="DF37" s="657"/>
      <c r="DG37" s="657"/>
      <c r="DH37" s="657"/>
      <c r="DI37" s="657"/>
      <c r="DJ37" s="657"/>
      <c r="DK37" s="658"/>
      <c r="DL37" s="634">
        <v>38714</v>
      </c>
      <c r="DM37" s="657"/>
      <c r="DN37" s="657"/>
      <c r="DO37" s="657"/>
      <c r="DP37" s="657"/>
      <c r="DQ37" s="657"/>
      <c r="DR37" s="657"/>
      <c r="DS37" s="657"/>
      <c r="DT37" s="657"/>
      <c r="DU37" s="657"/>
      <c r="DV37" s="658"/>
      <c r="DW37" s="630">
        <v>0.5</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v>4285</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9880</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1337385</v>
      </c>
      <c r="CS38" s="626"/>
      <c r="CT38" s="626"/>
      <c r="CU38" s="626"/>
      <c r="CV38" s="626"/>
      <c r="CW38" s="626"/>
      <c r="CX38" s="626"/>
      <c r="CY38" s="627"/>
      <c r="CZ38" s="659">
        <v>12</v>
      </c>
      <c r="DA38" s="660"/>
      <c r="DB38" s="660"/>
      <c r="DC38" s="661"/>
      <c r="DD38" s="634">
        <v>1187618</v>
      </c>
      <c r="DE38" s="626"/>
      <c r="DF38" s="626"/>
      <c r="DG38" s="626"/>
      <c r="DH38" s="626"/>
      <c r="DI38" s="626"/>
      <c r="DJ38" s="626"/>
      <c r="DK38" s="627"/>
      <c r="DL38" s="634">
        <v>849183</v>
      </c>
      <c r="DM38" s="626"/>
      <c r="DN38" s="626"/>
      <c r="DO38" s="626"/>
      <c r="DP38" s="626"/>
      <c r="DQ38" s="626"/>
      <c r="DR38" s="626"/>
      <c r="DS38" s="626"/>
      <c r="DT38" s="626"/>
      <c r="DU38" s="626"/>
      <c r="DV38" s="627"/>
      <c r="DW38" s="630">
        <v>10.8</v>
      </c>
      <c r="DX38" s="655"/>
      <c r="DY38" s="655"/>
      <c r="DZ38" s="655"/>
      <c r="EA38" s="655"/>
      <c r="EB38" s="655"/>
      <c r="EC38" s="656"/>
    </row>
    <row r="39" spans="2:133" ht="11.25" customHeight="1" x14ac:dyDescent="0.15">
      <c r="AQ39" s="704" t="s">
        <v>318</v>
      </c>
      <c r="AR39" s="705"/>
      <c r="AS39" s="705"/>
      <c r="AT39" s="705"/>
      <c r="AU39" s="705"/>
      <c r="AV39" s="705"/>
      <c r="AW39" s="705"/>
      <c r="AX39" s="705"/>
      <c r="AY39" s="706"/>
      <c r="AZ39" s="625" t="s">
        <v>319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99</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124842</v>
      </c>
      <c r="CS39" s="657"/>
      <c r="CT39" s="657"/>
      <c r="CU39" s="657"/>
      <c r="CV39" s="657"/>
      <c r="CW39" s="657"/>
      <c r="CX39" s="657"/>
      <c r="CY39" s="658"/>
      <c r="CZ39" s="659">
        <v>1.1000000000000001</v>
      </c>
      <c r="DA39" s="660"/>
      <c r="DB39" s="660"/>
      <c r="DC39" s="661"/>
      <c r="DD39" s="634">
        <v>121601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291304</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93</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18350</v>
      </c>
      <c r="CS40" s="626"/>
      <c r="CT40" s="626"/>
      <c r="CU40" s="626"/>
      <c r="CV40" s="626"/>
      <c r="CW40" s="626"/>
      <c r="CX40" s="626"/>
      <c r="CY40" s="627"/>
      <c r="CZ40" s="659">
        <v>0.2</v>
      </c>
      <c r="DA40" s="660"/>
      <c r="DB40" s="660"/>
      <c r="DC40" s="661"/>
      <c r="DD40" s="634">
        <v>174</v>
      </c>
      <c r="DE40" s="626"/>
      <c r="DF40" s="626"/>
      <c r="DG40" s="626"/>
      <c r="DH40" s="626"/>
      <c r="DI40" s="626"/>
      <c r="DJ40" s="626"/>
      <c r="DK40" s="627"/>
      <c r="DL40" s="634">
        <v>174</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664753</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293</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682845</v>
      </c>
      <c r="CS42" s="626"/>
      <c r="CT42" s="626"/>
      <c r="CU42" s="626"/>
      <c r="CV42" s="626"/>
      <c r="CW42" s="626"/>
      <c r="CX42" s="626"/>
      <c r="CY42" s="627"/>
      <c r="CZ42" s="659">
        <v>6.1</v>
      </c>
      <c r="DA42" s="708"/>
      <c r="DB42" s="708"/>
      <c r="DC42" s="709"/>
      <c r="DD42" s="634">
        <v>229280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27084</v>
      </c>
      <c r="CS43" s="657"/>
      <c r="CT43" s="657"/>
      <c r="CU43" s="657"/>
      <c r="CV43" s="657"/>
      <c r="CW43" s="657"/>
      <c r="CX43" s="657"/>
      <c r="CY43" s="658"/>
      <c r="CZ43" s="659">
        <v>0.2</v>
      </c>
      <c r="DA43" s="660"/>
      <c r="DB43" s="660"/>
      <c r="DC43" s="661"/>
      <c r="DD43" s="634">
        <v>27084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682845</v>
      </c>
      <c r="CS44" s="626"/>
      <c r="CT44" s="626"/>
      <c r="CU44" s="626"/>
      <c r="CV44" s="626"/>
      <c r="CW44" s="626"/>
      <c r="CX44" s="626"/>
      <c r="CY44" s="627"/>
      <c r="CZ44" s="659">
        <v>6.1</v>
      </c>
      <c r="DA44" s="708"/>
      <c r="DB44" s="708"/>
      <c r="DC44" s="709"/>
      <c r="DD44" s="634">
        <v>229280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66255</v>
      </c>
      <c r="CS45" s="657"/>
      <c r="CT45" s="657"/>
      <c r="CU45" s="657"/>
      <c r="CV45" s="657"/>
      <c r="CW45" s="657"/>
      <c r="CX45" s="657"/>
      <c r="CY45" s="658"/>
      <c r="CZ45" s="659">
        <v>0.6</v>
      </c>
      <c r="DA45" s="660"/>
      <c r="DB45" s="660"/>
      <c r="DC45" s="661"/>
      <c r="DD45" s="634">
        <v>5955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616590</v>
      </c>
      <c r="CS46" s="626"/>
      <c r="CT46" s="626"/>
      <c r="CU46" s="626"/>
      <c r="CV46" s="626"/>
      <c r="CW46" s="626"/>
      <c r="CX46" s="626"/>
      <c r="CY46" s="627"/>
      <c r="CZ46" s="659">
        <v>5.5</v>
      </c>
      <c r="DA46" s="708"/>
      <c r="DB46" s="708"/>
      <c r="DC46" s="709"/>
      <c r="DD46" s="634">
        <v>223325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11134558</v>
      </c>
      <c r="CS49" s="693"/>
      <c r="CT49" s="693"/>
      <c r="CU49" s="693"/>
      <c r="CV49" s="693"/>
      <c r="CW49" s="693"/>
      <c r="CX49" s="693"/>
      <c r="CY49" s="720"/>
      <c r="CZ49" s="721">
        <v>100</v>
      </c>
      <c r="DA49" s="722"/>
      <c r="DB49" s="722"/>
      <c r="DC49" s="723"/>
      <c r="DD49" s="724">
        <v>8212662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A70" sqref="AA70:AE7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11516</v>
      </c>
      <c r="R7" s="755"/>
      <c r="S7" s="755"/>
      <c r="T7" s="755"/>
      <c r="U7" s="755"/>
      <c r="V7" s="755">
        <v>11161</v>
      </c>
      <c r="W7" s="755"/>
      <c r="X7" s="755"/>
      <c r="Y7" s="755"/>
      <c r="Z7" s="755"/>
      <c r="AA7" s="755">
        <v>355</v>
      </c>
      <c r="AB7" s="755"/>
      <c r="AC7" s="755"/>
      <c r="AD7" s="755"/>
      <c r="AE7" s="756"/>
      <c r="AF7" s="757">
        <v>355</v>
      </c>
      <c r="AG7" s="758"/>
      <c r="AH7" s="758"/>
      <c r="AI7" s="758"/>
      <c r="AJ7" s="759"/>
      <c r="AK7" s="794"/>
      <c r="AL7" s="795"/>
      <c r="AM7" s="795"/>
      <c r="AN7" s="795"/>
      <c r="AO7" s="795"/>
      <c r="AP7" s="795">
        <v>11807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541</v>
      </c>
      <c r="BT7" s="799"/>
      <c r="BU7" s="799"/>
      <c r="BV7" s="799"/>
      <c r="BW7" s="799"/>
      <c r="BX7" s="799"/>
      <c r="BY7" s="799"/>
      <c r="BZ7" s="799"/>
      <c r="CA7" s="799"/>
      <c r="CB7" s="799"/>
      <c r="CC7" s="799"/>
      <c r="CD7" s="799"/>
      <c r="CE7" s="799"/>
      <c r="CF7" s="799"/>
      <c r="CG7" s="800"/>
      <c r="CH7" s="791"/>
      <c r="CI7" s="792"/>
      <c r="CJ7" s="792"/>
      <c r="CK7" s="792"/>
      <c r="CL7" s="793"/>
      <c r="CM7" s="791">
        <v>88</v>
      </c>
      <c r="CN7" s="792"/>
      <c r="CO7" s="792"/>
      <c r="CP7" s="792"/>
      <c r="CQ7" s="793"/>
      <c r="CR7" s="791">
        <v>4</v>
      </c>
      <c r="CS7" s="792"/>
      <c r="CT7" s="792"/>
      <c r="CU7" s="792"/>
      <c r="CV7" s="793"/>
      <c r="CW7" s="791"/>
      <c r="CX7" s="792"/>
      <c r="CY7" s="792"/>
      <c r="CZ7" s="792"/>
      <c r="DA7" s="793"/>
      <c r="DB7" s="791">
        <v>121</v>
      </c>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364</v>
      </c>
      <c r="C8" s="776"/>
      <c r="D8" s="776"/>
      <c r="E8" s="776"/>
      <c r="F8" s="776"/>
      <c r="G8" s="776"/>
      <c r="H8" s="776"/>
      <c r="I8" s="776"/>
      <c r="J8" s="776"/>
      <c r="K8" s="776"/>
      <c r="L8" s="776"/>
      <c r="M8" s="776"/>
      <c r="N8" s="776"/>
      <c r="O8" s="776"/>
      <c r="P8" s="777"/>
      <c r="Q8" s="778">
        <v>191</v>
      </c>
      <c r="R8" s="779"/>
      <c r="S8" s="779"/>
      <c r="T8" s="779"/>
      <c r="U8" s="779"/>
      <c r="V8" s="779">
        <v>169</v>
      </c>
      <c r="W8" s="779"/>
      <c r="X8" s="779"/>
      <c r="Y8" s="779"/>
      <c r="Z8" s="779"/>
      <c r="AA8" s="779">
        <v>22</v>
      </c>
      <c r="AB8" s="779"/>
      <c r="AC8" s="779"/>
      <c r="AD8" s="779"/>
      <c r="AE8" s="780"/>
      <c r="AF8" s="781">
        <v>22</v>
      </c>
      <c r="AG8" s="782"/>
      <c r="AH8" s="782"/>
      <c r="AI8" s="782"/>
      <c r="AJ8" s="783"/>
      <c r="AK8" s="784">
        <v>164</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11707</v>
      </c>
      <c r="R23" s="814"/>
      <c r="S23" s="814"/>
      <c r="T23" s="814"/>
      <c r="U23" s="814"/>
      <c r="V23" s="814">
        <v>11330</v>
      </c>
      <c r="W23" s="814"/>
      <c r="X23" s="814"/>
      <c r="Y23" s="814"/>
      <c r="Z23" s="814"/>
      <c r="AA23" s="814">
        <v>377</v>
      </c>
      <c r="AB23" s="814"/>
      <c r="AC23" s="814"/>
      <c r="AD23" s="814"/>
      <c r="AE23" s="815"/>
      <c r="AF23" s="816">
        <v>377</v>
      </c>
      <c r="AG23" s="814"/>
      <c r="AH23" s="814"/>
      <c r="AI23" s="814"/>
      <c r="AJ23" s="817"/>
      <c r="AK23" s="818"/>
      <c r="AL23" s="819"/>
      <c r="AM23" s="819"/>
      <c r="AN23" s="819"/>
      <c r="AO23" s="819"/>
      <c r="AP23" s="814">
        <v>11807</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5068</v>
      </c>
      <c r="R28" s="843"/>
      <c r="S28" s="843"/>
      <c r="T28" s="843"/>
      <c r="U28" s="843"/>
      <c r="V28" s="843">
        <v>4842</v>
      </c>
      <c r="W28" s="843"/>
      <c r="X28" s="843"/>
      <c r="Y28" s="843"/>
      <c r="Z28" s="843"/>
      <c r="AA28" s="843">
        <v>226</v>
      </c>
      <c r="AB28" s="843"/>
      <c r="AC28" s="843"/>
      <c r="AD28" s="843"/>
      <c r="AE28" s="844"/>
      <c r="AF28" s="845">
        <v>226</v>
      </c>
      <c r="AG28" s="843"/>
      <c r="AH28" s="843"/>
      <c r="AI28" s="843"/>
      <c r="AJ28" s="846"/>
      <c r="AK28" s="847">
        <v>291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2273</v>
      </c>
      <c r="R29" s="779"/>
      <c r="S29" s="779"/>
      <c r="T29" s="779"/>
      <c r="U29" s="779"/>
      <c r="V29" s="779">
        <v>2195</v>
      </c>
      <c r="W29" s="779"/>
      <c r="X29" s="779"/>
      <c r="Y29" s="779"/>
      <c r="Z29" s="779"/>
      <c r="AA29" s="779">
        <v>78</v>
      </c>
      <c r="AB29" s="779"/>
      <c r="AC29" s="779"/>
      <c r="AD29" s="779"/>
      <c r="AE29" s="780"/>
      <c r="AF29" s="781">
        <v>78</v>
      </c>
      <c r="AG29" s="782"/>
      <c r="AH29" s="782"/>
      <c r="AI29" s="782"/>
      <c r="AJ29" s="783"/>
      <c r="AK29" s="850">
        <v>421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322</v>
      </c>
      <c r="R30" s="779"/>
      <c r="S30" s="779"/>
      <c r="T30" s="779"/>
      <c r="U30" s="779"/>
      <c r="V30" s="779">
        <v>321</v>
      </c>
      <c r="W30" s="779"/>
      <c r="X30" s="779"/>
      <c r="Y30" s="779"/>
      <c r="Z30" s="779"/>
      <c r="AA30" s="779">
        <v>1</v>
      </c>
      <c r="AB30" s="779"/>
      <c r="AC30" s="779"/>
      <c r="AD30" s="779"/>
      <c r="AE30" s="780"/>
      <c r="AF30" s="781">
        <v>1</v>
      </c>
      <c r="AG30" s="782"/>
      <c r="AH30" s="782"/>
      <c r="AI30" s="782"/>
      <c r="AJ30" s="783"/>
      <c r="AK30" s="850">
        <v>53</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1008</v>
      </c>
      <c r="R31" s="779"/>
      <c r="S31" s="779"/>
      <c r="T31" s="779"/>
      <c r="U31" s="779"/>
      <c r="V31" s="779">
        <v>916</v>
      </c>
      <c r="W31" s="779"/>
      <c r="X31" s="779"/>
      <c r="Y31" s="779"/>
      <c r="Z31" s="779"/>
      <c r="AA31" s="779">
        <v>92</v>
      </c>
      <c r="AB31" s="779"/>
      <c r="AC31" s="779"/>
      <c r="AD31" s="779"/>
      <c r="AE31" s="780"/>
      <c r="AF31" s="781">
        <v>1845</v>
      </c>
      <c r="AG31" s="782"/>
      <c r="AH31" s="782"/>
      <c r="AI31" s="782"/>
      <c r="AJ31" s="783"/>
      <c r="AK31" s="850">
        <v>4</v>
      </c>
      <c r="AL31" s="851"/>
      <c r="AM31" s="851"/>
      <c r="AN31" s="851"/>
      <c r="AO31" s="851"/>
      <c r="AP31" s="851">
        <v>563</v>
      </c>
      <c r="AQ31" s="851"/>
      <c r="AR31" s="851"/>
      <c r="AS31" s="851"/>
      <c r="AT31" s="851"/>
      <c r="AU31" s="851">
        <v>1</v>
      </c>
      <c r="AV31" s="851"/>
      <c r="AW31" s="851"/>
      <c r="AX31" s="851"/>
      <c r="AY31" s="851"/>
      <c r="AZ31" s="852"/>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892</v>
      </c>
      <c r="R32" s="779"/>
      <c r="S32" s="779"/>
      <c r="T32" s="779"/>
      <c r="U32" s="779"/>
      <c r="V32" s="779">
        <v>870</v>
      </c>
      <c r="W32" s="779"/>
      <c r="X32" s="779"/>
      <c r="Y32" s="779"/>
      <c r="Z32" s="779"/>
      <c r="AA32" s="779">
        <v>22</v>
      </c>
      <c r="AB32" s="779"/>
      <c r="AC32" s="779"/>
      <c r="AD32" s="779"/>
      <c r="AE32" s="780"/>
      <c r="AF32" s="781">
        <v>22</v>
      </c>
      <c r="AG32" s="782"/>
      <c r="AH32" s="782"/>
      <c r="AI32" s="782"/>
      <c r="AJ32" s="783"/>
      <c r="AK32" s="850">
        <v>260</v>
      </c>
      <c r="AL32" s="851"/>
      <c r="AM32" s="851"/>
      <c r="AN32" s="851"/>
      <c r="AO32" s="851"/>
      <c r="AP32" s="851">
        <v>5269</v>
      </c>
      <c r="AQ32" s="851"/>
      <c r="AR32" s="851"/>
      <c r="AS32" s="851"/>
      <c r="AT32" s="851"/>
      <c r="AU32" s="851">
        <v>2750</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2172</v>
      </c>
      <c r="AG63" s="862"/>
      <c r="AH63" s="862"/>
      <c r="AI63" s="862"/>
      <c r="AJ63" s="863"/>
      <c r="AK63" s="864"/>
      <c r="AL63" s="859"/>
      <c r="AM63" s="859"/>
      <c r="AN63" s="859"/>
      <c r="AO63" s="859"/>
      <c r="AP63" s="862">
        <v>5832</v>
      </c>
      <c r="AQ63" s="862"/>
      <c r="AR63" s="862"/>
      <c r="AS63" s="862"/>
      <c r="AT63" s="862"/>
      <c r="AU63" s="862">
        <v>2751</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1551</v>
      </c>
      <c r="R68" s="886"/>
      <c r="S68" s="886"/>
      <c r="T68" s="886"/>
      <c r="U68" s="886"/>
      <c r="V68" s="886">
        <v>1512</v>
      </c>
      <c r="W68" s="886"/>
      <c r="X68" s="886"/>
      <c r="Y68" s="886"/>
      <c r="Z68" s="886"/>
      <c r="AA68" s="886">
        <v>38</v>
      </c>
      <c r="AB68" s="886"/>
      <c r="AC68" s="886"/>
      <c r="AD68" s="886"/>
      <c r="AE68" s="886"/>
      <c r="AF68" s="886">
        <v>38</v>
      </c>
      <c r="AG68" s="886"/>
      <c r="AH68" s="886"/>
      <c r="AI68" s="886"/>
      <c r="AJ68" s="886"/>
      <c r="AK68" s="886"/>
      <c r="AL68" s="886"/>
      <c r="AM68" s="886"/>
      <c r="AN68" s="886"/>
      <c r="AO68" s="886"/>
      <c r="AP68" s="886"/>
      <c r="AQ68" s="886"/>
      <c r="AR68" s="886"/>
      <c r="AS68" s="886"/>
      <c r="AT68" s="886"/>
      <c r="AU68" s="886"/>
      <c r="AV68" s="886"/>
      <c r="AW68" s="886"/>
      <c r="AX68" s="886"/>
      <c r="AY68" s="886"/>
      <c r="AZ68" s="887" t="s">
        <v>537</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653677</v>
      </c>
      <c r="R69" s="851"/>
      <c r="S69" s="851"/>
      <c r="T69" s="851"/>
      <c r="U69" s="851"/>
      <c r="V69" s="851">
        <v>638723</v>
      </c>
      <c r="W69" s="851"/>
      <c r="X69" s="851"/>
      <c r="Y69" s="851"/>
      <c r="Z69" s="851"/>
      <c r="AA69" s="851">
        <v>14954</v>
      </c>
      <c r="AB69" s="851"/>
      <c r="AC69" s="851"/>
      <c r="AD69" s="851"/>
      <c r="AE69" s="851"/>
      <c r="AF69" s="851">
        <v>14954</v>
      </c>
      <c r="AG69" s="851"/>
      <c r="AH69" s="851"/>
      <c r="AI69" s="851"/>
      <c r="AJ69" s="851"/>
      <c r="AK69" s="851">
        <v>3939</v>
      </c>
      <c r="AL69" s="851"/>
      <c r="AM69" s="851"/>
      <c r="AN69" s="851"/>
      <c r="AO69" s="851"/>
      <c r="AP69" s="851"/>
      <c r="AQ69" s="851"/>
      <c r="AR69" s="851"/>
      <c r="AS69" s="851"/>
      <c r="AT69" s="851"/>
      <c r="AU69" s="851"/>
      <c r="AV69" s="851"/>
      <c r="AW69" s="851"/>
      <c r="AX69" s="851"/>
      <c r="AY69" s="851"/>
      <c r="AZ69" s="897" t="s">
        <v>538</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28888</v>
      </c>
      <c r="R70" s="851"/>
      <c r="S70" s="851"/>
      <c r="T70" s="851"/>
      <c r="U70" s="851"/>
      <c r="V70" s="851">
        <v>27514</v>
      </c>
      <c r="W70" s="851"/>
      <c r="X70" s="851"/>
      <c r="Y70" s="851"/>
      <c r="Z70" s="851"/>
      <c r="AA70" s="851">
        <v>1374</v>
      </c>
      <c r="AB70" s="851"/>
      <c r="AC70" s="851"/>
      <c r="AD70" s="851"/>
      <c r="AE70" s="851"/>
      <c r="AF70" s="851">
        <v>1374</v>
      </c>
      <c r="AG70" s="851"/>
      <c r="AH70" s="851"/>
      <c r="AI70" s="851"/>
      <c r="AJ70" s="851"/>
      <c r="AK70" s="851">
        <v>22</v>
      </c>
      <c r="AL70" s="851"/>
      <c r="AM70" s="851"/>
      <c r="AN70" s="851"/>
      <c r="AO70" s="851"/>
      <c r="AP70" s="851"/>
      <c r="AQ70" s="851"/>
      <c r="AR70" s="851"/>
      <c r="AS70" s="851"/>
      <c r="AT70" s="851"/>
      <c r="AU70" s="851"/>
      <c r="AV70" s="851"/>
      <c r="AW70" s="851"/>
      <c r="AX70" s="851"/>
      <c r="AY70" s="851"/>
      <c r="AZ70" s="897" t="s">
        <v>537</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534</v>
      </c>
      <c r="C71" s="894"/>
      <c r="D71" s="894"/>
      <c r="E71" s="894"/>
      <c r="F71" s="894"/>
      <c r="G71" s="894"/>
      <c r="H71" s="894"/>
      <c r="I71" s="894"/>
      <c r="J71" s="894"/>
      <c r="K71" s="894"/>
      <c r="L71" s="894"/>
      <c r="M71" s="894"/>
      <c r="N71" s="894"/>
      <c r="O71" s="894"/>
      <c r="P71" s="895"/>
      <c r="Q71" s="896">
        <v>366</v>
      </c>
      <c r="R71" s="851"/>
      <c r="S71" s="851"/>
      <c r="T71" s="851"/>
      <c r="U71" s="851"/>
      <c r="V71" s="851">
        <v>149</v>
      </c>
      <c r="W71" s="851"/>
      <c r="X71" s="851"/>
      <c r="Y71" s="851"/>
      <c r="Z71" s="851"/>
      <c r="AA71" s="851">
        <v>218</v>
      </c>
      <c r="AB71" s="851"/>
      <c r="AC71" s="851"/>
      <c r="AD71" s="851"/>
      <c r="AE71" s="851"/>
      <c r="AF71" s="851">
        <v>218</v>
      </c>
      <c r="AG71" s="851"/>
      <c r="AH71" s="851"/>
      <c r="AI71" s="851"/>
      <c r="AJ71" s="851"/>
      <c r="AK71" s="851" t="s">
        <v>540</v>
      </c>
      <c r="AL71" s="851"/>
      <c r="AM71" s="851"/>
      <c r="AN71" s="851"/>
      <c r="AO71" s="851"/>
      <c r="AP71" s="851"/>
      <c r="AQ71" s="851"/>
      <c r="AR71" s="851"/>
      <c r="AS71" s="851"/>
      <c r="AT71" s="851"/>
      <c r="AU71" s="851"/>
      <c r="AV71" s="851"/>
      <c r="AW71" s="851"/>
      <c r="AX71" s="851"/>
      <c r="AY71" s="851"/>
      <c r="AZ71" s="897" t="s">
        <v>539</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535</v>
      </c>
      <c r="C72" s="894"/>
      <c r="D72" s="894"/>
      <c r="E72" s="894"/>
      <c r="F72" s="894"/>
      <c r="G72" s="894"/>
      <c r="H72" s="894"/>
      <c r="I72" s="894"/>
      <c r="J72" s="894"/>
      <c r="K72" s="894"/>
      <c r="L72" s="894"/>
      <c r="M72" s="894"/>
      <c r="N72" s="894"/>
      <c r="O72" s="894"/>
      <c r="P72" s="895"/>
      <c r="Q72" s="896">
        <v>437</v>
      </c>
      <c r="R72" s="851"/>
      <c r="S72" s="851"/>
      <c r="T72" s="851"/>
      <c r="U72" s="851"/>
      <c r="V72" s="851">
        <v>412</v>
      </c>
      <c r="W72" s="851"/>
      <c r="X72" s="851"/>
      <c r="Y72" s="851"/>
      <c r="Z72" s="851"/>
      <c r="AA72" s="851">
        <v>25</v>
      </c>
      <c r="AB72" s="851"/>
      <c r="AC72" s="851"/>
      <c r="AD72" s="851"/>
      <c r="AE72" s="851"/>
      <c r="AF72" s="851">
        <v>25</v>
      </c>
      <c r="AG72" s="851"/>
      <c r="AH72" s="851"/>
      <c r="AI72" s="851"/>
      <c r="AJ72" s="851"/>
      <c r="AK72" s="851">
        <v>90</v>
      </c>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536</v>
      </c>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16609</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v>
      </c>
      <c r="CS102" s="870"/>
      <c r="CT102" s="870"/>
      <c r="CU102" s="870"/>
      <c r="CV102" s="913"/>
      <c r="CW102" s="912"/>
      <c r="CX102" s="870"/>
      <c r="CY102" s="870"/>
      <c r="CZ102" s="870"/>
      <c r="DA102" s="913"/>
      <c r="DB102" s="912">
        <v>121</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285</v>
      </c>
      <c r="AG109" s="915"/>
      <c r="AH109" s="915"/>
      <c r="AI109" s="915"/>
      <c r="AJ109" s="916"/>
      <c r="AK109" s="914" t="s">
        <v>284</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285</v>
      </c>
      <c r="BW109" s="915"/>
      <c r="BX109" s="915"/>
      <c r="BY109" s="915"/>
      <c r="BZ109" s="916"/>
      <c r="CA109" s="914" t="s">
        <v>284</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285</v>
      </c>
      <c r="DM109" s="915"/>
      <c r="DN109" s="915"/>
      <c r="DO109" s="915"/>
      <c r="DP109" s="916"/>
      <c r="DQ109" s="914" t="s">
        <v>284</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1325139</v>
      </c>
      <c r="AB110" s="922"/>
      <c r="AC110" s="922"/>
      <c r="AD110" s="922"/>
      <c r="AE110" s="923"/>
      <c r="AF110" s="924">
        <v>1267778</v>
      </c>
      <c r="AG110" s="922"/>
      <c r="AH110" s="922"/>
      <c r="AI110" s="922"/>
      <c r="AJ110" s="923"/>
      <c r="AK110" s="924">
        <v>1236421</v>
      </c>
      <c r="AL110" s="922"/>
      <c r="AM110" s="922"/>
      <c r="AN110" s="922"/>
      <c r="AO110" s="923"/>
      <c r="AP110" s="925">
        <v>17.7</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12304832</v>
      </c>
      <c r="BR110" s="957"/>
      <c r="BS110" s="957"/>
      <c r="BT110" s="957"/>
      <c r="BU110" s="957"/>
      <c r="BV110" s="957">
        <v>12020113</v>
      </c>
      <c r="BW110" s="957"/>
      <c r="BX110" s="957"/>
      <c r="BY110" s="957"/>
      <c r="BZ110" s="957"/>
      <c r="CA110" s="957">
        <v>11807391</v>
      </c>
      <c r="CB110" s="957"/>
      <c r="CC110" s="957"/>
      <c r="CD110" s="957"/>
      <c r="CE110" s="957"/>
      <c r="CF110" s="971">
        <v>169.1</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125373</v>
      </c>
      <c r="BR111" s="950"/>
      <c r="BS111" s="950"/>
      <c r="BT111" s="950"/>
      <c r="BU111" s="950"/>
      <c r="BV111" s="950">
        <v>88298</v>
      </c>
      <c r="BW111" s="950"/>
      <c r="BX111" s="950"/>
      <c r="BY111" s="950"/>
      <c r="BZ111" s="950"/>
      <c r="CA111" s="950">
        <v>63365</v>
      </c>
      <c r="CB111" s="950"/>
      <c r="CC111" s="950"/>
      <c r="CD111" s="950"/>
      <c r="CE111" s="950"/>
      <c r="CF111" s="944">
        <v>0.9</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2870780</v>
      </c>
      <c r="BR112" s="950"/>
      <c r="BS112" s="950"/>
      <c r="BT112" s="950"/>
      <c r="BU112" s="950"/>
      <c r="BV112" s="950">
        <v>2802479</v>
      </c>
      <c r="BW112" s="950"/>
      <c r="BX112" s="950"/>
      <c r="BY112" s="950"/>
      <c r="BZ112" s="950"/>
      <c r="CA112" s="950">
        <v>2751601</v>
      </c>
      <c r="CB112" s="950"/>
      <c r="CC112" s="950"/>
      <c r="CD112" s="950"/>
      <c r="CE112" s="950"/>
      <c r="CF112" s="944">
        <v>39.4</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181963</v>
      </c>
      <c r="AB113" s="964"/>
      <c r="AC113" s="964"/>
      <c r="AD113" s="964"/>
      <c r="AE113" s="965"/>
      <c r="AF113" s="966">
        <v>217514</v>
      </c>
      <c r="AG113" s="964"/>
      <c r="AH113" s="964"/>
      <c r="AI113" s="964"/>
      <c r="AJ113" s="965"/>
      <c r="AK113" s="966">
        <v>209981</v>
      </c>
      <c r="AL113" s="964"/>
      <c r="AM113" s="964"/>
      <c r="AN113" s="964"/>
      <c r="AO113" s="965"/>
      <c r="AP113" s="967">
        <v>3</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615571</v>
      </c>
      <c r="BR114" s="950"/>
      <c r="BS114" s="950"/>
      <c r="BT114" s="950"/>
      <c r="BU114" s="950"/>
      <c r="BV114" s="950">
        <v>646984</v>
      </c>
      <c r="BW114" s="950"/>
      <c r="BX114" s="950"/>
      <c r="BY114" s="950"/>
      <c r="BZ114" s="950"/>
      <c r="CA114" s="950">
        <v>503382</v>
      </c>
      <c r="CB114" s="950"/>
      <c r="CC114" s="950"/>
      <c r="CD114" s="950"/>
      <c r="CE114" s="950"/>
      <c r="CF114" s="944">
        <v>7.2</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37282</v>
      </c>
      <c r="AB115" s="964"/>
      <c r="AC115" s="964"/>
      <c r="AD115" s="964"/>
      <c r="AE115" s="965"/>
      <c r="AF115" s="966">
        <v>37073</v>
      </c>
      <c r="AG115" s="964"/>
      <c r="AH115" s="964"/>
      <c r="AI115" s="964"/>
      <c r="AJ115" s="965"/>
      <c r="AK115" s="966">
        <v>24933</v>
      </c>
      <c r="AL115" s="964"/>
      <c r="AM115" s="964"/>
      <c r="AN115" s="964"/>
      <c r="AO115" s="965"/>
      <c r="AP115" s="967">
        <v>0.4</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1544384</v>
      </c>
      <c r="AB117" s="1007"/>
      <c r="AC117" s="1007"/>
      <c r="AD117" s="1007"/>
      <c r="AE117" s="1008"/>
      <c r="AF117" s="1009">
        <v>1522365</v>
      </c>
      <c r="AG117" s="1007"/>
      <c r="AH117" s="1007"/>
      <c r="AI117" s="1007"/>
      <c r="AJ117" s="1008"/>
      <c r="AK117" s="1009">
        <v>1471335</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285</v>
      </c>
      <c r="AG118" s="915"/>
      <c r="AH118" s="915"/>
      <c r="AI118" s="915"/>
      <c r="AJ118" s="916"/>
      <c r="AK118" s="914" t="s">
        <v>284</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430</v>
      </c>
      <c r="BP119" s="1036"/>
      <c r="BQ119" s="1027">
        <v>15916556</v>
      </c>
      <c r="BR119" s="1028"/>
      <c r="BS119" s="1028"/>
      <c r="BT119" s="1028"/>
      <c r="BU119" s="1028"/>
      <c r="BV119" s="1028">
        <v>15557874</v>
      </c>
      <c r="BW119" s="1028"/>
      <c r="BX119" s="1028"/>
      <c r="BY119" s="1028"/>
      <c r="BZ119" s="1028"/>
      <c r="CA119" s="1028">
        <v>15125739</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125373</v>
      </c>
      <c r="DH119" s="1014"/>
      <c r="DI119" s="1014"/>
      <c r="DJ119" s="1014"/>
      <c r="DK119" s="1015"/>
      <c r="DL119" s="1013">
        <v>88298</v>
      </c>
      <c r="DM119" s="1014"/>
      <c r="DN119" s="1014"/>
      <c r="DO119" s="1014"/>
      <c r="DP119" s="1015"/>
      <c r="DQ119" s="1013">
        <v>63365</v>
      </c>
      <c r="DR119" s="1014"/>
      <c r="DS119" s="1014"/>
      <c r="DT119" s="1014"/>
      <c r="DU119" s="1015"/>
      <c r="DV119" s="1016">
        <v>0.9</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776777</v>
      </c>
      <c r="BR120" s="957"/>
      <c r="BS120" s="957"/>
      <c r="BT120" s="957"/>
      <c r="BU120" s="957"/>
      <c r="BV120" s="957">
        <v>606060</v>
      </c>
      <c r="BW120" s="957"/>
      <c r="BX120" s="957"/>
      <c r="BY120" s="957"/>
      <c r="BZ120" s="957"/>
      <c r="CA120" s="957">
        <v>701838</v>
      </c>
      <c r="CB120" s="957"/>
      <c r="CC120" s="957"/>
      <c r="CD120" s="957"/>
      <c r="CE120" s="957"/>
      <c r="CF120" s="971">
        <v>10.1</v>
      </c>
      <c r="CG120" s="972"/>
      <c r="CH120" s="972"/>
      <c r="CI120" s="972"/>
      <c r="CJ120" s="972"/>
      <c r="CK120" s="1037" t="s">
        <v>434</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2869470</v>
      </c>
      <c r="DH120" s="957"/>
      <c r="DI120" s="957"/>
      <c r="DJ120" s="957"/>
      <c r="DK120" s="957"/>
      <c r="DL120" s="957">
        <v>2801260</v>
      </c>
      <c r="DM120" s="957"/>
      <c r="DN120" s="957"/>
      <c r="DO120" s="957"/>
      <c r="DP120" s="957"/>
      <c r="DQ120" s="957">
        <v>2750475</v>
      </c>
      <c r="DR120" s="957"/>
      <c r="DS120" s="957"/>
      <c r="DT120" s="957"/>
      <c r="DU120" s="957"/>
      <c r="DV120" s="958">
        <v>39.4</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t="s">
        <v>110</v>
      </c>
      <c r="BR121" s="950"/>
      <c r="BS121" s="950"/>
      <c r="BT121" s="950"/>
      <c r="BU121" s="950"/>
      <c r="BV121" s="950" t="s">
        <v>110</v>
      </c>
      <c r="BW121" s="950"/>
      <c r="BX121" s="950"/>
      <c r="BY121" s="950"/>
      <c r="BZ121" s="950"/>
      <c r="CA121" s="950" t="s">
        <v>110</v>
      </c>
      <c r="CB121" s="950"/>
      <c r="CC121" s="950"/>
      <c r="CD121" s="950"/>
      <c r="CE121" s="950"/>
      <c r="CF121" s="944" t="s">
        <v>110</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1310</v>
      </c>
      <c r="DH121" s="950"/>
      <c r="DI121" s="950"/>
      <c r="DJ121" s="950"/>
      <c r="DK121" s="950"/>
      <c r="DL121" s="950">
        <v>1219</v>
      </c>
      <c r="DM121" s="950"/>
      <c r="DN121" s="950"/>
      <c r="DO121" s="950"/>
      <c r="DP121" s="950"/>
      <c r="DQ121" s="950">
        <v>1126</v>
      </c>
      <c r="DR121" s="950"/>
      <c r="DS121" s="950"/>
      <c r="DT121" s="950"/>
      <c r="DU121" s="950"/>
      <c r="DV121" s="951">
        <v>0</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10457930</v>
      </c>
      <c r="BR122" s="1028"/>
      <c r="BS122" s="1028"/>
      <c r="BT122" s="1028"/>
      <c r="BU122" s="1028"/>
      <c r="BV122" s="1028">
        <v>10446761</v>
      </c>
      <c r="BW122" s="1028"/>
      <c r="BX122" s="1028"/>
      <c r="BY122" s="1028"/>
      <c r="BZ122" s="1028"/>
      <c r="CA122" s="1028">
        <v>10436737</v>
      </c>
      <c r="CB122" s="1028"/>
      <c r="CC122" s="1028"/>
      <c r="CD122" s="1028"/>
      <c r="CE122" s="1028"/>
      <c r="CF122" s="1048">
        <v>149.5</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438</v>
      </c>
      <c r="BP123" s="1036"/>
      <c r="BQ123" s="1095">
        <v>11234707</v>
      </c>
      <c r="BR123" s="1096"/>
      <c r="BS123" s="1096"/>
      <c r="BT123" s="1096"/>
      <c r="BU123" s="1096"/>
      <c r="BV123" s="1096">
        <v>11052821</v>
      </c>
      <c r="BW123" s="1096"/>
      <c r="BX123" s="1096"/>
      <c r="BY123" s="1096"/>
      <c r="BZ123" s="1096"/>
      <c r="CA123" s="1096">
        <v>11138575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71.099999999999994</v>
      </c>
      <c r="BR124" s="1058"/>
      <c r="BS124" s="1058"/>
      <c r="BT124" s="1058"/>
      <c r="BU124" s="1058"/>
      <c r="BV124" s="1058">
        <v>65.599999999999994</v>
      </c>
      <c r="BW124" s="1058"/>
      <c r="BX124" s="1058"/>
      <c r="BY124" s="1058"/>
      <c r="BZ124" s="1058"/>
      <c r="CA124" s="1058">
        <v>57.1</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37282</v>
      </c>
      <c r="AB126" s="989"/>
      <c r="AC126" s="989"/>
      <c r="AD126" s="989"/>
      <c r="AE126" s="990"/>
      <c r="AF126" s="991">
        <v>37073</v>
      </c>
      <c r="AG126" s="989"/>
      <c r="AH126" s="989"/>
      <c r="AI126" s="989"/>
      <c r="AJ126" s="990"/>
      <c r="AK126" s="991">
        <v>24933</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t="s">
        <v>110</v>
      </c>
      <c r="AB128" s="1078"/>
      <c r="AC128" s="1078"/>
      <c r="AD128" s="1078"/>
      <c r="AE128" s="1079"/>
      <c r="AF128" s="1080" t="s">
        <v>110</v>
      </c>
      <c r="AG128" s="1078"/>
      <c r="AH128" s="1078"/>
      <c r="AI128" s="1078"/>
      <c r="AJ128" s="1079"/>
      <c r="AK128" s="1080" t="s">
        <v>110</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110</v>
      </c>
      <c r="BG128" s="1085"/>
      <c r="BH128" s="1085"/>
      <c r="BI128" s="1085"/>
      <c r="BJ128" s="1085"/>
      <c r="BK128" s="1085"/>
      <c r="BL128" s="1086"/>
      <c r="BM128" s="1084">
        <v>13.81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454</v>
      </c>
      <c r="DM128" s="1070"/>
      <c r="DN128" s="1070"/>
      <c r="DO128" s="1070"/>
      <c r="DP128" s="1070"/>
      <c r="DQ128" s="1070" t="s">
        <v>454</v>
      </c>
      <c r="DR128" s="1070"/>
      <c r="DS128" s="1070"/>
      <c r="DT128" s="1070"/>
      <c r="DU128" s="1070"/>
      <c r="DV128" s="1071" t="s">
        <v>454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7454624</v>
      </c>
      <c r="AB129" s="989"/>
      <c r="AC129" s="989"/>
      <c r="AD129" s="989"/>
      <c r="AE129" s="990"/>
      <c r="AF129" s="991">
        <v>7664711</v>
      </c>
      <c r="AG129" s="989"/>
      <c r="AH129" s="989"/>
      <c r="AI129" s="989"/>
      <c r="AJ129" s="990"/>
      <c r="AK129" s="991">
        <v>7787572</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110</v>
      </c>
      <c r="BG129" s="1099"/>
      <c r="BH129" s="1099"/>
      <c r="BI129" s="1099"/>
      <c r="BJ129" s="1099"/>
      <c r="BK129" s="1099"/>
      <c r="BL129" s="1100"/>
      <c r="BM129" s="1098">
        <v>18.809999999999999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871278</v>
      </c>
      <c r="AB130" s="989"/>
      <c r="AC130" s="989"/>
      <c r="AD130" s="989"/>
      <c r="AE130" s="990"/>
      <c r="AF130" s="991">
        <v>807664</v>
      </c>
      <c r="AG130" s="989"/>
      <c r="AH130" s="989"/>
      <c r="AI130" s="989"/>
      <c r="AJ130" s="990"/>
      <c r="AK130" s="991">
        <v>806917</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10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6583346</v>
      </c>
      <c r="AB131" s="1014"/>
      <c r="AC131" s="1014"/>
      <c r="AD131" s="1014"/>
      <c r="AE131" s="1015"/>
      <c r="AF131" s="1013">
        <v>6857047</v>
      </c>
      <c r="AG131" s="1014"/>
      <c r="AH131" s="1014"/>
      <c r="AI131" s="1014"/>
      <c r="AJ131" s="1015"/>
      <c r="AK131" s="1013">
        <v>6980655</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57.1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10.22437526</v>
      </c>
      <c r="AB132" s="1130"/>
      <c r="AC132" s="1130"/>
      <c r="AD132" s="1130"/>
      <c r="AE132" s="1131"/>
      <c r="AF132" s="1132">
        <v>10.422868619999999</v>
      </c>
      <c r="AG132" s="1130"/>
      <c r="AH132" s="1130"/>
      <c r="AI132" s="1130"/>
      <c r="AJ132" s="1131"/>
      <c r="AK132" s="1132">
        <v>9.5179893579999995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10.199999999999999</v>
      </c>
      <c r="AB133" s="1113"/>
      <c r="AC133" s="1113"/>
      <c r="AD133" s="1113"/>
      <c r="AE133" s="1114"/>
      <c r="AF133" s="1112">
        <v>10.3</v>
      </c>
      <c r="AG133" s="1113"/>
      <c r="AH133" s="1113"/>
      <c r="AI133" s="1113"/>
      <c r="AJ133" s="1114"/>
      <c r="AK133" s="1112">
        <v>10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2468773</v>
      </c>
      <c r="L9" s="266">
        <v>55477</v>
      </c>
      <c r="M9" s="267">
        <v>55845</v>
      </c>
      <c r="N9" s="268">
        <v>-0.7</v>
      </c>
    </row>
    <row r="10" spans="1:16" x14ac:dyDescent="0.15">
      <c r="A10" s="250"/>
      <c r="B10" s="246"/>
      <c r="C10" s="246"/>
      <c r="D10" s="246"/>
      <c r="E10" s="246"/>
      <c r="F10" s="246"/>
      <c r="G10" s="1152" t="s">
        <v>473</v>
      </c>
      <c r="H10" s="1153"/>
      <c r="I10" s="1153"/>
      <c r="J10" s="1154"/>
      <c r="K10" s="269">
        <v>189923</v>
      </c>
      <c r="L10" s="270">
        <v>4268</v>
      </c>
      <c r="M10" s="271">
        <v>5607</v>
      </c>
      <c r="N10" s="272">
        <v>-23.9</v>
      </c>
    </row>
    <row r="11" spans="1:16" ht="13.5" customHeight="1" x14ac:dyDescent="0.15">
      <c r="A11" s="250"/>
      <c r="B11" s="246"/>
      <c r="C11" s="246"/>
      <c r="D11" s="246"/>
      <c r="E11" s="246"/>
      <c r="F11" s="246"/>
      <c r="G11" s="1152" t="s">
        <v>474</v>
      </c>
      <c r="H11" s="1153"/>
      <c r="I11" s="1153"/>
      <c r="J11" s="1154"/>
      <c r="K11" s="269">
        <v>12097</v>
      </c>
      <c r="L11" s="270">
        <v>272</v>
      </c>
      <c r="M11" s="271">
        <v>8384</v>
      </c>
      <c r="N11" s="272">
        <v>-96.8</v>
      </c>
    </row>
    <row r="12" spans="1:16" ht="13.5" customHeight="1" x14ac:dyDescent="0.15">
      <c r="A12" s="250"/>
      <c r="B12" s="246"/>
      <c r="C12" s="246"/>
      <c r="D12" s="246"/>
      <c r="E12" s="246"/>
      <c r="F12" s="246"/>
      <c r="G12" s="1152" t="s">
        <v>475</v>
      </c>
      <c r="H12" s="1153"/>
      <c r="I12" s="1153"/>
      <c r="J12" s="1154"/>
      <c r="K12" s="269" t="s">
        <v>476</v>
      </c>
      <c r="L12" s="270" t="s">
        <v>476</v>
      </c>
      <c r="M12" s="271">
        <v>147</v>
      </c>
      <c r="N12" s="272" t="s">
        <v>476</v>
      </c>
    </row>
    <row r="13" spans="1:16" ht="13.5" customHeight="1" x14ac:dyDescent="0.15">
      <c r="A13" s="250"/>
      <c r="B13" s="246"/>
      <c r="C13" s="246"/>
      <c r="D13" s="246"/>
      <c r="E13" s="246"/>
      <c r="F13" s="246"/>
      <c r="G13" s="1152" t="s">
        <v>477</v>
      </c>
      <c r="H13" s="1153"/>
      <c r="I13" s="1153"/>
      <c r="J13" s="1154"/>
      <c r="K13" s="269" t="s">
        <v>476</v>
      </c>
      <c r="L13" s="270" t="s">
        <v>476</v>
      </c>
      <c r="M13" s="271">
        <v>6</v>
      </c>
      <c r="N13" s="272" t="s">
        <v>476</v>
      </c>
    </row>
    <row r="14" spans="1:16" ht="13.5" customHeight="1" x14ac:dyDescent="0.15">
      <c r="A14" s="250"/>
      <c r="B14" s="246"/>
      <c r="C14" s="246"/>
      <c r="D14" s="246"/>
      <c r="E14" s="246"/>
      <c r="F14" s="246"/>
      <c r="G14" s="1152" t="s">
        <v>478</v>
      </c>
      <c r="H14" s="1153"/>
      <c r="I14" s="1153"/>
      <c r="J14" s="1154"/>
      <c r="K14" s="269">
        <v>105279</v>
      </c>
      <c r="L14" s="270">
        <v>2366</v>
      </c>
      <c r="M14" s="271">
        <v>2653</v>
      </c>
      <c r="N14" s="272">
        <v>-10.8</v>
      </c>
    </row>
    <row r="15" spans="1:16" ht="13.5" customHeight="1" x14ac:dyDescent="0.15">
      <c r="A15" s="250"/>
      <c r="B15" s="246"/>
      <c r="C15" s="246"/>
      <c r="D15" s="246"/>
      <c r="E15" s="246"/>
      <c r="F15" s="246"/>
      <c r="G15" s="1152" t="s">
        <v>479</v>
      </c>
      <c r="H15" s="1153"/>
      <c r="I15" s="1153"/>
      <c r="J15" s="1154"/>
      <c r="K15" s="269">
        <v>27084</v>
      </c>
      <c r="L15" s="270">
        <v>609</v>
      </c>
      <c r="M15" s="271">
        <v>1240</v>
      </c>
      <c r="N15" s="272">
        <v>-50.9</v>
      </c>
    </row>
    <row r="16" spans="1:16" x14ac:dyDescent="0.15">
      <c r="A16" s="250"/>
      <c r="B16" s="246"/>
      <c r="C16" s="246"/>
      <c r="D16" s="246"/>
      <c r="E16" s="246"/>
      <c r="F16" s="246"/>
      <c r="G16" s="1155" t="s">
        <v>480</v>
      </c>
      <c r="H16" s="1156"/>
      <c r="I16" s="1156"/>
      <c r="J16" s="1157"/>
      <c r="K16" s="270">
        <v>-278112</v>
      </c>
      <c r="L16" s="270">
        <v>-6250</v>
      </c>
      <c r="M16" s="271">
        <v>-5294</v>
      </c>
      <c r="N16" s="272">
        <v>18.100000000000001</v>
      </c>
    </row>
    <row r="17" spans="1:16" x14ac:dyDescent="0.15">
      <c r="A17" s="250"/>
      <c r="B17" s="246"/>
      <c r="C17" s="246"/>
      <c r="D17" s="246"/>
      <c r="E17" s="246"/>
      <c r="F17" s="246"/>
      <c r="G17" s="1155" t="s">
        <v>168</v>
      </c>
      <c r="H17" s="1156"/>
      <c r="I17" s="1156"/>
      <c r="J17" s="1157"/>
      <c r="K17" s="270">
        <v>2525044</v>
      </c>
      <c r="L17" s="270">
        <v>56741</v>
      </c>
      <c r="M17" s="271">
        <v>68586</v>
      </c>
      <c r="N17" s="272">
        <v>-17.3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6.16</v>
      </c>
      <c r="L21" s="283">
        <v>6.42</v>
      </c>
      <c r="M21" s="284">
        <v>-0.26</v>
      </c>
      <c r="N21" s="251"/>
      <c r="O21" s="285"/>
      <c r="P21" s="281"/>
    </row>
    <row r="22" spans="1:16" s="286" customFormat="1" x14ac:dyDescent="0.15">
      <c r="A22" s="281"/>
      <c r="B22" s="251"/>
      <c r="C22" s="251"/>
      <c r="D22" s="251"/>
      <c r="E22" s="251"/>
      <c r="F22" s="251"/>
      <c r="G22" s="1147" t="s">
        <v>486</v>
      </c>
      <c r="H22" s="1148"/>
      <c r="I22" s="1148"/>
      <c r="J22" s="1149"/>
      <c r="K22" s="287">
        <v>99.1</v>
      </c>
      <c r="L22" s="288">
        <v>97.3</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1236421</v>
      </c>
      <c r="L32" s="296">
        <v>27784</v>
      </c>
      <c r="M32" s="297">
        <v>31128</v>
      </c>
      <c r="N32" s="298">
        <v>-10.7</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209981</v>
      </c>
      <c r="L35" s="296">
        <v>4719</v>
      </c>
      <c r="M35" s="297">
        <v>9784</v>
      </c>
      <c r="N35" s="298">
        <v>-51.8</v>
      </c>
    </row>
    <row r="36" spans="1:16" ht="27" customHeight="1" x14ac:dyDescent="0.15">
      <c r="A36" s="250"/>
      <c r="B36" s="246"/>
      <c r="C36" s="246"/>
      <c r="D36" s="246"/>
      <c r="E36" s="246"/>
      <c r="F36" s="246"/>
      <c r="G36" s="1163" t="s">
        <v>494</v>
      </c>
      <c r="H36" s="1164"/>
      <c r="I36" s="1164"/>
      <c r="J36" s="1165"/>
      <c r="K36" s="296" t="s">
        <v>476</v>
      </c>
      <c r="L36" s="296" t="s">
        <v>476</v>
      </c>
      <c r="M36" s="297">
        <v>2611</v>
      </c>
      <c r="N36" s="298" t="s">
        <v>476</v>
      </c>
    </row>
    <row r="37" spans="1:16" ht="13.5" customHeight="1" x14ac:dyDescent="0.15">
      <c r="A37" s="250"/>
      <c r="B37" s="246"/>
      <c r="C37" s="246"/>
      <c r="D37" s="246"/>
      <c r="E37" s="246"/>
      <c r="F37" s="246"/>
      <c r="G37" s="1163" t="s">
        <v>495</v>
      </c>
      <c r="H37" s="1164"/>
      <c r="I37" s="1164"/>
      <c r="J37" s="1165"/>
      <c r="K37" s="296">
        <v>24933</v>
      </c>
      <c r="L37" s="296">
        <v>560</v>
      </c>
      <c r="M37" s="297">
        <v>1177</v>
      </c>
      <c r="N37" s="298">
        <v>-52.4</v>
      </c>
    </row>
    <row r="38" spans="1:16" ht="27" customHeight="1" x14ac:dyDescent="0.15">
      <c r="A38" s="250"/>
      <c r="B38" s="246"/>
      <c r="C38" s="246"/>
      <c r="D38" s="246"/>
      <c r="E38" s="246"/>
      <c r="F38" s="246"/>
      <c r="G38" s="1166" t="s">
        <v>496</v>
      </c>
      <c r="H38" s="1167"/>
      <c r="I38" s="1167"/>
      <c r="J38" s="1168"/>
      <c r="K38" s="299" t="s">
        <v>476</v>
      </c>
      <c r="L38" s="299" t="s">
        <v>476</v>
      </c>
      <c r="M38" s="300">
        <v>1</v>
      </c>
      <c r="N38" s="301" t="s">
        <v>476</v>
      </c>
      <c r="O38" s="295"/>
    </row>
    <row r="39" spans="1:16" x14ac:dyDescent="0.15">
      <c r="A39" s="250"/>
      <c r="B39" s="246"/>
      <c r="C39" s="246"/>
      <c r="D39" s="246"/>
      <c r="E39" s="246"/>
      <c r="F39" s="246"/>
      <c r="G39" s="1166" t="s">
        <v>497</v>
      </c>
      <c r="H39" s="1167"/>
      <c r="I39" s="1167"/>
      <c r="J39" s="1168"/>
      <c r="K39" s="302" t="s">
        <v>476</v>
      </c>
      <c r="L39" s="302" t="s">
        <v>476</v>
      </c>
      <c r="M39" s="303">
        <v>-3247</v>
      </c>
      <c r="N39" s="304" t="s">
        <v>476</v>
      </c>
      <c r="O39" s="295"/>
    </row>
    <row r="40" spans="1:16" ht="27" customHeight="1" x14ac:dyDescent="0.15">
      <c r="A40" s="250"/>
      <c r="B40" s="246"/>
      <c r="C40" s="246"/>
      <c r="D40" s="246"/>
      <c r="E40" s="246"/>
      <c r="F40" s="246"/>
      <c r="G40" s="1163" t="s">
        <v>498</v>
      </c>
      <c r="H40" s="1164"/>
      <c r="I40" s="1164"/>
      <c r="J40" s="1165"/>
      <c r="K40" s="302">
        <v>-806917</v>
      </c>
      <c r="L40" s="302">
        <v>-18133</v>
      </c>
      <c r="M40" s="303">
        <v>-28558</v>
      </c>
      <c r="N40" s="304">
        <v>-36.5</v>
      </c>
      <c r="O40" s="295"/>
    </row>
    <row r="41" spans="1:16" x14ac:dyDescent="0.15">
      <c r="A41" s="250"/>
      <c r="B41" s="246"/>
      <c r="C41" s="246"/>
      <c r="D41" s="246"/>
      <c r="E41" s="246"/>
      <c r="F41" s="246"/>
      <c r="G41" s="1169" t="s">
        <v>279</v>
      </c>
      <c r="H41" s="1170"/>
      <c r="I41" s="1170"/>
      <c r="J41" s="1171"/>
      <c r="K41" s="296">
        <v>664418</v>
      </c>
      <c r="L41" s="302">
        <v>14930</v>
      </c>
      <c r="M41" s="303">
        <v>12895</v>
      </c>
      <c r="N41" s="304">
        <v>15.8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697120</v>
      </c>
      <c r="J51" s="322">
        <v>15943</v>
      </c>
      <c r="K51" s="323">
        <v>-42.4</v>
      </c>
      <c r="L51" s="324">
        <v>46819</v>
      </c>
      <c r="M51" s="325">
        <v>9.3000000000000007</v>
      </c>
      <c r="N51" s="326">
        <v>-51.7</v>
      </c>
    </row>
    <row r="52" spans="1:14" x14ac:dyDescent="0.15">
      <c r="A52" s="250"/>
      <c r="B52" s="246"/>
      <c r="C52" s="246"/>
      <c r="D52" s="246"/>
      <c r="E52" s="246"/>
      <c r="F52" s="246"/>
      <c r="G52" s="327"/>
      <c r="H52" s="328" t="s">
        <v>509</v>
      </c>
      <c r="I52" s="329">
        <v>586710</v>
      </c>
      <c r="J52" s="330">
        <v>13418</v>
      </c>
      <c r="K52" s="331">
        <v>-20.100000000000001</v>
      </c>
      <c r="L52" s="332">
        <v>24121</v>
      </c>
      <c r="M52" s="333">
        <v>9.5</v>
      </c>
      <c r="N52" s="334">
        <v>-29.6</v>
      </c>
    </row>
    <row r="53" spans="1:14" x14ac:dyDescent="0.15">
      <c r="A53" s="250"/>
      <c r="B53" s="246"/>
      <c r="C53" s="246"/>
      <c r="D53" s="246"/>
      <c r="E53" s="246"/>
      <c r="F53" s="246"/>
      <c r="G53" s="312" t="s">
        <v>510</v>
      </c>
      <c r="H53" s="313"/>
      <c r="I53" s="321">
        <v>640435</v>
      </c>
      <c r="J53" s="322">
        <v>14591</v>
      </c>
      <c r="K53" s="323">
        <v>-8.5</v>
      </c>
      <c r="L53" s="324">
        <v>53270</v>
      </c>
      <c r="M53" s="325">
        <v>13.8</v>
      </c>
      <c r="N53" s="326">
        <v>-22.3</v>
      </c>
    </row>
    <row r="54" spans="1:14" x14ac:dyDescent="0.15">
      <c r="A54" s="250"/>
      <c r="B54" s="246"/>
      <c r="C54" s="246"/>
      <c r="D54" s="246"/>
      <c r="E54" s="246"/>
      <c r="F54" s="246"/>
      <c r="G54" s="327"/>
      <c r="H54" s="328" t="s">
        <v>509</v>
      </c>
      <c r="I54" s="329">
        <v>539190</v>
      </c>
      <c r="J54" s="330">
        <v>12284</v>
      </c>
      <c r="K54" s="331">
        <v>-8.5</v>
      </c>
      <c r="L54" s="332">
        <v>24316</v>
      </c>
      <c r="M54" s="333">
        <v>0.8</v>
      </c>
      <c r="N54" s="334">
        <v>-9.3000000000000007</v>
      </c>
    </row>
    <row r="55" spans="1:14" x14ac:dyDescent="0.15">
      <c r="A55" s="250"/>
      <c r="B55" s="246"/>
      <c r="C55" s="246"/>
      <c r="D55" s="246"/>
      <c r="E55" s="246"/>
      <c r="F55" s="246"/>
      <c r="G55" s="312" t="s">
        <v>511</v>
      </c>
      <c r="H55" s="313"/>
      <c r="I55" s="321">
        <v>1322754</v>
      </c>
      <c r="J55" s="322">
        <v>30003</v>
      </c>
      <c r="K55" s="323">
        <v>105.6</v>
      </c>
      <c r="L55" s="324">
        <v>53292</v>
      </c>
      <c r="M55" s="325">
        <v>0</v>
      </c>
      <c r="N55" s="326">
        <v>105.6</v>
      </c>
    </row>
    <row r="56" spans="1:14" x14ac:dyDescent="0.15">
      <c r="A56" s="250"/>
      <c r="B56" s="246"/>
      <c r="C56" s="246"/>
      <c r="D56" s="246"/>
      <c r="E56" s="246"/>
      <c r="F56" s="246"/>
      <c r="G56" s="327"/>
      <c r="H56" s="328" t="s">
        <v>509</v>
      </c>
      <c r="I56" s="329">
        <v>991451</v>
      </c>
      <c r="J56" s="330">
        <v>22488</v>
      </c>
      <c r="K56" s="331">
        <v>83.1</v>
      </c>
      <c r="L56" s="332">
        <v>28900</v>
      </c>
      <c r="M56" s="333">
        <v>18.899999999999999</v>
      </c>
      <c r="N56" s="334">
        <v>64.2</v>
      </c>
    </row>
    <row r="57" spans="1:14" x14ac:dyDescent="0.15">
      <c r="A57" s="250"/>
      <c r="B57" s="246"/>
      <c r="C57" s="246"/>
      <c r="D57" s="246"/>
      <c r="E57" s="246"/>
      <c r="F57" s="246"/>
      <c r="G57" s="312" t="s">
        <v>512</v>
      </c>
      <c r="H57" s="313"/>
      <c r="I57" s="321">
        <v>863379</v>
      </c>
      <c r="J57" s="322">
        <v>19429</v>
      </c>
      <c r="K57" s="323">
        <v>-35.200000000000003</v>
      </c>
      <c r="L57" s="324">
        <v>49919</v>
      </c>
      <c r="M57" s="325">
        <v>-6.3</v>
      </c>
      <c r="N57" s="326">
        <v>-28.9</v>
      </c>
    </row>
    <row r="58" spans="1:14" x14ac:dyDescent="0.15">
      <c r="A58" s="250"/>
      <c r="B58" s="246"/>
      <c r="C58" s="246"/>
      <c r="D58" s="246"/>
      <c r="E58" s="246"/>
      <c r="F58" s="246"/>
      <c r="G58" s="327"/>
      <c r="H58" s="328" t="s">
        <v>509</v>
      </c>
      <c r="I58" s="329">
        <v>610335</v>
      </c>
      <c r="J58" s="330">
        <v>13735</v>
      </c>
      <c r="K58" s="331">
        <v>-38.9</v>
      </c>
      <c r="L58" s="332">
        <v>26398</v>
      </c>
      <c r="M58" s="333">
        <v>-8.6999999999999993</v>
      </c>
      <c r="N58" s="334">
        <v>-30.2</v>
      </c>
    </row>
    <row r="59" spans="1:14" x14ac:dyDescent="0.15">
      <c r="A59" s="250"/>
      <c r="B59" s="246"/>
      <c r="C59" s="246"/>
      <c r="D59" s="246"/>
      <c r="E59" s="246"/>
      <c r="F59" s="246"/>
      <c r="G59" s="312" t="s">
        <v>513</v>
      </c>
      <c r="H59" s="313"/>
      <c r="I59" s="321">
        <v>682845</v>
      </c>
      <c r="J59" s="322">
        <v>15344</v>
      </c>
      <c r="K59" s="323">
        <v>-21</v>
      </c>
      <c r="L59" s="324">
        <v>47738</v>
      </c>
      <c r="M59" s="325">
        <v>-4.4000000000000004</v>
      </c>
      <c r="N59" s="326">
        <v>-16.600000000000001</v>
      </c>
    </row>
    <row r="60" spans="1:14" x14ac:dyDescent="0.15">
      <c r="A60" s="250"/>
      <c r="B60" s="246"/>
      <c r="C60" s="246"/>
      <c r="D60" s="246"/>
      <c r="E60" s="246"/>
      <c r="F60" s="246"/>
      <c r="G60" s="327"/>
      <c r="H60" s="328" t="s">
        <v>509</v>
      </c>
      <c r="I60" s="335">
        <v>616590</v>
      </c>
      <c r="J60" s="330">
        <v>13856</v>
      </c>
      <c r="K60" s="331">
        <v>0.9</v>
      </c>
      <c r="L60" s="332">
        <v>24937</v>
      </c>
      <c r="M60" s="333">
        <v>-5.5</v>
      </c>
      <c r="N60" s="334">
        <v>6.4</v>
      </c>
    </row>
    <row r="61" spans="1:14" x14ac:dyDescent="0.15">
      <c r="A61" s="250"/>
      <c r="B61" s="246"/>
      <c r="C61" s="246"/>
      <c r="D61" s="246"/>
      <c r="E61" s="246"/>
      <c r="F61" s="246"/>
      <c r="G61" s="312" t="s">
        <v>514</v>
      </c>
      <c r="H61" s="336"/>
      <c r="I61" s="337">
        <v>841307</v>
      </c>
      <c r="J61" s="338">
        <v>19062</v>
      </c>
      <c r="K61" s="339">
        <v>-0.3</v>
      </c>
      <c r="L61" s="340">
        <v>50208</v>
      </c>
      <c r="M61" s="341">
        <v>2.5</v>
      </c>
      <c r="N61" s="326">
        <v>-2.8</v>
      </c>
    </row>
    <row r="62" spans="1:14" x14ac:dyDescent="0.15">
      <c r="A62" s="250"/>
      <c r="B62" s="246"/>
      <c r="C62" s="246"/>
      <c r="D62" s="246"/>
      <c r="E62" s="246"/>
      <c r="F62" s="246"/>
      <c r="G62" s="327"/>
      <c r="H62" s="328" t="s">
        <v>509</v>
      </c>
      <c r="I62" s="329">
        <v>668855</v>
      </c>
      <c r="J62" s="330">
        <v>15156</v>
      </c>
      <c r="K62" s="331">
        <v>3.3</v>
      </c>
      <c r="L62" s="332">
        <v>25734</v>
      </c>
      <c r="M62" s="333">
        <v>3</v>
      </c>
      <c r="N62" s="334">
        <v>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02" sqref="R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6.45</v>
      </c>
      <c r="G47" s="12">
        <v>7.7</v>
      </c>
      <c r="H47" s="12">
        <v>4.29</v>
      </c>
      <c r="I47" s="12">
        <v>4.22</v>
      </c>
      <c r="J47" s="13">
        <v>5.26</v>
      </c>
    </row>
    <row r="48" spans="2:10" ht="57.75" customHeight="1" x14ac:dyDescent="0.15">
      <c r="B48" s="14"/>
      <c r="C48" s="1174" t="s">
        <v>4</v>
      </c>
      <c r="D48" s="1174"/>
      <c r="E48" s="1175"/>
      <c r="F48" s="15">
        <v>9.7100000000000009</v>
      </c>
      <c r="G48" s="16">
        <v>8.3000000000000007</v>
      </c>
      <c r="H48" s="16">
        <v>7.02</v>
      </c>
      <c r="I48" s="16">
        <v>7.32</v>
      </c>
      <c r="J48" s="17">
        <v>4.84</v>
      </c>
    </row>
    <row r="49" spans="2:10" ht="57.75" customHeight="1" thickBot="1" x14ac:dyDescent="0.2">
      <c r="B49" s="18"/>
      <c r="C49" s="1176" t="s">
        <v>5</v>
      </c>
      <c r="D49" s="1176"/>
      <c r="E49" s="1177"/>
      <c r="F49" s="19">
        <v>3.05</v>
      </c>
      <c r="G49" s="20">
        <v>0.06</v>
      </c>
      <c r="H49" s="20" t="s">
        <v>521</v>
      </c>
      <c r="I49" s="20">
        <v>0.54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2018-02-28T04:36:41Z</cp:lastPrinted>
  <dcterms:created xsi:type="dcterms:W3CDTF">2018-01-24T04:17:55Z</dcterms:created>
  <dcterms:modified xsi:type="dcterms:W3CDTF">2018-11-21T01:01:48Z</dcterms:modified>
  <cp:category/>
</cp:coreProperties>
</file>