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W34" i="9" s="1"/>
  <c r="BW35" i="9" s="1"/>
  <c r="BW36" i="9" s="1"/>
  <c r="BW37" i="9" s="1"/>
  <c r="BW38" i="9" s="1"/>
  <c r="BW39" i="9" s="1"/>
  <c r="BW40" i="9" s="1"/>
  <c r="BW41" i="9" s="1"/>
  <c r="BW42" i="9" s="1"/>
  <c r="BW43" i="9" s="1"/>
</calcChain>
</file>

<file path=xl/sharedStrings.xml><?xml version="1.0" encoding="utf-8"?>
<sst xmlns="http://schemas.openxmlformats.org/spreadsheetml/2006/main" count="1050" uniqueCount="567">
  <si>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</si>
  <si>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</si>
  <si>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</si>
  <si>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</si>
  <si>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</si>
  <si>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</si>
  <si>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</si>
  <si>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</si>
  <si>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</si>
  <si>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</si>
  <si>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</si>
  <si>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</si>
  <si>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</si>
  <si>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</si>
  <si>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</si>
  <si>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</si>
  <si>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</si>
  <si>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</si>
  <si>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</si>
  <si>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</si>
  <si>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</si>
  <si>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</si>
  <si>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</si>
  <si>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</si>
  <si>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</si>
  <si>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</si>
  <si>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</si>
  <si>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</si>
  <si>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</si>
  <si>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</si>
  <si>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</si>
  <si>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</si>
  <si>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</si>
  <si>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</si>
  <si>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</si>
  <si>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</si>
  <si>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</si>
  <si>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</si>
  <si>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</si>
  <si>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</si>
  <si>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</si>
  <si>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</si>
  <si>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</si>
  <si>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</si>
  <si>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</si>
  <si>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</si>
  <si>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</si>
  <si>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</si>
  <si>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</si>
  <si>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</si>
  <si>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</si>
  <si>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</si>
  <si>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</si>
  <si>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</si>
  <si>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</si>
  <si>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</si>
  <si>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</si>
  <si>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</si>
  <si>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</si>
  <si>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</si>
  <si>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</si>
  <si>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</si>
  <si>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</si>
  <si>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</si>
  <si>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</si>
  <si>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</si>
  <si>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</si>
  <si>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</si>
  <si>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</si>
  <si>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</si>
  <si>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</si>
  <si>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</si>
  <si>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</si>
  <si>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</si>
  <si>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</si>
  <si>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</si>
  <si>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</si>
  <si>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</si>
  <si>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</si>
  <si>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</si>
  <si>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</si>
  <si>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</si>
  <si>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</si>
  <si>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</si>
  <si>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</si>
  <si>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</si>
  <si>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</si>
  <si>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</si>
  <si>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</si>
  <si>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</si>
  <si>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</si>
  <si>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</si>
  <si>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</si>
  <si>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</si>
  <si>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</si>
  <si>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</si>
  <si>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</si>
  <si>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</si>
  <si>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</si>
  <si>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</si>
  <si>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</si>
  <si>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</si>
  <si>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</si>
  <si>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</si>
  <si>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</si>
  <si>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</si>
  <si>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</si>
  <si>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</si>
  <si>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</si>
  <si>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</si>
  <si>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</si>
  <si>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</si>
  <si>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</si>
  <si>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</si>
  <si>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</si>
  <si>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</si>
  <si>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</si>
  <si>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</si>
  <si>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</si>
  <si>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</si>
  <si>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</si>
  <si>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</si>
  <si>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</si>
  <si>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</si>
  <si>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</si>
  <si>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</si>
  <si>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</si>
  <si>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</si>
  <si>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</si>
  <si>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</si>
  <si>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</si>
  <si>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</si>
  <si>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</si>
  <si>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</si>
  <si>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</si>
  <si>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</si>
  <si>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</si>
  <si>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</si>
  <si>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</si>
  <si>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</si>
  <si>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</si>
  <si>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</si>
  <si>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</si>
  <si>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</si>
  <si>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</si>
  <si>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</si>
  <si>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</si>
  <si>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</si>
  <si>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</si>
  <si>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</si>
  <si>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</si>
  <si>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</si>
  <si>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</si>
  <si>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</si>
  <si>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</si>
  <si>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</si>
  <si>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</si>
  <si>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</si>
  <si>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</si>
  <si>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</si>
  <si>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</si>
  <si>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</si>
  <si>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</si>
  <si>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</si>
  <si>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</si>
  <si>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</si>
  <si>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</si>
  <si>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</si>
  <si>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</si>
  <si>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</si>
  <si>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</si>
  <si>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</si>
  <si>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</si>
  <si>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</si>
  <si>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</si>
  <si>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</si>
  <si>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</si>
  <si>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</si>
  <si>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</si>
  <si>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</si>
  <si>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</si>
  <si>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</si>
  <si>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</si>
  <si>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</si>
  <si>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</si>
  <si>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</si>
  <si>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</si>
  <si>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</si>
  <si>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</si>
  <si>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</si>
  <si>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</si>
  <si>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</si>
  <si>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</si>
  <si>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</si>
  <si>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</si>
  <si>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</si>
  <si>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</si>
  <si>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埼玉県桶川市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</si>
  <si>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</si>
  <si>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</si>
  <si>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</si>
  <si>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</si>
  <si>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</si>
  <si>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</si>
  <si>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</si>
  <si>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</si>
  <si>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</si>
  <si>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</si>
  <si>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</si>
  <si>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</si>
  <si>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</si>
  <si>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</si>
  <si>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</si>
  <si>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</si>
  <si>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</si>
  <si>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</si>
  <si>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</si>
  <si>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</si>
  <si>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</si>
  <si>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</si>
  <si>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</si>
  <si>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</si>
  <si>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</si>
  <si>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</si>
  <si>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</si>
  <si>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</si>
  <si>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</si>
  <si>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</si>
  <si>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</si>
  <si>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</si>
  <si>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</si>
  <si>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</si>
  <si>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</si>
  <si>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</si>
  <si>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</si>
  <si>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</si>
  <si>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</si>
  <si>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</si>
  <si>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</si>
  <si>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</si>
  <si>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</si>
  <si>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</si>
  <si>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</si>
  <si>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</si>
  <si>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</si>
  <si>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</si>
  <si>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</si>
  <si>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</si>
  <si>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</si>
  <si>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</si>
  <si>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</si>
  <si>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</si>
  <si>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</si>
  <si>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</si>
  <si>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</si>
  <si>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</si>
  <si>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</si>
  <si>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</si>
  <si>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</si>
  <si>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</si>
  <si>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</si>
  <si>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</si>
  <si>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</si>
  <si>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</si>
  <si>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</si>
  <si>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</si>
  <si>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</si>
  <si>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</si>
  <si>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</si>
  <si>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</si>
  <si>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</si>
  <si>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</si>
  <si>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</si>
  <si>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</si>
  <si>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</si>
  <si>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</si>
  <si>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</si>
  <si>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</si>
  <si>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</si>
  <si>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</si>
  <si>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</si>
  <si>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</si>
  <si>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</si>
  <si>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</si>
  <si>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</si>
  <si>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</si>
  <si>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</si>
  <si>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</si>
  <si>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</si>
  <si>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</si>
  <si>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</si>
  <si>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</si>
  <si>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</si>
  <si>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</si>
  <si>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</si>
  <si>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</si>
  <si>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</si>
  <si>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</si>
  <si>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</si>
  <si>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</si>
  <si>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</si>
  <si>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</si>
  <si>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</si>
  <si>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</si>
  <si>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</si>
  <si>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</si>
  <si>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</si>
  <si>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</si>
  <si>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</si>
  <si>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</si>
  <si>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</si>
  <si>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</si>
  <si>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</si>
  <si>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</si>
  <si>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</si>
  <si>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</si>
  <si>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</si>
  <si>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</si>
  <si>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</si>
  <si>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</si>
  <si>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</si>
  <si>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</si>
  <si>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</si>
  <si>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</si>
  <si>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</si>
  <si>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</si>
  <si>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</si>
  <si>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</si>
  <si>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</si>
  <si>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</si>
  <si>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</si>
  <si>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</si>
  <si>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</si>
  <si>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</si>
  <si>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</si>
  <si>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</si>
  <si>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</si>
  <si>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</si>
  <si>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</si>
  <si>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</si>
  <si>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</si>
  <si>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</si>
  <si>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</si>
  <si>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</si>
  <si>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</si>
  <si>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</si>
  <si>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</si>
  <si>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埼玉県桶川市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</si>
  <si>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</si>
  <si>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</si>
  <si>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</si>
  <si>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</si>
  <si>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</si>
  <si>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</si>
  <si>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</si>
  <si>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</si>
  <si>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</si>
  <si>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</si>
  <si>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</si>
  <si>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</si>
  <si>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</si>
  <si>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</si>
  <si>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</si>
  <si>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</si>
  <si>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</si>
  <si>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</si>
  <si>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</si>
  <si>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</si>
  <si>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</si>
  <si>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</si>
  <si>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</si>
  <si>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</si>
  <si>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</si>
  <si>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</si>
  <si>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</si>
  <si>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</si>
  <si>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</si>
  <si>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</si>
  <si>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</si>
  <si>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</si>
  <si>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</si>
  <si>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</si>
  <si>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</si>
  <si>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</si>
  <si>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</si>
  <si>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</si>
  <si>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</si>
  <si>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</si>
  <si>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</si>
  <si>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</si>
  <si>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</si>
  <si>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</si>
  <si>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</si>
  <si>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</si>
  <si>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</si>
  <si>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</si>
  <si>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</si>
  <si>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</si>
  <si>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</si>
  <si>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</si>
  <si>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</si>
  <si>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</si>
  <si>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</si>
  <si>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</si>
  <si>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</si>
  <si>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</si>
  <si>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</si>
  <si>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</si>
  <si>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</si>
  <si>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</si>
  <si>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</si>
  <si>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</si>
  <si>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</si>
  <si>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</si>
  <si>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</si>
  <si>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</si>
  <si>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</si>
  <si>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</si>
  <si>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</si>
  <si>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</si>
  <si>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</si>
  <si>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</si>
  <si>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</si>
  <si>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</si>
  <si>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</si>
  <si>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</si>
  <si>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</si>
  <si>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</si>
  <si>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</si>
  <si>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</si>
  <si>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</si>
  <si>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</si>
  <si>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</si>
  <si>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</si>
  <si>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</si>
  <si>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</si>
  <si>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</si>
  <si>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</si>
  <si>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</si>
  <si>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</si>
  <si>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</si>
  <si>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</si>
  <si>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</si>
  <si>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</si>
  <si>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</si>
  <si>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</si>
  <si>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</si>
  <si>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</si>
  <si>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</si>
  <si>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</si>
  <si>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</si>
  <si>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</si>
  <si>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</si>
  <si>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</si>
  <si>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</si>
  <si>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</si>
  <si>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</si>
  <si>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</si>
  <si>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</si>
  <si>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</si>
  <si>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</si>
  <si>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</si>
  <si>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</si>
  <si>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</si>
  <si>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</si>
  <si>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</si>
  <si>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</si>
  <si>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</si>
  <si>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</si>
  <si>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</si>
  <si>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</si>
  <si>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</si>
  <si>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</si>
  <si>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</si>
  <si>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</si>
  <si>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</si>
  <si>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</si>
  <si>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</si>
  <si>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</si>
  <si>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</si>
  <si>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</si>
  <si>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</si>
  <si>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</si>
  <si>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</si>
  <si>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</si>
  <si>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</si>
  <si>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</si>
  <si>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</si>
  <si>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</si>
  <si>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</si>
  <si>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</si>
  <si>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</si>
  <si>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</si>
  <si>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</si>
  <si>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</si>
  <si>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</si>
  <si>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</si>
  <si>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</si>
  <si>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</si>
  <si>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</si>
  <si>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</si>
  <si>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</si>
  <si>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</si>
  <si>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</si>
  <si>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</si>
  <si>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</si>
  <si>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</si>
  <si>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</si>
  <si>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</si>
  <si>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</si>
  <si>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</si>
  <si>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</si>
  <si>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</si>
  <si>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</si>
  <si>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</si>
  <si>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</si>
  <si>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</si>
  <si>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</si>
  <si>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</si>
  <si>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</si>
  <si>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</si>
  <si>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3.44</t>
  </si>
  <si>
    <t>▲ 3.25</t>
  </si>
  <si>
    <t>▲ 3.74</t>
  </si>
  <si>
    <t>▲ 5.31</t>
  </si>
  <si>
    <t>一般会計</t>
  </si>
  <si>
    <t>国民健康保険特別会計</t>
  </si>
  <si>
    <t>介護保険特別会計</t>
  </si>
  <si>
    <t>公共下水道事業特別会計</t>
  </si>
  <si>
    <t>後期高齢者医療特別会計</t>
  </si>
  <si>
    <t>その他会計（赤字）</t>
  </si>
  <si>
    <t>その他会計（黒字）</t>
  </si>
  <si>
    <t>-</t>
    <phoneticPr fontId="2"/>
  </si>
  <si>
    <t>-</t>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</si>
  <si>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</si>
  <si>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</si>
  <si>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</si>
  <si>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</si>
  <si>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</si>
  <si>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</si>
  <si>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</si>
  <si>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</si>
  <si>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</si>
  <si>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上尾、桶川、伊奈衛生組合</t>
    <rPh sb="0" eb="2">
      <t>アゲオ</t>
    </rPh>
    <rPh sb="3" eb="5">
      <t>オケガワ</t>
    </rPh>
    <rPh sb="6" eb="8">
      <t>イナ</t>
    </rPh>
    <rPh sb="8" eb="10">
      <t>エイセイ</t>
    </rPh>
    <rPh sb="10" eb="12">
      <t>クミアイ</t>
    </rPh>
    <phoneticPr fontId="2"/>
  </si>
  <si>
    <t>埼玉中部資源循環組合</t>
    <rPh sb="0" eb="2">
      <t>サイタマ</t>
    </rPh>
    <rPh sb="2" eb="4">
      <t>チュウブ</t>
    </rPh>
    <rPh sb="4" eb="6">
      <t>シゲン</t>
    </rPh>
    <rPh sb="6" eb="8">
      <t>ジュンカン</t>
    </rPh>
    <rPh sb="8" eb="10">
      <t>クミアイ</t>
    </rPh>
    <phoneticPr fontId="2"/>
  </si>
  <si>
    <t>埼玉県央広域事務組合</t>
    <rPh sb="0" eb="2">
      <t>サイタマ</t>
    </rPh>
    <rPh sb="2" eb="4">
      <t>ケンオウ</t>
    </rPh>
    <rPh sb="4" eb="6">
      <t>コウイキ</t>
    </rPh>
    <rPh sb="6" eb="8">
      <t>ジム</t>
    </rPh>
    <rPh sb="8" eb="10">
      <t>クミアイ</t>
    </rPh>
    <phoneticPr fontId="2"/>
  </si>
  <si>
    <t>斎場特別会計</t>
    <rPh sb="0" eb="2">
      <t>サイジョウ</t>
    </rPh>
    <rPh sb="2" eb="4">
      <t>トクベツ</t>
    </rPh>
    <rPh sb="4" eb="6">
      <t>カイケイ</t>
    </rPh>
    <phoneticPr fontId="2"/>
  </si>
  <si>
    <t>桶川北本水道企業団</t>
    <rPh sb="0" eb="2">
      <t>オケガワ</t>
    </rPh>
    <rPh sb="2" eb="4">
      <t>キタモト</t>
    </rPh>
    <rPh sb="4" eb="6">
      <t>スイドウ</t>
    </rPh>
    <rPh sb="6" eb="8">
      <t>キギョウ</t>
    </rPh>
    <rPh sb="8" eb="9">
      <t>ダン</t>
    </rPh>
    <phoneticPr fontId="2"/>
  </si>
  <si>
    <t>けやき文化財団</t>
    <rPh sb="3" eb="5">
      <t>ブンカ</t>
    </rPh>
    <rPh sb="5" eb="7">
      <t>ザイダン</t>
    </rPh>
    <phoneticPr fontId="2"/>
  </si>
  <si>
    <t>桶川市施設管理公社</t>
    <rPh sb="0" eb="3">
      <t>オケガワシ</t>
    </rPh>
    <rPh sb="3" eb="5">
      <t>シセツ</t>
    </rPh>
    <rPh sb="5" eb="7">
      <t>カンリ</t>
    </rPh>
    <rPh sb="7" eb="9">
      <t>コウシャ</t>
    </rPh>
    <phoneticPr fontId="2"/>
  </si>
  <si>
    <t>桶川市土地開発公社</t>
    <rPh sb="0" eb="3">
      <t>オケガワシ</t>
    </rPh>
    <rPh sb="3" eb="5">
      <t>トチ</t>
    </rPh>
    <rPh sb="5" eb="7">
      <t>カイハツ</t>
    </rPh>
    <rPh sb="7" eb="9">
      <t>コウシャ</t>
    </rPh>
    <phoneticPr fontId="2"/>
  </si>
  <si>
    <t>-</t>
    <phoneticPr fontId="2"/>
  </si>
  <si>
    <t>-</t>
    <phoneticPr fontId="2"/>
  </si>
  <si>
    <t>水道事業会計</t>
    <rPh sb="0" eb="2">
      <t>スイドウ</t>
    </rPh>
    <rPh sb="2" eb="4">
      <t>ジギョウ</t>
    </rPh>
    <rPh sb="4" eb="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</si>
  <si>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</si>
  <si>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</si>
  <si>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</si>
  <si>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</si>
  <si>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</si>
  <si>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</si>
  <si>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</si>
  <si>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</si>
  <si>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</si>
  <si>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</si>
  <si>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地方債の計画的な発行により、類似団体内平均値よりかなり低い水準にあるが、一方で有形固定資産減価償却率については高い水準にあり、施設の老朽化が進んでいることがわかる。今後は桶川市公共施設等総合管理計画に基づき、維持・更新を進めていく。このことに伴い、今後の将来負担率は上昇傾向となることが見込まれる。今後においても、償還期間の検討や基金の活用、借入事業の選択を図り、地方債残高に注意を払いつつ、将来負担の軽減に努めてゆく。</t>
    <rPh sb="30" eb="33">
      <t>ヘイキンチ</t>
    </rPh>
    <rPh sb="160" eb="162">
      <t>コンゴ</t>
    </rPh>
    <rPh sb="168" eb="170">
      <t>ショウカン</t>
    </rPh>
    <rPh sb="170" eb="172">
      <t>キカン</t>
    </rPh>
    <rPh sb="173" eb="175">
      <t>ケントウ</t>
    </rPh>
    <rPh sb="176" eb="178">
      <t>キキン</t>
    </rPh>
    <rPh sb="179" eb="181">
      <t>カツヨウ</t>
    </rPh>
    <rPh sb="182" eb="184">
      <t>カリイレ</t>
    </rPh>
    <rPh sb="184" eb="186">
      <t>ジギョウ</t>
    </rPh>
    <rPh sb="187" eb="189">
      <t>センタク</t>
    </rPh>
    <rPh sb="190" eb="191">
      <t>ハカ</t>
    </rPh>
    <rPh sb="193" eb="196">
      <t>チホウサイ</t>
    </rPh>
    <rPh sb="196" eb="198">
      <t>ザンダカ</t>
    </rPh>
    <rPh sb="199" eb="201">
      <t>チュウイ</t>
    </rPh>
    <rPh sb="202" eb="203">
      <t>ハラ</t>
    </rPh>
    <rPh sb="207" eb="209">
      <t>ショウライ</t>
    </rPh>
    <rPh sb="209" eb="211">
      <t>フタン</t>
    </rPh>
    <rPh sb="212" eb="214">
      <t>ケイゲン</t>
    </rPh>
    <rPh sb="215" eb="216">
      <t>ツト</t>
    </rPh>
    <phoneticPr fontId="5"/>
  </si>
  <si>
    <t>有形固定資産減価償却率</t>
    <phoneticPr fontId="5"/>
  </si>
  <si>
    <t>将来負担比率、実質公債費比率ともに、類似団体内平均値よりも低い水準にある。借入額よりも償還額が多く、計画的な地方債の発行を行っている結果と考えられる。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</si>
</sst>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32748</c:v>
                </c:pt>
                <c:pt idx="1">
                  <c:v>36206</c:v>
                </c:pt>
                <c:pt idx="2">
                  <c:v>49744</c:v>
                </c:pt>
                <c:pt idx="3">
                  <c:v>40193</c:v>
                </c:pt>
                <c:pt idx="4">
                  <c:v>42286</c:v>
                </c:pt>
              </c:numCache>
            </c:numRef>
          </c:val>
          <c:smooth val="0"/>
        </c:ser>
        <c:dLbls>
          <c:showLegendKey val="0"/>
          <c:showVal val="0"/>
          <c:showCatName val="0"/>
          <c:showSerName val="0"/>
          <c:showPercent val="0"/>
          <c:showBubbleSize val="0"/>
        </c:dLbls>
        <c:marker val="1"/>
        <c:smooth val="0"/>
        <c:axId val="165134720"/>
        <c:axId val="165136640"/>
      </c:lineChart>
      <c:catAx>
        <c:axId val="165134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36640"/>
        <c:crosses val="autoZero"/>
        <c:auto val="1"/>
        <c:lblAlgn val="ctr"/>
        <c:lblOffset val="100"/>
        <c:tickLblSkip val="1"/>
        <c:tickMarkSkip val="1"/>
        <c:noMultiLvlLbl val="0"/>
      </c:catAx>
      <c:valAx>
        <c:axId val="165136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3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5.22</c:v>
                </c:pt>
                <c:pt idx="1">
                  <c:v>4.3</c:v>
                </c:pt>
                <c:pt idx="2">
                  <c:v>4.79</c:v>
                </c:pt>
                <c:pt idx="3">
                  <c:v>2.82</c:v>
                </c:pt>
                <c:pt idx="4">
                  <c:v>2.39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14.64</c:v>
                </c:pt>
                <c:pt idx="1">
                  <c:v>14.5</c:v>
                </c:pt>
                <c:pt idx="2">
                  <c:v>13</c:v>
                </c:pt>
                <c:pt idx="3">
                  <c:v>13.26</c:v>
                </c:pt>
                <c:pt idx="4">
                  <c:v>9.82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0229504"/>
        <c:axId val="19023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2.19</c:v>
                </c:pt>
                <c:pt idx="1">
                  <c:v>-3.44</c:v>
                </c:pt>
                <c:pt idx="2">
                  <c:v>-3.25</c:v>
                </c:pt>
                <c:pt idx="3">
                  <c:v>-3.74</c:v>
                </c:pt>
                <c:pt idx="4">
                  <c:v>-5.31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0229504"/>
        <c:axId val="190239872"/>
      </c:lineChart>
      <c:catAx>
        <c:axId val="1902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239872"/>
        <c:crosses val="autoZero"/>
        <c:auto val="1"/>
        <c:lblAlgn val="ctr"/>
        <c:lblOffset val="100"/>
        <c:tickLblSkip val="1"/>
        <c:tickMarkSkip val="1"/>
        <c:noMultiLvlLbl val="0"/>
      </c:catAx>
      <c:valAx>
        <c:axId val="1902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2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0.32</c:v>
                </c:pt>
                <c:pt idx="4">
                  <c:v>#N/A</c:v>
                </c:pt>
                <c:pt idx="5">
                  <c:v>0.38</c:v>
                </c:pt>
                <c:pt idx="6">
                  <c:v>#N/A</c:v>
                </c:pt>
                <c:pt idx="7">
                  <c:v>0.48</c:v>
                </c:pt>
                <c:pt idx="8">
                  <c:v>#N/A</c:v>
                </c:pt>
                <c:pt idx="9">
                  <c:v>0.44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0.85</c:v>
                </c:pt>
                <c:pt idx="2">
                  <c:v>#N/A</c:v>
                </c:pt>
                <c:pt idx="3">
                  <c:v>1.17</c:v>
                </c:pt>
                <c:pt idx="4">
                  <c:v>#N/A</c:v>
                </c:pt>
                <c:pt idx="5">
                  <c:v>0.81</c:v>
                </c:pt>
                <c:pt idx="6">
                  <c:v>#N/A</c:v>
                </c:pt>
                <c:pt idx="7">
                  <c:v>0.98</c:v>
                </c:pt>
                <c:pt idx="8">
                  <c:v>#N/A</c:v>
                </c:pt>
                <c:pt idx="9">
                  <c:v>1.77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2.4700000000000002</c:v>
                </c:pt>
                <c:pt idx="2">
                  <c:v>#N/A</c:v>
                </c:pt>
                <c:pt idx="3">
                  <c:v>3.19</c:v>
                </c:pt>
                <c:pt idx="4">
                  <c:v>#N/A</c:v>
                </c:pt>
                <c:pt idx="5">
                  <c:v>3.72</c:v>
                </c:pt>
                <c:pt idx="6">
                  <c:v>#N/A</c:v>
                </c:pt>
                <c:pt idx="7">
                  <c:v>2.16</c:v>
                </c:pt>
                <c:pt idx="8">
                  <c:v>#N/A</c:v>
                </c:pt>
                <c:pt idx="9">
                  <c:v>1.85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5.22</c:v>
                </c:pt>
                <c:pt idx="2">
                  <c:v>#N/A</c:v>
                </c:pt>
                <c:pt idx="3">
                  <c:v>4.3</c:v>
                </c:pt>
                <c:pt idx="4">
                  <c:v>#N/A</c:v>
                </c:pt>
                <c:pt idx="5">
                  <c:v>4.79</c:v>
                </c:pt>
                <c:pt idx="6">
                  <c:v>#N/A</c:v>
                </c:pt>
                <c:pt idx="7">
                  <c:v>2.81</c:v>
                </c:pt>
                <c:pt idx="8">
                  <c:v>#N/A</c:v>
                </c:pt>
                <c:pt idx="9">
                  <c:v>2.38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0370944"/>
        <c:axId val="190372480"/>
      </c:barChart>
      <c:catAx>
        <c:axId val="19037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372480"/>
        <c:crosses val="autoZero"/>
        <c:auto val="1"/>
        <c:lblAlgn val="ctr"/>
        <c:lblOffset val="100"/>
        <c:tickLblSkip val="1"/>
        <c:tickMarkSkip val="1"/>
        <c:noMultiLvlLbl val="0"/>
      </c:catAx>
      <c:valAx>
        <c:axId val="19037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37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1999</c:v>
                </c:pt>
                <c:pt idx="5">
                  <c:v>2018</c:v>
                </c:pt>
                <c:pt idx="8">
                  <c:v>2164</c:v>
                </c:pt>
                <c:pt idx="11">
                  <c:v>2245</c:v>
                </c:pt>
                <c:pt idx="14">
                  <c:v>2665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69</c:v>
                </c:pt>
                <c:pt idx="6">
                  <c:v>6</c:v>
                </c:pt>
                <c:pt idx="9">
                  <c:v>6</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114</c:v>
                </c:pt>
                <c:pt idx="3">
                  <c:v>74</c:v>
                </c:pt>
                <c:pt idx="6">
                  <c:v>98</c:v>
                </c:pt>
                <c:pt idx="9">
                  <c:v>111</c:v>
                </c:pt>
                <c:pt idx="12">
                  <c:v>119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443</c:v>
                </c:pt>
                <c:pt idx="3">
                  <c:v>421</c:v>
                </c:pt>
                <c:pt idx="6">
                  <c:v>379</c:v>
                </c:pt>
                <c:pt idx="9">
                  <c:v>420</c:v>
                </c:pt>
                <c:pt idx="12">
                  <c:v>366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2059</c:v>
                </c:pt>
                <c:pt idx="3">
                  <c:v>2077</c:v>
                </c:pt>
                <c:pt idx="6">
                  <c:v>2158</c:v>
                </c:pt>
                <c:pt idx="9">
                  <c:v>2370</c:v>
                </c:pt>
                <c:pt idx="12">
                  <c:v>2645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0651392"/>
        <c:axId val="19066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624</c:v>
                </c:pt>
                <c:pt idx="2">
                  <c:v>#N/A</c:v>
                </c:pt>
                <c:pt idx="3">
                  <c:v>#N/A</c:v>
                </c:pt>
                <c:pt idx="4">
                  <c:v>623</c:v>
                </c:pt>
                <c:pt idx="5">
                  <c:v>#N/A</c:v>
                </c:pt>
                <c:pt idx="6">
                  <c:v>#N/A</c:v>
                </c:pt>
                <c:pt idx="7">
                  <c:v>477</c:v>
                </c:pt>
                <c:pt idx="8">
                  <c:v>#N/A</c:v>
                </c:pt>
                <c:pt idx="9">
                  <c:v>#N/A</c:v>
                </c:pt>
                <c:pt idx="10">
                  <c:v>662</c:v>
                </c:pt>
                <c:pt idx="11">
                  <c:v>#N/A</c:v>
                </c:pt>
                <c:pt idx="12">
                  <c:v>#N/A</c:v>
                </c:pt>
                <c:pt idx="13">
                  <c:v>466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0651392"/>
        <c:axId val="190665856"/>
      </c:lineChart>
      <c:catAx>
        <c:axId val="1906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665856"/>
        <c:crosses val="autoZero"/>
        <c:auto val="1"/>
        <c:lblAlgn val="ctr"/>
        <c:lblOffset val="100"/>
        <c:tickLblSkip val="1"/>
        <c:tickMarkSkip val="1"/>
        <c:noMultiLvlLbl val="0"/>
      </c:catAx>
      <c:valAx>
        <c:axId val="19066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6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16990</c:v>
                </c:pt>
                <c:pt idx="5">
                  <c:v>17492</c:v>
                </c:pt>
                <c:pt idx="8">
                  <c:v>17765</c:v>
                </c:pt>
                <c:pt idx="11">
                  <c:v>17871</c:v>
                </c:pt>
                <c:pt idx="14">
                  <c:v>18055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5188</c:v>
                </c:pt>
                <c:pt idx="5">
                  <c:v>5125</c:v>
                </c:pt>
                <c:pt idx="8">
                  <c:v>4787</c:v>
                </c:pt>
                <c:pt idx="11">
                  <c:v>4496</c:v>
                </c:pt>
                <c:pt idx="14">
                  <c:v>4270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4956</c:v>
                </c:pt>
                <c:pt idx="5">
                  <c:v>5332</c:v>
                </c:pt>
                <c:pt idx="8">
                  <c:v>4917</c:v>
                </c:pt>
                <c:pt idx="11">
                  <c:v>4567</c:v>
                </c:pt>
                <c:pt idx="14">
                  <c:v>4144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3338</c:v>
                </c:pt>
                <c:pt idx="3">
                  <c:v>3118</c:v>
                </c:pt>
                <c:pt idx="6">
                  <c:v>2799</c:v>
                </c:pt>
                <c:pt idx="9">
                  <c:v>2591</c:v>
                </c:pt>
                <c:pt idx="12">
                  <c:v>2482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383</c:v>
                </c:pt>
                <c:pt idx="3">
                  <c:v>316</c:v>
                </c:pt>
                <c:pt idx="6">
                  <c:v>345</c:v>
                </c:pt>
                <c:pt idx="9">
                  <c:v>273</c:v>
                </c:pt>
                <c:pt idx="12">
                  <c:v>174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4998</c:v>
                </c:pt>
                <c:pt idx="3">
                  <c:v>4795</c:v>
                </c:pt>
                <c:pt idx="6">
                  <c:v>4403</c:v>
                </c:pt>
                <c:pt idx="9">
                  <c:v>4251</c:v>
                </c:pt>
                <c:pt idx="12">
                  <c:v>4099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623</c:v>
                </c:pt>
                <c:pt idx="3">
                  <c:v>561</c:v>
                </c:pt>
                <c:pt idx="6">
                  <c:v>65</c:v>
                </c:pt>
                <c:pt idx="9">
                  <c:v>65</c:v>
                </c:pt>
                <c:pt idx="12">
                  <c:v>65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20606</c:v>
                </c:pt>
                <c:pt idx="3">
                  <c:v>21330</c:v>
                </c:pt>
                <c:pt idx="6">
                  <c:v>22203</c:v>
                </c:pt>
                <c:pt idx="9">
                  <c:v>22726</c:v>
                </c:pt>
                <c:pt idx="12">
                  <c:v>22570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0953344"/>
        <c:axId val="19104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2817</c:v>
                </c:pt>
                <c:pt idx="2">
                  <c:v>#N/A</c:v>
                </c:pt>
                <c:pt idx="3">
                  <c:v>#N/A</c:v>
                </c:pt>
                <c:pt idx="4">
                  <c:v>2171</c:v>
                </c:pt>
                <c:pt idx="5">
                  <c:v>#N/A</c:v>
                </c:pt>
                <c:pt idx="6">
                  <c:v>#N/A</c:v>
                </c:pt>
                <c:pt idx="7">
                  <c:v>2348</c:v>
                </c:pt>
                <c:pt idx="8">
                  <c:v>#N/A</c:v>
                </c:pt>
                <c:pt idx="9">
                  <c:v>#N/A</c:v>
                </c:pt>
                <c:pt idx="10">
                  <c:v>2972</c:v>
                </c:pt>
                <c:pt idx="11">
                  <c:v>#N/A</c:v>
                </c:pt>
                <c:pt idx="12">
                  <c:v>#N/A</c:v>
                </c:pt>
                <c:pt idx="13">
                  <c:v>2921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0953344"/>
        <c:axId val="191041536"/>
      </c:lineChart>
      <c:catAx>
        <c:axId val="1909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041536"/>
        <c:crosses val="autoZero"/>
        <c:auto val="1"/>
        <c:lblAlgn val="ctr"/>
        <c:lblOffset val="100"/>
        <c:tickLblSkip val="1"/>
        <c:tickMarkSkip val="1"/>
        <c:noMultiLvlLbl val="0"/>
      </c:catAx>
      <c:valAx>
        <c:axId val="19104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67.8</c:v>
                </c:pt>
              </c:numCache>
            </c:numRef>
          </c:xVal>
          <c:yVal>
            <c:numRef>
              <c:f>公会計指標分析・財政指標組合せ分析表!$K$51:$O$51</c:f>
              <c:numCache>
                <c:formatCode>#,##0.0;"▲ "#,##0.0</c:formatCode>
                <c:ptCount val="5"/>
                <c:pt idx="3">
                  <c:v>24.4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2525312"/>
        <c:axId val="182547968"/>
      </c:scatterChart>
      <c:valAx>
        <c:axId val="182525312"/>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547968"/>
        <c:crosses val="autoZero"/>
        <c:crossBetween val="midCat"/>
      </c:valAx>
      <c:valAx>
        <c:axId val="182547968"/>
        <c:scaling>
          <c:orientation val="minMax"/>
          <c:max val="35.200000000000003"/>
          <c:min val="2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52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5.9</c:v>
                </c:pt>
                <c:pt idx="2">
                  <c:v>4.8</c:v>
                </c:pt>
                <c:pt idx="3">
                  <c:v>4.9000000000000004</c:v>
                </c:pt>
                <c:pt idx="4">
                  <c:v>4.4000000000000004</c:v>
                </c:pt>
              </c:numCache>
            </c:numRef>
          </c:xVal>
          <c:yVal>
            <c:numRef>
              <c:f>公会計指標分析・財政指標組合せ分析表!$K$73:$O$73</c:f>
              <c:numCache>
                <c:formatCode>#,##0.0;"▲ "#,##0.0</c:formatCode>
                <c:ptCount val="5"/>
                <c:pt idx="0">
                  <c:v>24.1</c:v>
                </c:pt>
                <c:pt idx="1">
                  <c:v>18.3</c:v>
                </c:pt>
                <c:pt idx="2">
                  <c:v>20</c:v>
                </c:pt>
                <c:pt idx="3">
                  <c:v>24.4</c:v>
                </c:pt>
                <c:pt idx="4">
                  <c:v>24.1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468117955843822E-2"/>
                  <c:y val="-5.631225018441322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942806567783678E-2"/>
                  <c:y val="-6.874221604652351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2574464"/>
        <c:axId val="182679040"/>
      </c:scatterChart>
      <c:valAx>
        <c:axId val="182574464"/>
        <c:scaling>
          <c:orientation val="minMax"/>
          <c:max val="10.799999999999999"/>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679040"/>
        <c:crosses val="autoZero"/>
        <c:crossBetween val="midCat"/>
      </c:valAx>
      <c:valAx>
        <c:axId val="182679040"/>
        <c:scaling>
          <c:orientation val="minMax"/>
          <c:max val="6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574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元利償還金は、土地区画整理事業債及び臨時財政対策債により、増加している。</a:t>
          </a:r>
          <a:endParaRPr lang="ja-JP" altLang="ja-JP" sz="1400">
            <a:effectLst/>
          </a:endParaRPr>
        </a:p>
        <a:p>
          <a:r>
            <a:rPr kumimoji="1" lang="ja-JP" altLang="ja-JP" sz="1100">
              <a:solidFill>
                <a:schemeClr val="dk1"/>
              </a:solidFill>
              <a:effectLst/>
              <a:latin typeface="+mn-lt"/>
              <a:ea typeface="+mn-ea"/>
              <a:cs typeface="+mn-cs"/>
            </a:rPr>
            <a:t>算入公債費等は、元利償還金に充当される特定財源の増及び交付税に算入される公債費の増により、増加している。</a:t>
          </a:r>
          <a:endParaRPr lang="ja-JP" altLang="ja-JP" sz="1400">
            <a:effectLst/>
          </a:endParaRPr>
        </a:p>
        <a:p>
          <a:r>
            <a:rPr kumimoji="1" lang="ja-JP" altLang="ja-JP" sz="1100">
              <a:solidFill>
                <a:schemeClr val="dk1"/>
              </a:solidFill>
              <a:effectLst/>
              <a:latin typeface="+mn-lt"/>
              <a:ea typeface="+mn-ea"/>
              <a:cs typeface="+mn-cs"/>
            </a:rPr>
            <a:t>元利償還金に充当される特定財源は、土地区画整理事業貸付金元金収入により増加している。交付税に算入される公債費は、臨時財政対策債により増加している。</a:t>
          </a:r>
          <a:endParaRPr lang="ja-JP" altLang="ja-JP" sz="1400">
            <a:effectLst/>
          </a:endParaRPr>
        </a:p>
        <a:p>
          <a:r>
            <a:rPr kumimoji="1" lang="ja-JP" altLang="ja-JP" sz="1100">
              <a:solidFill>
                <a:schemeClr val="dk1"/>
              </a:solidFill>
              <a:effectLst/>
              <a:latin typeface="+mn-lt"/>
              <a:ea typeface="+mn-ea"/>
              <a:cs typeface="+mn-cs"/>
            </a:rPr>
            <a:t>今後においても、過度に地方債に依存し、元利償還金の割合が高くならないよう、事業の選択や平準化を図ること、交付税算入のある有利な地方債を活用することにより健全な財政運営に努める。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地方債現在高の減少により、将来負担比率の分子は減少している。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今後においても、事業の選択及び平準化を図り、地方債残高に注意を払いつつ、将来負担の軽減に努めていく。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74,662
25.35
23,781,429
23,381,153
323,936
13,581,572
22,569,957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疑似団体と比較し、高い水準にあるが、平成２９年３月に桶川市公共施設等総合管理計画を策定しており、当計画の基本方針に基づいて施設の維持管理を進めていく。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15748</xdr:rowOff>
    </xdr:from>
    <xdr:to>
      <xdr:col>3</xdr:col>
      <xdr:colOff>511175</xdr:colOff>
      <xdr:row>28</xdr:row>
      <xdr:rowOff>117348</xdr:rowOff>
    </xdr:to>
    <xdr:sp macro="" textlink="">
      <xdr:nvSpPr>
        <xdr:cNvPr id="75" name="円/楕円 74"/>
        <xdr:cNvSpPr/>
      </xdr:nvSpPr>
      <xdr:spPr>
        <a:xfrm>
          <a:off x="4000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133875</xdr:rowOff>
    </xdr:from>
    <xdr:ext cx="405111" cy="259045"/>
    <xdr:sp macro="" textlink="">
      <xdr:nvSpPr>
        <xdr:cNvPr id="77" name="n_1mainValue有形固定資産減価償却率"/>
        <xdr:cNvSpPr txBox="1"/>
      </xdr:nvSpPr>
      <xdr:spPr>
        <a:xfrm>
          <a:off x="3836043"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74,662
25.35
23,781,429
23,381,153
323,936
13,581,572
22,569,957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137414</xdr:rowOff>
    </xdr:from>
    <xdr:to>
      <xdr:col>5</xdr:col>
      <xdr:colOff>409575</xdr:colOff>
      <xdr:row>33</xdr:row>
      <xdr:rowOff>67564</xdr:rowOff>
    </xdr:to>
    <xdr:sp macro="" textlink="">
      <xdr:nvSpPr>
        <xdr:cNvPr id="68" name="円/楕円 67"/>
        <xdr:cNvSpPr/>
      </xdr:nvSpPr>
      <xdr:spPr>
        <a:xfrm>
          <a:off x="3746500" y="56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154703</xdr:rowOff>
    </xdr:from>
    <xdr:ext cx="405111" cy="259045"/>
    <xdr:sp macro="" textlink="">
      <xdr:nvSpPr>
        <xdr:cNvPr id="69"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84091</xdr:rowOff>
    </xdr:from>
    <xdr:ext cx="405111" cy="259045"/>
    <xdr:sp macro="" textlink="">
      <xdr:nvSpPr>
        <xdr:cNvPr id="70" name="n_1mainValue【道路】&#10;有形固定資産減価償却率"/>
        <xdr:cNvSpPr txBox="1"/>
      </xdr:nvSpPr>
      <xdr:spPr>
        <a:xfrm>
          <a:off x="3582043" y="53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159954</xdr:rowOff>
    </xdr:from>
    <xdr:to>
      <xdr:col>14</xdr:col>
      <xdr:colOff>79375</xdr:colOff>
      <xdr:row>40</xdr:row>
      <xdr:rowOff>90104</xdr:rowOff>
    </xdr:to>
    <xdr:sp macro="" textlink="">
      <xdr:nvSpPr>
        <xdr:cNvPr id="105" name="円/楕円 104"/>
        <xdr:cNvSpPr/>
      </xdr:nvSpPr>
      <xdr:spPr>
        <a:xfrm>
          <a:off x="9588500" y="68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81231</xdr:rowOff>
    </xdr:from>
    <xdr:ext cx="469744" cy="259045"/>
    <xdr:sp macro="" textlink="">
      <xdr:nvSpPr>
        <xdr:cNvPr id="107" name="n_1mainValue【道路】&#10;一人当たり延長"/>
        <xdr:cNvSpPr txBox="1"/>
      </xdr:nvSpPr>
      <xdr:spPr>
        <a:xfrm>
          <a:off x="9391727" y="693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135890</xdr:rowOff>
    </xdr:from>
    <xdr:to>
      <xdr:col>5</xdr:col>
      <xdr:colOff>409575</xdr:colOff>
      <xdr:row>58</xdr:row>
      <xdr:rowOff>66040</xdr:rowOff>
    </xdr:to>
    <xdr:sp macro="" textlink="">
      <xdr:nvSpPr>
        <xdr:cNvPr id="144" name="円/楕円 143"/>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82567</xdr:rowOff>
    </xdr:from>
    <xdr:ext cx="405111" cy="259045"/>
    <xdr:sp macro="" textlink="">
      <xdr:nvSpPr>
        <xdr:cNvPr id="146" name="n_1mainValue【橋りょう・トンネ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21461</xdr:rowOff>
    </xdr:from>
    <xdr:to>
      <xdr:col>14</xdr:col>
      <xdr:colOff>79375</xdr:colOff>
      <xdr:row>64</xdr:row>
      <xdr:rowOff>123061</xdr:rowOff>
    </xdr:to>
    <xdr:sp macro="" textlink="">
      <xdr:nvSpPr>
        <xdr:cNvPr id="183" name="円/楕円 182"/>
        <xdr:cNvSpPr/>
      </xdr:nvSpPr>
      <xdr:spPr>
        <a:xfrm>
          <a:off x="9588500" y="10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114188</xdr:rowOff>
    </xdr:from>
    <xdr:ext cx="469744" cy="259045"/>
    <xdr:sp macro="" textlink="">
      <xdr:nvSpPr>
        <xdr:cNvPr id="185" name="n_1mainValue【橋りょう・トンネル】&#10;一人当たり有形固定資産（償却資産）額"/>
        <xdr:cNvSpPr txBox="1"/>
      </xdr:nvSpPr>
      <xdr:spPr>
        <a:xfrm>
          <a:off x="9391727" y="110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9" name="直線コネクタ 2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0" name="テキスト ボックス 2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1" name="直線コネクタ 2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2" name="テキスト ボックス 2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3" name="直線コネクタ 2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4" name="テキスト ボックス 2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5" name="直線コネクタ 2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6" name="テキスト ボックス 2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7" name="直線コネクタ 2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8" name="テキスト ボックス 2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42" name="直線コネクタ 241"/>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43"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44" name="直線コネクタ 243"/>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6" name="直線コネクタ 2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8" name="フローチャート : 判断 24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49" name="フローチャート : 判断 248"/>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19685</xdr:rowOff>
    </xdr:from>
    <xdr:to>
      <xdr:col>22</xdr:col>
      <xdr:colOff>415925</xdr:colOff>
      <xdr:row>40</xdr:row>
      <xdr:rowOff>121285</xdr:rowOff>
    </xdr:to>
    <xdr:sp macro="" textlink="">
      <xdr:nvSpPr>
        <xdr:cNvPr id="255" name="円/楕円 254"/>
        <xdr:cNvSpPr/>
      </xdr:nvSpPr>
      <xdr:spPr>
        <a:xfrm>
          <a:off x="1543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19702</xdr:rowOff>
    </xdr:from>
    <xdr:ext cx="405111" cy="259045"/>
    <xdr:sp macro="" textlink="">
      <xdr:nvSpPr>
        <xdr:cNvPr id="25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112412</xdr:rowOff>
    </xdr:from>
    <xdr:ext cx="405111" cy="259045"/>
    <xdr:sp macro="" textlink="">
      <xdr:nvSpPr>
        <xdr:cNvPr id="257" name="n_1mainValue【認定こども園・幼稚園・保育所】&#10;有形固定資産減価償却率"/>
        <xdr:cNvSpPr txBox="1"/>
      </xdr:nvSpPr>
      <xdr:spPr>
        <a:xfrm>
          <a:off x="15266043"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9" name="テキスト ボックス 26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1" name="テキスト ボックス 27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3" name="テキスト ボックス 27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5" name="テキスト ボックス 27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79" name="直線コネクタ 27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8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81" name="直線コネクタ 28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8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83" name="直線コネクタ 28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8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285" name="フローチャート : 判断 28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286" name="フローチャート : 判断 28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75692</xdr:rowOff>
    </xdr:from>
    <xdr:to>
      <xdr:col>31</xdr:col>
      <xdr:colOff>85725</xdr:colOff>
      <xdr:row>41</xdr:row>
      <xdr:rowOff>5842</xdr:rowOff>
    </xdr:to>
    <xdr:sp macro="" textlink="">
      <xdr:nvSpPr>
        <xdr:cNvPr id="292" name="円/楕円 291"/>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293"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168419</xdr:rowOff>
    </xdr:from>
    <xdr:ext cx="469744" cy="259045"/>
    <xdr:sp macro="" textlink="">
      <xdr:nvSpPr>
        <xdr:cNvPr id="294"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19" name="直線コネクタ 31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1" name="直線コネクタ 32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2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23" name="直線コネクタ 32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2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25" name="フローチャート : 判断 32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26" name="フローチャート : 判断 32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101600</xdr:rowOff>
    </xdr:from>
    <xdr:to>
      <xdr:col>22</xdr:col>
      <xdr:colOff>415925</xdr:colOff>
      <xdr:row>60</xdr:row>
      <xdr:rowOff>31750</xdr:rowOff>
    </xdr:to>
    <xdr:sp macro="" textlink="">
      <xdr:nvSpPr>
        <xdr:cNvPr id="332" name="円/楕円 331"/>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33"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22877</xdr:rowOff>
    </xdr:from>
    <xdr:ext cx="405111" cy="259045"/>
    <xdr:sp macro="" textlink="">
      <xdr:nvSpPr>
        <xdr:cNvPr id="334" name="n_1mainValue【学校施設】&#10;有形固定資産減価償却率"/>
        <xdr:cNvSpPr txBox="1"/>
      </xdr:nvSpPr>
      <xdr:spPr>
        <a:xfrm>
          <a:off x="15266043"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57" name="直線コネクタ 356"/>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58"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59" name="直線コネクタ 358"/>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60"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61" name="直線コネクタ 360"/>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362"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63" name="フローチャート : 判断 362"/>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364" name="フローチャート : 判断 363"/>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96875</xdr:rowOff>
    </xdr:from>
    <xdr:to>
      <xdr:col>31</xdr:col>
      <xdr:colOff>85725</xdr:colOff>
      <xdr:row>64</xdr:row>
      <xdr:rowOff>27025</xdr:rowOff>
    </xdr:to>
    <xdr:sp macro="" textlink="">
      <xdr:nvSpPr>
        <xdr:cNvPr id="370" name="円/楕円 369"/>
        <xdr:cNvSpPr/>
      </xdr:nvSpPr>
      <xdr:spPr>
        <a:xfrm>
          <a:off x="21272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371"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18152</xdr:rowOff>
    </xdr:from>
    <xdr:ext cx="469744" cy="259045"/>
    <xdr:sp macro="" textlink="">
      <xdr:nvSpPr>
        <xdr:cNvPr id="372" name="n_1mainValue【学校施設】&#10;一人当たり面積"/>
        <xdr:cNvSpPr txBox="1"/>
      </xdr:nvSpPr>
      <xdr:spPr>
        <a:xfrm>
          <a:off x="210757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3" name="テキスト ボックス 3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4" name="直線コネクタ 3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5" name="テキスト ボックス 3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6" name="直線コネクタ 3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7" name="テキスト ボックス 3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8" name="直線コネクタ 3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9" name="テキスト ボックス 3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0" name="直線コネクタ 3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1" name="テキスト ボックス 3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2" name="直線コネクタ 3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3" name="テキスト ボックス 3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4" name="直線コネクタ 3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5" name="テキスト ボックス 3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397" name="直線コネクタ 396"/>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398"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399" name="直線コネクタ 398"/>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1" name="直線コネクタ 40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02"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03" name="フローチャート : 判断 402"/>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04" name="フローチャート : 判断 403"/>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5" name="テキスト ボックス 4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6" name="テキスト ボックス 4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7" name="テキスト ボックス 4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8" name="テキスト ボックス 4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9" name="テキスト ボックス 4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130175</xdr:rowOff>
    </xdr:from>
    <xdr:to>
      <xdr:col>22</xdr:col>
      <xdr:colOff>415925</xdr:colOff>
      <xdr:row>83</xdr:row>
      <xdr:rowOff>60325</xdr:rowOff>
    </xdr:to>
    <xdr:sp macro="" textlink="">
      <xdr:nvSpPr>
        <xdr:cNvPr id="410" name="円/楕円 409"/>
        <xdr:cNvSpPr/>
      </xdr:nvSpPr>
      <xdr:spPr>
        <a:xfrm>
          <a:off x="15430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411"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76852</xdr:rowOff>
    </xdr:from>
    <xdr:ext cx="405111" cy="259045"/>
    <xdr:sp macro="" textlink="">
      <xdr:nvSpPr>
        <xdr:cNvPr id="412" name="n_1mainValue【児童館】&#10;有形固定資産減価償却率"/>
        <xdr:cNvSpPr txBox="1"/>
      </xdr:nvSpPr>
      <xdr:spPr>
        <a:xfrm>
          <a:off x="15266043"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3" name="直線コネクタ 4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4" name="テキスト ボックス 4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5" name="直線コネクタ 4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6" name="テキスト ボックス 4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7" name="直線コネクタ 4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28" name="テキスト ボックス 4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29" name="直線コネクタ 4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0" name="テキスト ボックス 4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1" name="直線コネクタ 4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2" name="テキスト ボックス 4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34" name="直線コネクタ 43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3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36" name="直線コネクタ 43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3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38" name="直線コネクタ 43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3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40" name="フローチャート : 判断 43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441" name="フローチャート : 判断 44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447" name="円/楕円 44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44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449"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2" name="直線コネクタ 47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4" name="直線コネクタ 47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6" name="直線コネクタ 47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8" name="フローチャート : 判断 47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79" name="フローチャート : 判断 478"/>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13970</xdr:rowOff>
    </xdr:from>
    <xdr:to>
      <xdr:col>22</xdr:col>
      <xdr:colOff>415925</xdr:colOff>
      <xdr:row>107</xdr:row>
      <xdr:rowOff>115570</xdr:rowOff>
    </xdr:to>
    <xdr:sp macro="" textlink="">
      <xdr:nvSpPr>
        <xdr:cNvPr id="485" name="円/楕円 484"/>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486"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106697</xdr:rowOff>
    </xdr:from>
    <xdr:ext cx="405111" cy="259045"/>
    <xdr:sp macro="" textlink="">
      <xdr:nvSpPr>
        <xdr:cNvPr id="487" name="n_1mainValue【公民館】&#10;有形固定資産減価償却率"/>
        <xdr:cNvSpPr txBox="1"/>
      </xdr:nvSpPr>
      <xdr:spPr>
        <a:xfrm>
          <a:off x="15266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1" name="直線コネクタ 51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3" name="直線コネクタ 51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5" name="直線コネクタ 51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7" name="フローチャート : 判断 51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18" name="フローチャート : 判断 517"/>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86361</xdr:rowOff>
    </xdr:from>
    <xdr:to>
      <xdr:col>31</xdr:col>
      <xdr:colOff>85725</xdr:colOff>
      <xdr:row>108</xdr:row>
      <xdr:rowOff>16511</xdr:rowOff>
    </xdr:to>
    <xdr:sp macro="" textlink="">
      <xdr:nvSpPr>
        <xdr:cNvPr id="524" name="円/楕円 523"/>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25"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7638</xdr:rowOff>
    </xdr:from>
    <xdr:ext cx="469744" cy="259045"/>
    <xdr:sp macro="" textlink="">
      <xdr:nvSpPr>
        <xdr:cNvPr id="526" name="n_1mainValue【公民館】&#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主な公共施設の耐震改修等を完了し、ほとんどの類型において類似団体内平均を下回っているものの、橋梁、道路については高い水準となっている。橋梁については平成２５年度策定の桶川市橋梁長寿命化修繕計画に基づき、点検・改修を進め、道路についても不良箇所の早期発見と早期の改修を引き続き行い、計画的な維持管理を進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74,662
25.35
23,781,429
23,381,153
323,936
13,581,572
22,569,957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4445</xdr:rowOff>
    </xdr:from>
    <xdr:to>
      <xdr:col>5</xdr:col>
      <xdr:colOff>409575</xdr:colOff>
      <xdr:row>36</xdr:row>
      <xdr:rowOff>106045</xdr:rowOff>
    </xdr:to>
    <xdr:sp macro="" textlink="">
      <xdr:nvSpPr>
        <xdr:cNvPr id="70" name="円/楕円 69"/>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122572</xdr:rowOff>
    </xdr:from>
    <xdr:ext cx="405111" cy="259045"/>
    <xdr:sp macro="" textlink="">
      <xdr:nvSpPr>
        <xdr:cNvPr id="71" name="n_1mainValue【図書館】&#10;有形固定資産減価償却率"/>
        <xdr:cNvSpPr txBox="1"/>
      </xdr:nvSpPr>
      <xdr:spPr>
        <a:xfrm>
          <a:off x="3582043"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09" name="円/楕円 108"/>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22877</xdr:rowOff>
    </xdr:from>
    <xdr:ext cx="469744" cy="259045"/>
    <xdr:sp macro="" textlink="">
      <xdr:nvSpPr>
        <xdr:cNvPr id="110"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13970</xdr:rowOff>
    </xdr:from>
    <xdr:to>
      <xdr:col>5</xdr:col>
      <xdr:colOff>409575</xdr:colOff>
      <xdr:row>60</xdr:row>
      <xdr:rowOff>115570</xdr:rowOff>
    </xdr:to>
    <xdr:sp macro="" textlink="">
      <xdr:nvSpPr>
        <xdr:cNvPr id="148" name="円/楕円 147"/>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106697</xdr:rowOff>
    </xdr:from>
    <xdr:ext cx="405111" cy="259045"/>
    <xdr:sp macro="" textlink="">
      <xdr:nvSpPr>
        <xdr:cNvPr id="149" name="n_1mainValue【体育館・プール】&#10;有形固定資産減価償却率"/>
        <xdr:cNvSpPr txBox="1"/>
      </xdr:nvSpPr>
      <xdr:spPr>
        <a:xfrm>
          <a:off x="3582043"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109220</xdr:rowOff>
    </xdr:from>
    <xdr:to>
      <xdr:col>14</xdr:col>
      <xdr:colOff>79375</xdr:colOff>
      <xdr:row>62</xdr:row>
      <xdr:rowOff>39370</xdr:rowOff>
    </xdr:to>
    <xdr:sp macro="" textlink="">
      <xdr:nvSpPr>
        <xdr:cNvPr id="187" name="円/楕円 186"/>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30497</xdr:rowOff>
    </xdr:from>
    <xdr:ext cx="469744" cy="259045"/>
    <xdr:sp macro="" textlink="">
      <xdr:nvSpPr>
        <xdr:cNvPr id="188"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636</xdr:rowOff>
    </xdr:from>
    <xdr:to>
      <xdr:col>5</xdr:col>
      <xdr:colOff>409575</xdr:colOff>
      <xdr:row>82</xdr:row>
      <xdr:rowOff>102236</xdr:rowOff>
    </xdr:to>
    <xdr:sp macro="" textlink="">
      <xdr:nvSpPr>
        <xdr:cNvPr id="227" name="円/楕円 226"/>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118763</xdr:rowOff>
    </xdr:from>
    <xdr:ext cx="405111" cy="259045"/>
    <xdr:sp macro="" textlink="">
      <xdr:nvSpPr>
        <xdr:cNvPr id="228" name="n_1mainValue【福祉施設】&#10;有形固定資産減価償却率"/>
        <xdr:cNvSpPr txBox="1"/>
      </xdr:nvSpPr>
      <xdr:spPr>
        <a:xfrm>
          <a:off x="3582043"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113030</xdr:rowOff>
    </xdr:from>
    <xdr:to>
      <xdr:col>14</xdr:col>
      <xdr:colOff>79375</xdr:colOff>
      <xdr:row>86</xdr:row>
      <xdr:rowOff>43180</xdr:rowOff>
    </xdr:to>
    <xdr:sp macro="" textlink="">
      <xdr:nvSpPr>
        <xdr:cNvPr id="264" name="円/楕円 263"/>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34307</xdr:rowOff>
    </xdr:from>
    <xdr:ext cx="469744" cy="259045"/>
    <xdr:sp macro="" textlink="">
      <xdr:nvSpPr>
        <xdr:cNvPr id="265"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109</xdr:row>
      <xdr:rowOff>13970</xdr:rowOff>
    </xdr:from>
    <xdr:to>
      <xdr:col>5</xdr:col>
      <xdr:colOff>409575</xdr:colOff>
      <xdr:row>109</xdr:row>
      <xdr:rowOff>115570</xdr:rowOff>
    </xdr:to>
    <xdr:sp macro="" textlink="">
      <xdr:nvSpPr>
        <xdr:cNvPr id="304" name="円/楕円 303"/>
        <xdr:cNvSpPr/>
      </xdr:nvSpPr>
      <xdr:spPr>
        <a:xfrm>
          <a:off x="3746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106697</xdr:rowOff>
    </xdr:from>
    <xdr:ext cx="405111" cy="259045"/>
    <xdr:sp macro="" textlink="">
      <xdr:nvSpPr>
        <xdr:cNvPr id="305" name="n_1mainValue【市民会館】&#10;有形固定資産減価償却率"/>
        <xdr:cNvSpPr txBox="1"/>
      </xdr:nvSpPr>
      <xdr:spPr>
        <a:xfrm>
          <a:off x="3582043" y="187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7"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63500</xdr:rowOff>
    </xdr:from>
    <xdr:to>
      <xdr:col>14</xdr:col>
      <xdr:colOff>79375</xdr:colOff>
      <xdr:row>104</xdr:row>
      <xdr:rowOff>165100</xdr:rowOff>
    </xdr:to>
    <xdr:sp macro="" textlink="">
      <xdr:nvSpPr>
        <xdr:cNvPr id="343" name="円/楕円 342"/>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10177</xdr:rowOff>
    </xdr:from>
    <xdr:ext cx="469744" cy="259045"/>
    <xdr:sp macro="" textlink="">
      <xdr:nvSpPr>
        <xdr:cNvPr id="344" name="n_1mainValue【市民会館】&#10;一人当たり面積"/>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75"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119126</xdr:rowOff>
    </xdr:from>
    <xdr:to>
      <xdr:col>22</xdr:col>
      <xdr:colOff>415925</xdr:colOff>
      <xdr:row>37</xdr:row>
      <xdr:rowOff>49276</xdr:rowOff>
    </xdr:to>
    <xdr:sp macro="" textlink="">
      <xdr:nvSpPr>
        <xdr:cNvPr id="381" name="円/楕円 380"/>
        <xdr:cNvSpPr/>
      </xdr:nvSpPr>
      <xdr:spPr>
        <a:xfrm>
          <a:off x="15430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65803</xdr:rowOff>
    </xdr:from>
    <xdr:ext cx="405111" cy="259045"/>
    <xdr:sp macro="" textlink="">
      <xdr:nvSpPr>
        <xdr:cNvPr id="382" name="n_1mainValue【一般廃棄物処理施設】&#10;有形固定資産減価償却率"/>
        <xdr:cNvSpPr txBox="1"/>
      </xdr:nvSpPr>
      <xdr:spPr>
        <a:xfrm>
          <a:off x="15266043"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13452</xdr:rowOff>
    </xdr:from>
    <xdr:to>
      <xdr:col>31</xdr:col>
      <xdr:colOff>85725</xdr:colOff>
      <xdr:row>40</xdr:row>
      <xdr:rowOff>115052</xdr:rowOff>
    </xdr:to>
    <xdr:sp macro="" textlink="">
      <xdr:nvSpPr>
        <xdr:cNvPr id="420" name="円/楕円 419"/>
        <xdr:cNvSpPr/>
      </xdr:nvSpPr>
      <xdr:spPr>
        <a:xfrm>
          <a:off x="21272500" y="6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106179</xdr:rowOff>
    </xdr:from>
    <xdr:ext cx="534377" cy="259045"/>
    <xdr:sp macro="" textlink="">
      <xdr:nvSpPr>
        <xdr:cNvPr id="421" name="n_1mainValue【一般廃棄物処理施設】&#10;一人当たり有形固定資産（償却資産）額"/>
        <xdr:cNvSpPr txBox="1"/>
      </xdr:nvSpPr>
      <xdr:spPr>
        <a:xfrm>
          <a:off x="21043411" y="69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459" name="円/楕円 458"/>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124477</xdr:rowOff>
    </xdr:from>
    <xdr:ext cx="405111" cy="259045"/>
    <xdr:sp macro="" textlink="">
      <xdr:nvSpPr>
        <xdr:cNvPr id="460" name="n_1mainValue【保健センター・保健所】&#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496" name="円/楕円 495"/>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97"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531"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113030</xdr:rowOff>
    </xdr:from>
    <xdr:to>
      <xdr:col>22</xdr:col>
      <xdr:colOff>415925</xdr:colOff>
      <xdr:row>81</xdr:row>
      <xdr:rowOff>43180</xdr:rowOff>
    </xdr:to>
    <xdr:sp macro="" textlink="">
      <xdr:nvSpPr>
        <xdr:cNvPr id="537" name="円/楕円 536"/>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38" name="n_1main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70"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76" name="円/楕円 575"/>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77" name="n_1main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611"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74386</xdr:rowOff>
    </xdr:from>
    <xdr:to>
      <xdr:col>22</xdr:col>
      <xdr:colOff>415925</xdr:colOff>
      <xdr:row>107</xdr:row>
      <xdr:rowOff>4536</xdr:rowOff>
    </xdr:to>
    <xdr:sp macro="" textlink="">
      <xdr:nvSpPr>
        <xdr:cNvPr id="617" name="円/楕円 616"/>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167113</xdr:rowOff>
    </xdr:from>
    <xdr:ext cx="405111" cy="259045"/>
    <xdr:sp macro="" textlink="">
      <xdr:nvSpPr>
        <xdr:cNvPr id="618" name="n_1mainValue【庁舎】&#10;有形固定資産減価償却率"/>
        <xdr:cNvSpPr txBox="1"/>
      </xdr:nvSpPr>
      <xdr:spPr>
        <a:xfrm>
          <a:off x="15266043"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2539</xdr:rowOff>
    </xdr:from>
    <xdr:to>
      <xdr:col>31</xdr:col>
      <xdr:colOff>85725</xdr:colOff>
      <xdr:row>108</xdr:row>
      <xdr:rowOff>104139</xdr:rowOff>
    </xdr:to>
    <xdr:sp macro="" textlink="">
      <xdr:nvSpPr>
        <xdr:cNvPr id="656" name="円/楕円 655"/>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95266</xdr:rowOff>
    </xdr:from>
    <xdr:ext cx="469744" cy="259045"/>
    <xdr:sp macro="" textlink="">
      <xdr:nvSpPr>
        <xdr:cNvPr id="657" name="n_1mainValue【庁舎】&#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高い水準である一般廃棄物処理施設について、当市は平成２７年４月に設立された埼玉中部環境資源循環組合に加入し、９市町村の広域による新ごみ処理施設の整備を予定している。平成２９年１月に策定された新ごみ処理施設整備基本計画に基づき、整備を進めていく。</a:t>
          </a:r>
          <a:endParaRPr lang="ja-JP" altLang="ja-JP" sz="1400">
            <a:effectLst/>
          </a:endParaRPr>
        </a:p>
        <a:p>
          <a:r>
            <a:rPr kumimoji="1" lang="ja-JP" altLang="ja-JP" sz="1100">
              <a:solidFill>
                <a:schemeClr val="dk1"/>
              </a:solidFill>
              <a:effectLst/>
              <a:latin typeface="+mn-lt"/>
              <a:ea typeface="+mn-ea"/>
              <a:cs typeface="+mn-cs"/>
            </a:rPr>
            <a:t>類似団体と比較し、低い水準となった庁舎については、現在新庁舎の建設を進めており、本庁舎機能が仮設庁舎に移転しているため、低い数値となっている。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74,662
25.35
23,781,429
23,381,153
323,936
13,581,572
22,569,957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分母である基準財政需要額は高齢者福祉費の増（</a:t>
          </a:r>
          <a:r>
            <a:rPr kumimoji="1" lang="en-US" altLang="ja-JP" sz="1300">
              <a:latin typeface="ＭＳ Ｐゴシック"/>
            </a:rPr>
            <a:t>28,364</a:t>
          </a:r>
          <a:r>
            <a:rPr kumimoji="1" lang="ja-JP" altLang="en-US" sz="1300">
              <a:latin typeface="ＭＳ Ｐゴシック"/>
            </a:rPr>
            <a:t>千円増）、分子である</a:t>
          </a:r>
        </a:p>
        <a:p>
          <a:r>
            <a:rPr kumimoji="1" lang="ja-JP" altLang="en-US" sz="1300">
              <a:latin typeface="ＭＳ Ｐゴシック"/>
            </a:rPr>
            <a:t>基準財政収入額は消費税率引き上げに伴う地方消費税交付金の増（</a:t>
          </a:r>
          <a:r>
            <a:rPr kumimoji="1" lang="en-US" altLang="ja-JP" sz="1300">
              <a:latin typeface="ＭＳ Ｐゴシック"/>
            </a:rPr>
            <a:t>55,157</a:t>
          </a:r>
          <a:r>
            <a:rPr kumimoji="1" lang="ja-JP" altLang="en-US" sz="1300">
              <a:latin typeface="ＭＳ Ｐゴシック"/>
            </a:rPr>
            <a:t>千円増）、によりそれぞれ</a:t>
          </a:r>
          <a:r>
            <a:rPr kumimoji="1" lang="en-US" altLang="ja-JP" sz="1300">
              <a:latin typeface="ＭＳ Ｐゴシック"/>
            </a:rPr>
            <a:t>1.4</a:t>
          </a:r>
          <a:r>
            <a:rPr kumimoji="1" lang="ja-JP" altLang="en-US" sz="1300">
              <a:latin typeface="ＭＳ Ｐゴシック"/>
            </a:rPr>
            <a:t>％程度伸びており、財政力指数としては、前年同様で推移している。</a:t>
          </a:r>
        </a:p>
        <a:p>
          <a:r>
            <a:rPr kumimoji="1" lang="ja-JP" altLang="en-US" sz="1300">
              <a:latin typeface="ＭＳ Ｐゴシック"/>
            </a:rPr>
            <a:t>業務効率の向上に努め、さらなる経費抑制を図るとともに、市税などの収納対策強化により、財政基盤の強化に努めていく。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156210</xdr:rowOff>
    </xdr:from>
    <xdr:to>
      <xdr:col>7</xdr:col>
      <xdr:colOff>152400</xdr:colOff>
      <xdr:row>38</xdr:row>
      <xdr:rowOff>156210</xdr:rowOff>
    </xdr:to>
    <xdr:cxnSp macro="">
      <xdr:nvCxnSpPr>
        <xdr:cNvPr id="66" name="直線コネクタ 65"/>
        <xdr:cNvCxnSpPr/>
      </xdr:nvCxnSpPr>
      <xdr:spPr>
        <a:xfrm>
          <a:off x="4114800" y="667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156210</xdr:rowOff>
    </xdr:from>
    <xdr:to>
      <xdr:col>6</xdr:col>
      <xdr:colOff>0</xdr:colOff>
      <xdr:row>39</xdr:row>
      <xdr:rowOff>8890</xdr:rowOff>
    </xdr:to>
    <xdr:cxnSp macro="">
      <xdr:nvCxnSpPr>
        <xdr:cNvPr id="69" name="直線コネクタ 68"/>
        <xdr:cNvCxnSpPr/>
      </xdr:nvCxnSpPr>
      <xdr:spPr>
        <a:xfrm flipV="1">
          <a:off x="3225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8890</xdr:rowOff>
    </xdr:from>
    <xdr:to>
      <xdr:col>4</xdr:col>
      <xdr:colOff>482600</xdr:colOff>
      <xdr:row>39</xdr:row>
      <xdr:rowOff>8890</xdr:rowOff>
    </xdr:to>
    <xdr:cxnSp macro="">
      <xdr:nvCxnSpPr>
        <xdr:cNvPr id="72" name="直線コネクタ 71"/>
        <xdr:cNvCxnSpPr/>
      </xdr:nvCxnSpPr>
      <xdr:spPr>
        <a:xfrm>
          <a:off x="2336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8890</xdr:rowOff>
    </xdr:from>
    <xdr:to>
      <xdr:col>3</xdr:col>
      <xdr:colOff>279400</xdr:colOff>
      <xdr:row>39</xdr:row>
      <xdr:rowOff>8890</xdr:rowOff>
    </xdr:to>
    <xdr:cxnSp macro="">
      <xdr:nvCxnSpPr>
        <xdr:cNvPr id="75" name="直線コネクタ 74"/>
        <xdr:cNvCxnSpPr/>
      </xdr:nvCxnSpPr>
      <xdr:spPr>
        <a:xfrm>
          <a:off x="1447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105410</xdr:rowOff>
    </xdr:from>
    <xdr:to>
      <xdr:col>7</xdr:col>
      <xdr:colOff>203200</xdr:colOff>
      <xdr:row>39</xdr:row>
      <xdr:rowOff>35560</xdr:rowOff>
    </xdr:to>
    <xdr:sp macro="" textlink="">
      <xdr:nvSpPr>
        <xdr:cNvPr id="85" name="円/楕円 84"/>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121937</xdr:rowOff>
    </xdr:from>
    <xdr:ext cx="762000" cy="259045"/>
    <xdr:sp macro="" textlink="">
      <xdr:nvSpPr>
        <xdr:cNvPr id="86" name="財政力該当値テキスト"/>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7" name="円/楕円 86"/>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8" name="テキスト ボックス 87"/>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129540</xdr:rowOff>
    </xdr:from>
    <xdr:to>
      <xdr:col>4</xdr:col>
      <xdr:colOff>533400</xdr:colOff>
      <xdr:row>39</xdr:row>
      <xdr:rowOff>59690</xdr:rowOff>
    </xdr:to>
    <xdr:sp macro="" textlink="">
      <xdr:nvSpPr>
        <xdr:cNvPr id="89" name="円/楕円 88"/>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69867</xdr:rowOff>
    </xdr:from>
    <xdr:ext cx="762000" cy="259045"/>
    <xdr:sp macro="" textlink="">
      <xdr:nvSpPr>
        <xdr:cNvPr id="90" name="テキスト ボックス 89"/>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1" name="円/楕円 90"/>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2" name="テキスト ボックス 91"/>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93" name="円/楕円 92"/>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94" name="テキスト ボックス 93"/>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歳入において、地方消費税交付金などの各種交付金が</a:t>
          </a:r>
          <a:r>
            <a:rPr kumimoji="1" lang="en-US" altLang="ja-JP" sz="1300">
              <a:latin typeface="ＭＳ Ｐゴシック"/>
            </a:rPr>
            <a:t>222,989</a:t>
          </a:r>
          <a:r>
            <a:rPr kumimoji="1" lang="ja-JP" altLang="en-US" sz="1300">
              <a:latin typeface="ＭＳ Ｐゴシック"/>
            </a:rPr>
            <a:t>千円減となったことに伴い、経常一般財源等が減少し、全体として</a:t>
          </a:r>
          <a:r>
            <a:rPr kumimoji="1" lang="en-US" altLang="ja-JP" sz="1300">
              <a:latin typeface="ＭＳ Ｐゴシック"/>
            </a:rPr>
            <a:t>304,387</a:t>
          </a:r>
          <a:r>
            <a:rPr kumimoji="1" lang="ja-JP" altLang="en-US" sz="1300">
              <a:latin typeface="ＭＳ Ｐゴシック"/>
            </a:rPr>
            <a:t>千円減となった。</a:t>
          </a:r>
        </a:p>
        <a:p>
          <a:r>
            <a:rPr kumimoji="1" lang="ja-JP" altLang="en-US" sz="1300">
              <a:latin typeface="ＭＳ Ｐゴシック"/>
            </a:rPr>
            <a:t>この結果、経常収支比率が</a:t>
          </a:r>
          <a:r>
            <a:rPr kumimoji="1" lang="en-US" altLang="ja-JP" sz="1300">
              <a:latin typeface="ＭＳ Ｐゴシック"/>
            </a:rPr>
            <a:t>1.8</a:t>
          </a:r>
          <a:r>
            <a:rPr kumimoji="1" lang="ja-JP" altLang="en-US" sz="1300">
              <a:latin typeface="ＭＳ Ｐゴシック"/>
            </a:rPr>
            <a:t>％増加した。</a:t>
          </a:r>
        </a:p>
        <a:p>
          <a:r>
            <a:rPr kumimoji="1" lang="ja-JP" altLang="en-US" sz="1300">
              <a:latin typeface="ＭＳ Ｐゴシック"/>
            </a:rPr>
            <a:t>業務効率の向上に努め、さらなる経費抑制を図るとともに、市税などの収納対策強化により、財政基盤の強化に努めていく。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8128</xdr:rowOff>
    </xdr:to>
    <xdr:cxnSp macro="">
      <xdr:nvCxnSpPr>
        <xdr:cNvPr id="127" name="直線コネクタ 126"/>
        <xdr:cNvCxnSpPr/>
      </xdr:nvCxnSpPr>
      <xdr:spPr>
        <a:xfrm>
          <a:off x="4114800" y="1072261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62</xdr:row>
      <xdr:rowOff>92710</xdr:rowOff>
    </xdr:to>
    <xdr:cxnSp macro="">
      <xdr:nvCxnSpPr>
        <xdr:cNvPr id="130" name="直線コネクタ 129"/>
        <xdr:cNvCxnSpPr/>
      </xdr:nvCxnSpPr>
      <xdr:spPr>
        <a:xfrm>
          <a:off x="3225800" y="107081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129032</xdr:rowOff>
    </xdr:from>
    <xdr:to>
      <xdr:col>4</xdr:col>
      <xdr:colOff>482600</xdr:colOff>
      <xdr:row>62</xdr:row>
      <xdr:rowOff>78232</xdr:rowOff>
    </xdr:to>
    <xdr:cxnSp macro="">
      <xdr:nvCxnSpPr>
        <xdr:cNvPr id="133" name="直線コネクタ 132"/>
        <xdr:cNvCxnSpPr/>
      </xdr:nvCxnSpPr>
      <xdr:spPr>
        <a:xfrm>
          <a:off x="2336800" y="105874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61</xdr:row>
      <xdr:rowOff>138684</xdr:rowOff>
    </xdr:to>
    <xdr:cxnSp macro="">
      <xdr:nvCxnSpPr>
        <xdr:cNvPr id="136" name="直線コネクタ 135"/>
        <xdr:cNvCxnSpPr/>
      </xdr:nvCxnSpPr>
      <xdr:spPr>
        <a:xfrm flipV="1">
          <a:off x="1447800" y="105874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128778</xdr:rowOff>
    </xdr:from>
    <xdr:to>
      <xdr:col>7</xdr:col>
      <xdr:colOff>203200</xdr:colOff>
      <xdr:row>63</xdr:row>
      <xdr:rowOff>58928</xdr:rowOff>
    </xdr:to>
    <xdr:sp macro="" textlink="">
      <xdr:nvSpPr>
        <xdr:cNvPr id="146" name="円/楕円 145"/>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100855</xdr:rowOff>
    </xdr:from>
    <xdr:ext cx="762000" cy="259045"/>
    <xdr:sp macro="" textlink="">
      <xdr:nvSpPr>
        <xdr:cNvPr id="147" name="財政構造の弾力性該当値テキスト"/>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8" name="円/楕円 147"/>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49" name="テキスト ボックス 14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0" name="円/楕円 149"/>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113809</xdr:rowOff>
    </xdr:from>
    <xdr:ext cx="762000" cy="259045"/>
    <xdr:sp macro="" textlink="">
      <xdr:nvSpPr>
        <xdr:cNvPr id="151" name="テキスト ボックス 150"/>
        <xdr:cNvSpPr txBox="1"/>
      </xdr:nvSpPr>
      <xdr:spPr>
        <a:xfrm>
          <a:off x="2844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78232</xdr:rowOff>
    </xdr:from>
    <xdr:to>
      <xdr:col>3</xdr:col>
      <xdr:colOff>330200</xdr:colOff>
      <xdr:row>62</xdr:row>
      <xdr:rowOff>8382</xdr:rowOff>
    </xdr:to>
    <xdr:sp macro="" textlink="">
      <xdr:nvSpPr>
        <xdr:cNvPr id="152" name="円/楕円 151"/>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164609</xdr:rowOff>
    </xdr:from>
    <xdr:ext cx="762000" cy="259045"/>
    <xdr:sp macro="" textlink="">
      <xdr:nvSpPr>
        <xdr:cNvPr id="153" name="テキスト ボックス 152"/>
        <xdr:cNvSpPr txBox="1"/>
      </xdr:nvSpPr>
      <xdr:spPr>
        <a:xfrm>
          <a:off x="1955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4" name="円/楕円 153"/>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55" name="テキスト ボックス 154"/>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人事院勧告を参考に実施した給与改定により人件費が増加しているが、類似団体を</a:t>
          </a:r>
          <a:r>
            <a:rPr kumimoji="1" lang="en-US" altLang="ja-JP" sz="1300">
              <a:latin typeface="ＭＳ Ｐゴシック"/>
            </a:rPr>
            <a:t>15,611</a:t>
          </a:r>
          <a:r>
            <a:rPr kumimoji="1" lang="ja-JP" altLang="en-US" sz="1300">
              <a:latin typeface="ＭＳ Ｐゴシック"/>
            </a:rPr>
            <a:t>円下回っている。</a:t>
          </a:r>
        </a:p>
        <a:p>
          <a:r>
            <a:rPr kumimoji="1" lang="ja-JP" altLang="en-US" sz="1300">
              <a:latin typeface="ＭＳ Ｐゴシック"/>
            </a:rPr>
            <a:t>今後も人件費については、民間委託の推進や給与制度の適正化等によりこれらの経費を抑制するよう努める。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3195</xdr:rowOff>
    </xdr:from>
    <xdr:to>
      <xdr:col>7</xdr:col>
      <xdr:colOff>152400</xdr:colOff>
      <xdr:row>83</xdr:row>
      <xdr:rowOff>26547</xdr:rowOff>
    </xdr:to>
    <xdr:cxnSp macro="">
      <xdr:nvCxnSpPr>
        <xdr:cNvPr id="190" name="直線コネクタ 189"/>
        <xdr:cNvCxnSpPr/>
      </xdr:nvCxnSpPr>
      <xdr:spPr>
        <a:xfrm flipV="1">
          <a:off x="4114800" y="14233545"/>
          <a:ext cx="8382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135434</xdr:rowOff>
    </xdr:from>
    <xdr:to>
      <xdr:col>6</xdr:col>
      <xdr:colOff>0</xdr:colOff>
      <xdr:row>83</xdr:row>
      <xdr:rowOff>26547</xdr:rowOff>
    </xdr:to>
    <xdr:cxnSp macro="">
      <xdr:nvCxnSpPr>
        <xdr:cNvPr id="193" name="直線コネクタ 192"/>
        <xdr:cNvCxnSpPr/>
      </xdr:nvCxnSpPr>
      <xdr:spPr>
        <a:xfrm>
          <a:off x="3225800" y="14194334"/>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42078</xdr:rowOff>
    </xdr:from>
    <xdr:to>
      <xdr:col>4</xdr:col>
      <xdr:colOff>482600</xdr:colOff>
      <xdr:row>82</xdr:row>
      <xdr:rowOff>135434</xdr:rowOff>
    </xdr:to>
    <xdr:cxnSp macro="">
      <xdr:nvCxnSpPr>
        <xdr:cNvPr id="196" name="直線コネクタ 195"/>
        <xdr:cNvCxnSpPr/>
      </xdr:nvCxnSpPr>
      <xdr:spPr>
        <a:xfrm>
          <a:off x="2336800" y="14100978"/>
          <a:ext cx="889000" cy="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42078</xdr:rowOff>
    </xdr:from>
    <xdr:to>
      <xdr:col>3</xdr:col>
      <xdr:colOff>279400</xdr:colOff>
      <xdr:row>82</xdr:row>
      <xdr:rowOff>57373</xdr:rowOff>
    </xdr:to>
    <xdr:cxnSp macro="">
      <xdr:nvCxnSpPr>
        <xdr:cNvPr id="199" name="直線コネクタ 198"/>
        <xdr:cNvCxnSpPr/>
      </xdr:nvCxnSpPr>
      <xdr:spPr>
        <a:xfrm flipV="1">
          <a:off x="1447800" y="14100978"/>
          <a:ext cx="889000" cy="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123845</xdr:rowOff>
    </xdr:from>
    <xdr:to>
      <xdr:col>7</xdr:col>
      <xdr:colOff>203200</xdr:colOff>
      <xdr:row>83</xdr:row>
      <xdr:rowOff>53995</xdr:rowOff>
    </xdr:to>
    <xdr:sp macro="" textlink="">
      <xdr:nvSpPr>
        <xdr:cNvPr id="209" name="円/楕円 208"/>
        <xdr:cNvSpPr/>
      </xdr:nvSpPr>
      <xdr:spPr>
        <a:xfrm>
          <a:off x="4902200" y="14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140372</xdr:rowOff>
    </xdr:from>
    <xdr:ext cx="762000" cy="259045"/>
    <xdr:sp macro="" textlink="">
      <xdr:nvSpPr>
        <xdr:cNvPr id="210" name="人件費・物件費等の状況該当値テキスト"/>
        <xdr:cNvSpPr txBox="1"/>
      </xdr:nvSpPr>
      <xdr:spPr>
        <a:xfrm>
          <a:off x="5041900" y="1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147197</xdr:rowOff>
    </xdr:from>
    <xdr:to>
      <xdr:col>6</xdr:col>
      <xdr:colOff>50800</xdr:colOff>
      <xdr:row>83</xdr:row>
      <xdr:rowOff>77347</xdr:rowOff>
    </xdr:to>
    <xdr:sp macro="" textlink="">
      <xdr:nvSpPr>
        <xdr:cNvPr id="211" name="円/楕円 210"/>
        <xdr:cNvSpPr/>
      </xdr:nvSpPr>
      <xdr:spPr>
        <a:xfrm>
          <a:off x="4064000" y="142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87524</xdr:rowOff>
    </xdr:from>
    <xdr:ext cx="736600" cy="259045"/>
    <xdr:sp macro="" textlink="">
      <xdr:nvSpPr>
        <xdr:cNvPr id="212" name="テキスト ボックス 211"/>
        <xdr:cNvSpPr txBox="1"/>
      </xdr:nvSpPr>
      <xdr:spPr>
        <a:xfrm>
          <a:off x="3733800" y="1397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84634</xdr:rowOff>
    </xdr:from>
    <xdr:to>
      <xdr:col>4</xdr:col>
      <xdr:colOff>533400</xdr:colOff>
      <xdr:row>83</xdr:row>
      <xdr:rowOff>14784</xdr:rowOff>
    </xdr:to>
    <xdr:sp macro="" textlink="">
      <xdr:nvSpPr>
        <xdr:cNvPr id="213" name="円/楕円 212"/>
        <xdr:cNvSpPr/>
      </xdr:nvSpPr>
      <xdr:spPr>
        <a:xfrm>
          <a:off x="3175000" y="14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24961</xdr:rowOff>
    </xdr:from>
    <xdr:ext cx="762000" cy="259045"/>
    <xdr:sp macro="" textlink="">
      <xdr:nvSpPr>
        <xdr:cNvPr id="214" name="テキスト ボックス 213"/>
        <xdr:cNvSpPr txBox="1"/>
      </xdr:nvSpPr>
      <xdr:spPr>
        <a:xfrm>
          <a:off x="2844800" y="139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162728</xdr:rowOff>
    </xdr:from>
    <xdr:to>
      <xdr:col>3</xdr:col>
      <xdr:colOff>330200</xdr:colOff>
      <xdr:row>82</xdr:row>
      <xdr:rowOff>92878</xdr:rowOff>
    </xdr:to>
    <xdr:sp macro="" textlink="">
      <xdr:nvSpPr>
        <xdr:cNvPr id="215" name="円/楕円 214"/>
        <xdr:cNvSpPr/>
      </xdr:nvSpPr>
      <xdr:spPr>
        <a:xfrm>
          <a:off x="2286000" y="140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103055</xdr:rowOff>
    </xdr:from>
    <xdr:ext cx="762000" cy="259045"/>
    <xdr:sp macro="" textlink="">
      <xdr:nvSpPr>
        <xdr:cNvPr id="216" name="テキスト ボックス 215"/>
        <xdr:cNvSpPr txBox="1"/>
      </xdr:nvSpPr>
      <xdr:spPr>
        <a:xfrm>
          <a:off x="1955800" y="1381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6573</xdr:rowOff>
    </xdr:from>
    <xdr:to>
      <xdr:col>2</xdr:col>
      <xdr:colOff>127000</xdr:colOff>
      <xdr:row>82</xdr:row>
      <xdr:rowOff>108173</xdr:rowOff>
    </xdr:to>
    <xdr:sp macro="" textlink="">
      <xdr:nvSpPr>
        <xdr:cNvPr id="217" name="円/楕円 216"/>
        <xdr:cNvSpPr/>
      </xdr:nvSpPr>
      <xdr:spPr>
        <a:xfrm>
          <a:off x="1397000" y="140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118350</xdr:rowOff>
    </xdr:from>
    <xdr:ext cx="762000" cy="259045"/>
    <xdr:sp macro="" textlink="">
      <xdr:nvSpPr>
        <xdr:cNvPr id="218" name="テキスト ボックス 217"/>
        <xdr:cNvSpPr txBox="1"/>
      </xdr:nvSpPr>
      <xdr:spPr>
        <a:xfrm>
          <a:off x="1066800" y="138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基準となる国家公務員の給与水準及び類似団体平均を上回っている。</a:t>
          </a:r>
        </a:p>
        <a:p>
          <a:r>
            <a:rPr kumimoji="1" lang="ja-JP" altLang="en-US" sz="1300">
              <a:latin typeface="ＭＳ Ｐゴシック"/>
            </a:rPr>
            <a:t>平成２５年度については、７月以降国家公務員の給与の特例減額措置に基づく総務省の要請により、給与の特例減額措置を講じた。</a:t>
          </a:r>
        </a:p>
        <a:p>
          <a:r>
            <a:rPr kumimoji="1" lang="ja-JP" altLang="en-US" sz="1300">
              <a:latin typeface="ＭＳ Ｐゴシック"/>
            </a:rPr>
            <a:t>また、平成２７年度には給与制度の総合的見直しに伴い、給料表の水準を平均</a:t>
          </a:r>
          <a:r>
            <a:rPr kumimoji="1" lang="en-US" altLang="ja-JP" sz="1300">
              <a:latin typeface="ＭＳ Ｐゴシック"/>
            </a:rPr>
            <a:t>2.0</a:t>
          </a:r>
          <a:r>
            <a:rPr kumimoji="1" lang="ja-JP" altLang="en-US" sz="1300">
              <a:latin typeface="ＭＳ Ｐゴシック"/>
            </a:rPr>
            <a:t>％引き下げている。</a:t>
          </a:r>
        </a:p>
        <a:p>
          <a:r>
            <a:rPr kumimoji="1" lang="ja-JP" altLang="en-US" sz="1300">
              <a:latin typeface="ＭＳ Ｐゴシック"/>
            </a:rPr>
            <a:t>今後も国家公務員の給与の動向に留意しながら適正化に努める。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45296</xdr:rowOff>
    </xdr:to>
    <xdr:cxnSp macro="">
      <xdr:nvCxnSpPr>
        <xdr:cNvPr id="252" name="直線コネクタ 251"/>
        <xdr:cNvCxnSpPr/>
      </xdr:nvCxnSpPr>
      <xdr:spPr>
        <a:xfrm>
          <a:off x="16179800" y="1478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37254</xdr:rowOff>
    </xdr:to>
    <xdr:cxnSp macro="">
      <xdr:nvCxnSpPr>
        <xdr:cNvPr id="255" name="直線コネクタ 254"/>
        <xdr:cNvCxnSpPr/>
      </xdr:nvCxnSpPr>
      <xdr:spPr>
        <a:xfrm>
          <a:off x="15290800" y="147176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117687</xdr:rowOff>
    </xdr:to>
    <xdr:cxnSp macro="">
      <xdr:nvCxnSpPr>
        <xdr:cNvPr id="258" name="直線コネクタ 257"/>
        <xdr:cNvCxnSpPr/>
      </xdr:nvCxnSpPr>
      <xdr:spPr>
        <a:xfrm flipV="1">
          <a:off x="14401800" y="1471760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90</xdr:row>
      <xdr:rowOff>59266</xdr:rowOff>
    </xdr:to>
    <xdr:cxnSp macro="">
      <xdr:nvCxnSpPr>
        <xdr:cNvPr id="261" name="直線コネクタ 260"/>
        <xdr:cNvCxnSpPr/>
      </xdr:nvCxnSpPr>
      <xdr:spPr>
        <a:xfrm flipV="1">
          <a:off x="13512800" y="148623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1" name="円/楕円 270"/>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61823</xdr:rowOff>
    </xdr:from>
    <xdr:ext cx="762000" cy="259045"/>
    <xdr:sp macro="" textlink="">
      <xdr:nvSpPr>
        <xdr:cNvPr id="272" name="給与水準   （国との比較）該当値テキスト"/>
        <xdr:cNvSpPr txBox="1"/>
      </xdr:nvSpPr>
      <xdr:spPr>
        <a:xfrm>
          <a:off x="17106900" y="146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3" name="円/楕円 272"/>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4" name="テキスト ボックス 273"/>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5" name="円/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77" name="円/楕円 276"/>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78" name="テキスト ボックス 277"/>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79" name="円/楕円 278"/>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0" name="テキスト ボックス 279"/>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事業の見直し等により、類似団体平均を</a:t>
          </a:r>
          <a:r>
            <a:rPr kumimoji="1" lang="en-US" altLang="ja-JP" sz="1300">
              <a:latin typeface="ＭＳ Ｐゴシック"/>
            </a:rPr>
            <a:t>0.7</a:t>
          </a:r>
          <a:r>
            <a:rPr kumimoji="1" lang="ja-JP" altLang="en-US" sz="1300">
              <a:latin typeface="ＭＳ Ｐゴシック"/>
            </a:rPr>
            <a:t>人下回っている。</a:t>
          </a:r>
        </a:p>
        <a:p>
          <a:r>
            <a:rPr kumimoji="1" lang="ja-JP" altLang="en-US" sz="1300">
              <a:latin typeface="ＭＳ Ｐゴシック"/>
            </a:rPr>
            <a:t>今後も定員管理計画に基づき適切な採用を行うとともに、事務事業の見直しと職員の再分配等により効率化を図る。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7303</xdr:rowOff>
    </xdr:from>
    <xdr:to>
      <xdr:col>24</xdr:col>
      <xdr:colOff>558800</xdr:colOff>
      <xdr:row>60</xdr:row>
      <xdr:rowOff>13335</xdr:rowOff>
    </xdr:to>
    <xdr:cxnSp macro="">
      <xdr:nvCxnSpPr>
        <xdr:cNvPr id="315" name="直線コネクタ 314"/>
        <xdr:cNvCxnSpPr/>
      </xdr:nvCxnSpPr>
      <xdr:spPr>
        <a:xfrm>
          <a:off x="16179800" y="102943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7303</xdr:rowOff>
    </xdr:from>
    <xdr:to>
      <xdr:col>23</xdr:col>
      <xdr:colOff>406400</xdr:colOff>
      <xdr:row>60</xdr:row>
      <xdr:rowOff>11324</xdr:rowOff>
    </xdr:to>
    <xdr:cxnSp macro="">
      <xdr:nvCxnSpPr>
        <xdr:cNvPr id="318" name="直線コネクタ 317"/>
        <xdr:cNvCxnSpPr/>
      </xdr:nvCxnSpPr>
      <xdr:spPr>
        <a:xfrm flipV="1">
          <a:off x="15290800" y="102943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5292</xdr:rowOff>
    </xdr:from>
    <xdr:to>
      <xdr:col>22</xdr:col>
      <xdr:colOff>203200</xdr:colOff>
      <xdr:row>60</xdr:row>
      <xdr:rowOff>11324</xdr:rowOff>
    </xdr:to>
    <xdr:cxnSp macro="">
      <xdr:nvCxnSpPr>
        <xdr:cNvPr id="321" name="直線コネクタ 320"/>
        <xdr:cNvCxnSpPr/>
      </xdr:nvCxnSpPr>
      <xdr:spPr>
        <a:xfrm>
          <a:off x="14401800" y="1029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170709</xdr:rowOff>
    </xdr:from>
    <xdr:to>
      <xdr:col>21</xdr:col>
      <xdr:colOff>0</xdr:colOff>
      <xdr:row>60</xdr:row>
      <xdr:rowOff>5292</xdr:rowOff>
    </xdr:to>
    <xdr:cxnSp macro="">
      <xdr:nvCxnSpPr>
        <xdr:cNvPr id="324" name="直線コネクタ 323"/>
        <xdr:cNvCxnSpPr/>
      </xdr:nvCxnSpPr>
      <xdr:spPr>
        <a:xfrm>
          <a:off x="13512800" y="102862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133985</xdr:rowOff>
    </xdr:from>
    <xdr:to>
      <xdr:col>24</xdr:col>
      <xdr:colOff>609600</xdr:colOff>
      <xdr:row>60</xdr:row>
      <xdr:rowOff>64135</xdr:rowOff>
    </xdr:to>
    <xdr:sp macro="" textlink="">
      <xdr:nvSpPr>
        <xdr:cNvPr id="334" name="円/楕円 333"/>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150512</xdr:rowOff>
    </xdr:from>
    <xdr:ext cx="762000" cy="259045"/>
    <xdr:sp macro="" textlink="">
      <xdr:nvSpPr>
        <xdr:cNvPr id="335"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127953</xdr:rowOff>
    </xdr:from>
    <xdr:to>
      <xdr:col>23</xdr:col>
      <xdr:colOff>457200</xdr:colOff>
      <xdr:row>60</xdr:row>
      <xdr:rowOff>58103</xdr:rowOff>
    </xdr:to>
    <xdr:sp macro="" textlink="">
      <xdr:nvSpPr>
        <xdr:cNvPr id="336" name="円/楕円 335"/>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68280</xdr:rowOff>
    </xdr:from>
    <xdr:ext cx="736600" cy="259045"/>
    <xdr:sp macro="" textlink="">
      <xdr:nvSpPr>
        <xdr:cNvPr id="337" name="テキスト ボックス 336"/>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131974</xdr:rowOff>
    </xdr:from>
    <xdr:to>
      <xdr:col>22</xdr:col>
      <xdr:colOff>254000</xdr:colOff>
      <xdr:row>60</xdr:row>
      <xdr:rowOff>62124</xdr:rowOff>
    </xdr:to>
    <xdr:sp macro="" textlink="">
      <xdr:nvSpPr>
        <xdr:cNvPr id="338" name="円/楕円 337"/>
        <xdr:cNvSpPr/>
      </xdr:nvSpPr>
      <xdr:spPr>
        <a:xfrm>
          <a:off x="15240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72301</xdr:rowOff>
    </xdr:from>
    <xdr:ext cx="762000" cy="259045"/>
    <xdr:sp macro="" textlink="">
      <xdr:nvSpPr>
        <xdr:cNvPr id="339" name="テキスト ボックス 338"/>
        <xdr:cNvSpPr txBox="1"/>
      </xdr:nvSpPr>
      <xdr:spPr>
        <a:xfrm>
          <a:off x="14909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125942</xdr:rowOff>
    </xdr:from>
    <xdr:to>
      <xdr:col>21</xdr:col>
      <xdr:colOff>50800</xdr:colOff>
      <xdr:row>60</xdr:row>
      <xdr:rowOff>56092</xdr:rowOff>
    </xdr:to>
    <xdr:sp macro="" textlink="">
      <xdr:nvSpPr>
        <xdr:cNvPr id="340" name="円/楕円 339"/>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66269</xdr:rowOff>
    </xdr:from>
    <xdr:ext cx="762000" cy="259045"/>
    <xdr:sp macro="" textlink="">
      <xdr:nvSpPr>
        <xdr:cNvPr id="341" name="テキスト ボックス 340"/>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119909</xdr:rowOff>
    </xdr:from>
    <xdr:to>
      <xdr:col>19</xdr:col>
      <xdr:colOff>533400</xdr:colOff>
      <xdr:row>60</xdr:row>
      <xdr:rowOff>50059</xdr:rowOff>
    </xdr:to>
    <xdr:sp macro="" textlink="">
      <xdr:nvSpPr>
        <xdr:cNvPr id="342" name="円/楕円 341"/>
        <xdr:cNvSpPr/>
      </xdr:nvSpPr>
      <xdr:spPr>
        <a:xfrm>
          <a:off x="13462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60236</xdr:rowOff>
    </xdr:from>
    <xdr:ext cx="762000" cy="259045"/>
    <xdr:sp macro="" textlink="">
      <xdr:nvSpPr>
        <xdr:cNvPr id="343" name="テキスト ボックス 342"/>
        <xdr:cNvSpPr txBox="1"/>
      </xdr:nvSpPr>
      <xdr:spPr>
        <a:xfrm>
          <a:off x="13131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元利償還金は、土地区画整理事業債及び臨時財政対策債により、増加している。</a:t>
          </a:r>
          <a:endParaRPr lang="ja-JP" altLang="ja-JP" sz="1300">
            <a:effectLst/>
          </a:endParaRPr>
        </a:p>
        <a:p>
          <a:r>
            <a:rPr kumimoji="1" lang="ja-JP" altLang="ja-JP" sz="1300">
              <a:solidFill>
                <a:schemeClr val="dk1"/>
              </a:solidFill>
              <a:effectLst/>
              <a:latin typeface="+mn-lt"/>
              <a:ea typeface="+mn-ea"/>
              <a:cs typeface="+mn-cs"/>
            </a:rPr>
            <a:t>元利償還金に充当される特定財源は、土地区画整理事業貸付金元金収入により増加している。交付税に算入される公債費は、臨時財政対策債により増加している。</a:t>
          </a:r>
          <a:endParaRPr lang="ja-JP" altLang="ja-JP" sz="1300">
            <a:effectLst/>
          </a:endParaRPr>
        </a:p>
        <a:p>
          <a:r>
            <a:rPr kumimoji="1" lang="ja-JP" altLang="en-US" sz="1300">
              <a:solidFill>
                <a:schemeClr val="dk1"/>
              </a:solidFill>
              <a:effectLst/>
              <a:latin typeface="+mn-lt"/>
              <a:ea typeface="+mn-ea"/>
              <a:cs typeface="+mn-cs"/>
            </a:rPr>
            <a:t>実質公債費比率は</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％減少し、平均と比較しても低水準を保っている。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162243</xdr:rowOff>
    </xdr:to>
    <xdr:cxnSp macro="">
      <xdr:nvCxnSpPr>
        <xdr:cNvPr id="373" name="直線コネクタ 372"/>
        <xdr:cNvCxnSpPr/>
      </xdr:nvCxnSpPr>
      <xdr:spPr>
        <a:xfrm flipV="1">
          <a:off x="16179800" y="66471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38</xdr:row>
      <xdr:rowOff>162243</xdr:rowOff>
    </xdr:to>
    <xdr:cxnSp macro="">
      <xdr:nvCxnSpPr>
        <xdr:cNvPr id="376" name="直線コネクタ 375"/>
        <xdr:cNvCxnSpPr/>
      </xdr:nvCxnSpPr>
      <xdr:spPr>
        <a:xfrm>
          <a:off x="15290800" y="66713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51118</xdr:rowOff>
    </xdr:to>
    <xdr:cxnSp macro="">
      <xdr:nvCxnSpPr>
        <xdr:cNvPr id="379" name="直線コネクタ 378"/>
        <xdr:cNvCxnSpPr/>
      </xdr:nvCxnSpPr>
      <xdr:spPr>
        <a:xfrm flipV="1">
          <a:off x="14401800" y="66713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51118</xdr:rowOff>
    </xdr:from>
    <xdr:to>
      <xdr:col>21</xdr:col>
      <xdr:colOff>0</xdr:colOff>
      <xdr:row>39</xdr:row>
      <xdr:rowOff>99378</xdr:rowOff>
    </xdr:to>
    <xdr:cxnSp macro="">
      <xdr:nvCxnSpPr>
        <xdr:cNvPr id="382" name="直線コネクタ 381"/>
        <xdr:cNvCxnSpPr/>
      </xdr:nvCxnSpPr>
      <xdr:spPr>
        <a:xfrm flipV="1">
          <a:off x="13512800" y="67376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2" name="円/楕円 39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4" name="円/楕円 393"/>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5" name="テキスト ボックス 394"/>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396" name="円/楕円 395"/>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7" name="テキスト ボックス 396"/>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318</xdr:rowOff>
    </xdr:from>
    <xdr:to>
      <xdr:col>21</xdr:col>
      <xdr:colOff>50800</xdr:colOff>
      <xdr:row>39</xdr:row>
      <xdr:rowOff>101918</xdr:rowOff>
    </xdr:to>
    <xdr:sp macro="" textlink="">
      <xdr:nvSpPr>
        <xdr:cNvPr id="398" name="円/楕円 397"/>
        <xdr:cNvSpPr/>
      </xdr:nvSpPr>
      <xdr:spPr>
        <a:xfrm>
          <a:off x="14351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112095</xdr:rowOff>
    </xdr:from>
    <xdr:ext cx="762000" cy="259045"/>
    <xdr:sp macro="" textlink="">
      <xdr:nvSpPr>
        <xdr:cNvPr id="399" name="テキスト ボックス 398"/>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0" name="円/楕円 399"/>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1" name="テキスト ボックス 400"/>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地方債現在高の減少により、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引き続き、起債に大きく頼ることのない財政運営に努める。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164211</xdr:rowOff>
    </xdr:from>
    <xdr:to>
      <xdr:col>24</xdr:col>
      <xdr:colOff>558800</xdr:colOff>
      <xdr:row>14</xdr:row>
      <xdr:rowOff>166624</xdr:rowOff>
    </xdr:to>
    <xdr:cxnSp macro="">
      <xdr:nvCxnSpPr>
        <xdr:cNvPr id="435" name="直線コネクタ 434"/>
        <xdr:cNvCxnSpPr/>
      </xdr:nvCxnSpPr>
      <xdr:spPr>
        <a:xfrm flipV="1">
          <a:off x="16179800" y="256451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131233</xdr:rowOff>
    </xdr:from>
    <xdr:to>
      <xdr:col>23</xdr:col>
      <xdr:colOff>406400</xdr:colOff>
      <xdr:row>14</xdr:row>
      <xdr:rowOff>166624</xdr:rowOff>
    </xdr:to>
    <xdr:cxnSp macro="">
      <xdr:nvCxnSpPr>
        <xdr:cNvPr id="438" name="直線コネクタ 437"/>
        <xdr:cNvCxnSpPr/>
      </xdr:nvCxnSpPr>
      <xdr:spPr>
        <a:xfrm>
          <a:off x="15290800" y="2531533"/>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0" name="テキスト ボックス 439"/>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117560</xdr:rowOff>
    </xdr:from>
    <xdr:to>
      <xdr:col>22</xdr:col>
      <xdr:colOff>203200</xdr:colOff>
      <xdr:row>14</xdr:row>
      <xdr:rowOff>131233</xdr:rowOff>
    </xdr:to>
    <xdr:cxnSp macro="">
      <xdr:nvCxnSpPr>
        <xdr:cNvPr id="441" name="直線コネクタ 440"/>
        <xdr:cNvCxnSpPr/>
      </xdr:nvCxnSpPr>
      <xdr:spPr>
        <a:xfrm>
          <a:off x="14401800" y="2517860"/>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3" name="テキスト ボックス 44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117560</xdr:rowOff>
    </xdr:from>
    <xdr:to>
      <xdr:col>21</xdr:col>
      <xdr:colOff>0</xdr:colOff>
      <xdr:row>14</xdr:row>
      <xdr:rowOff>164211</xdr:rowOff>
    </xdr:to>
    <xdr:cxnSp macro="">
      <xdr:nvCxnSpPr>
        <xdr:cNvPr id="444" name="直線コネクタ 443"/>
        <xdr:cNvCxnSpPr/>
      </xdr:nvCxnSpPr>
      <xdr:spPr>
        <a:xfrm flipV="1">
          <a:off x="13512800" y="2517860"/>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54" name="円/楕円 453"/>
        <xdr:cNvSpPr/>
      </xdr:nvSpPr>
      <xdr:spPr>
        <a:xfrm>
          <a:off x="169672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129938</xdr:rowOff>
    </xdr:from>
    <xdr:ext cx="762000" cy="259045"/>
    <xdr:sp macro="" textlink="">
      <xdr:nvSpPr>
        <xdr:cNvPr id="455" name="将来負担の状況該当値テキスト"/>
        <xdr:cNvSpPr txBox="1"/>
      </xdr:nvSpPr>
      <xdr:spPr>
        <a:xfrm>
          <a:off x="17106900" y="23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115824</xdr:rowOff>
    </xdr:from>
    <xdr:to>
      <xdr:col>23</xdr:col>
      <xdr:colOff>457200</xdr:colOff>
      <xdr:row>15</xdr:row>
      <xdr:rowOff>45974</xdr:rowOff>
    </xdr:to>
    <xdr:sp macro="" textlink="">
      <xdr:nvSpPr>
        <xdr:cNvPr id="456" name="円/楕円 455"/>
        <xdr:cNvSpPr/>
      </xdr:nvSpPr>
      <xdr:spPr>
        <a:xfrm>
          <a:off x="16129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56151</xdr:rowOff>
    </xdr:from>
    <xdr:ext cx="736600" cy="259045"/>
    <xdr:sp macro="" textlink="">
      <xdr:nvSpPr>
        <xdr:cNvPr id="457" name="テキスト ボックス 456"/>
        <xdr:cNvSpPr txBox="1"/>
      </xdr:nvSpPr>
      <xdr:spPr>
        <a:xfrm>
          <a:off x="15798800" y="22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80433</xdr:rowOff>
    </xdr:from>
    <xdr:to>
      <xdr:col>22</xdr:col>
      <xdr:colOff>254000</xdr:colOff>
      <xdr:row>15</xdr:row>
      <xdr:rowOff>10583</xdr:rowOff>
    </xdr:to>
    <xdr:sp macro="" textlink="">
      <xdr:nvSpPr>
        <xdr:cNvPr id="458" name="円/楕円 457"/>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20760</xdr:rowOff>
    </xdr:from>
    <xdr:ext cx="762000" cy="259045"/>
    <xdr:sp macro="" textlink="">
      <xdr:nvSpPr>
        <xdr:cNvPr id="459" name="テキスト ボックス 458"/>
        <xdr:cNvSpPr txBox="1"/>
      </xdr:nvSpPr>
      <xdr:spPr>
        <a:xfrm>
          <a:off x="14909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66760</xdr:rowOff>
    </xdr:from>
    <xdr:to>
      <xdr:col>21</xdr:col>
      <xdr:colOff>50800</xdr:colOff>
      <xdr:row>14</xdr:row>
      <xdr:rowOff>168360</xdr:rowOff>
    </xdr:to>
    <xdr:sp macro="" textlink="">
      <xdr:nvSpPr>
        <xdr:cNvPr id="460" name="円/楕円 459"/>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7087</xdr:rowOff>
    </xdr:from>
    <xdr:ext cx="762000" cy="259045"/>
    <xdr:sp macro="" textlink="">
      <xdr:nvSpPr>
        <xdr:cNvPr id="461" name="テキスト ボックス 460"/>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113411</xdr:rowOff>
    </xdr:from>
    <xdr:to>
      <xdr:col>19</xdr:col>
      <xdr:colOff>533400</xdr:colOff>
      <xdr:row>15</xdr:row>
      <xdr:rowOff>43561</xdr:rowOff>
    </xdr:to>
    <xdr:sp macro="" textlink="">
      <xdr:nvSpPr>
        <xdr:cNvPr id="462" name="円/楕円 461"/>
        <xdr:cNvSpPr/>
      </xdr:nvSpPr>
      <xdr:spPr>
        <a:xfrm>
          <a:off x="13462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53738</xdr:rowOff>
    </xdr:from>
    <xdr:ext cx="762000" cy="259045"/>
    <xdr:sp macro="" textlink="">
      <xdr:nvSpPr>
        <xdr:cNvPr id="463" name="テキスト ボックス 462"/>
        <xdr:cNvSpPr txBox="1"/>
      </xdr:nvSpPr>
      <xdr:spPr>
        <a:xfrm>
          <a:off x="13131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74,662
25.35
23,781,429
23,381,153
323,936
13,581,572
22,569,957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人事院勧告を参考に実施した給与改定により人件費は増加しているが、経常収支比率は横ばいで、類似団体平均と同等。</a:t>
          </a:r>
        </a:p>
        <a:p>
          <a:r>
            <a:rPr kumimoji="1" lang="ja-JP" altLang="en-US" sz="1300">
              <a:latin typeface="ＭＳ Ｐゴシック"/>
            </a:rPr>
            <a:t>今後も、適正な給与制度の運用、人員管理を行い、人件費の抑制に努めていく。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131899</xdr:rowOff>
    </xdr:from>
    <xdr:to>
      <xdr:col>7</xdr:col>
      <xdr:colOff>15875</xdr:colOff>
      <xdr:row>36</xdr:row>
      <xdr:rowOff>25763</xdr:rowOff>
    </xdr:to>
    <xdr:cxnSp macro="">
      <xdr:nvCxnSpPr>
        <xdr:cNvPr id="68" name="直線コネクタ 67"/>
        <xdr:cNvCxnSpPr/>
      </xdr:nvCxnSpPr>
      <xdr:spPr>
        <a:xfrm>
          <a:off x="3987800" y="61326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131899</xdr:rowOff>
    </xdr:from>
    <xdr:to>
      <xdr:col>5</xdr:col>
      <xdr:colOff>549275</xdr:colOff>
      <xdr:row>35</xdr:row>
      <xdr:rowOff>138430</xdr:rowOff>
    </xdr:to>
    <xdr:cxnSp macro="">
      <xdr:nvCxnSpPr>
        <xdr:cNvPr id="71" name="直線コネクタ 70"/>
        <xdr:cNvCxnSpPr/>
      </xdr:nvCxnSpPr>
      <xdr:spPr>
        <a:xfrm flipV="1">
          <a:off x="3098800" y="6132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151493</xdr:rowOff>
    </xdr:to>
    <xdr:cxnSp macro="">
      <xdr:nvCxnSpPr>
        <xdr:cNvPr id="74" name="直線コネクタ 73"/>
        <xdr:cNvCxnSpPr/>
      </xdr:nvCxnSpPr>
      <xdr:spPr>
        <a:xfrm flipV="1">
          <a:off x="2209800" y="61391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151493</xdr:rowOff>
    </xdr:from>
    <xdr:to>
      <xdr:col>3</xdr:col>
      <xdr:colOff>142875</xdr:colOff>
      <xdr:row>36</xdr:row>
      <xdr:rowOff>38826</xdr:rowOff>
    </xdr:to>
    <xdr:cxnSp macro="">
      <xdr:nvCxnSpPr>
        <xdr:cNvPr id="77" name="直線コネクタ 76"/>
        <xdr:cNvCxnSpPr/>
      </xdr:nvCxnSpPr>
      <xdr:spPr>
        <a:xfrm flipV="1">
          <a:off x="1320800" y="61522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87" name="円/楕円 86"/>
        <xdr:cNvSpPr/>
      </xdr:nvSpPr>
      <xdr:spPr>
        <a:xfrm>
          <a:off x="4775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118490</xdr:rowOff>
    </xdr:from>
    <xdr:ext cx="762000" cy="259045"/>
    <xdr:sp macro="" textlink="">
      <xdr:nvSpPr>
        <xdr:cNvPr id="88" name="人件費該当値テキスト"/>
        <xdr:cNvSpPr txBox="1"/>
      </xdr:nvSpPr>
      <xdr:spPr>
        <a:xfrm>
          <a:off x="4914900" y="611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81099</xdr:rowOff>
    </xdr:from>
    <xdr:to>
      <xdr:col>5</xdr:col>
      <xdr:colOff>600075</xdr:colOff>
      <xdr:row>36</xdr:row>
      <xdr:rowOff>11249</xdr:rowOff>
    </xdr:to>
    <xdr:sp macro="" textlink="">
      <xdr:nvSpPr>
        <xdr:cNvPr id="89" name="円/楕円 88"/>
        <xdr:cNvSpPr/>
      </xdr:nvSpPr>
      <xdr:spPr>
        <a:xfrm>
          <a:off x="3937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21426</xdr:rowOff>
    </xdr:from>
    <xdr:ext cx="736600" cy="259045"/>
    <xdr:sp macro="" textlink="">
      <xdr:nvSpPr>
        <xdr:cNvPr id="90" name="テキスト ボックス 89"/>
        <xdr:cNvSpPr txBox="1"/>
      </xdr:nvSpPr>
      <xdr:spPr>
        <a:xfrm>
          <a:off x="3606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91" name="円/楕円 90"/>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2" name="テキスト ボックス 91"/>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3" name="円/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159476</xdr:rowOff>
    </xdr:from>
    <xdr:to>
      <xdr:col>1</xdr:col>
      <xdr:colOff>676275</xdr:colOff>
      <xdr:row>36</xdr:row>
      <xdr:rowOff>89626</xdr:rowOff>
    </xdr:to>
    <xdr:sp macro="" textlink="">
      <xdr:nvSpPr>
        <xdr:cNvPr id="95" name="円/楕円 94"/>
        <xdr:cNvSpPr/>
      </xdr:nvSpPr>
      <xdr:spPr>
        <a:xfrm>
          <a:off x="1270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99803</xdr:rowOff>
    </xdr:from>
    <xdr:ext cx="762000" cy="259045"/>
    <xdr:sp macro="" textlink="">
      <xdr:nvSpPr>
        <xdr:cNvPr id="96" name="テキスト ボックス 95"/>
        <xdr:cNvSpPr txBox="1"/>
      </xdr:nvSpPr>
      <xdr:spPr>
        <a:xfrm>
          <a:off x="939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歳出については、前年と同程度となっているものの、歳入の経常一般財源等の減少により</a:t>
          </a:r>
          <a:r>
            <a:rPr kumimoji="1" lang="en-US" altLang="ja-JP" sz="1300">
              <a:latin typeface="ＭＳ Ｐゴシック"/>
            </a:rPr>
            <a:t>0.4</a:t>
          </a:r>
          <a:r>
            <a:rPr kumimoji="1" lang="ja-JP" altLang="en-US" sz="1300">
              <a:latin typeface="ＭＳ Ｐゴシック"/>
            </a:rPr>
            <a:t>％増加した。業務の民間委託等により、平均よりも高い水準で推移している。</a:t>
          </a:r>
        </a:p>
        <a:p>
          <a:r>
            <a:rPr kumimoji="1" lang="ja-JP" altLang="en-US" sz="1300">
              <a:latin typeface="ＭＳ Ｐゴシック"/>
            </a:rPr>
            <a:t>前項の人口一人当たり人件費・物件費等決算額とあわせて注意を払っていくよう努める。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18</xdr:row>
      <xdr:rowOff>81280</xdr:rowOff>
    </xdr:to>
    <xdr:cxnSp macro="">
      <xdr:nvCxnSpPr>
        <xdr:cNvPr id="127" name="直線コネクタ 126"/>
        <xdr:cNvCxnSpPr/>
      </xdr:nvCxnSpPr>
      <xdr:spPr>
        <a:xfrm>
          <a:off x="15671800" y="31308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44704</xdr:rowOff>
    </xdr:from>
    <xdr:to>
      <xdr:col>22</xdr:col>
      <xdr:colOff>565150</xdr:colOff>
      <xdr:row>18</xdr:row>
      <xdr:rowOff>90424</xdr:rowOff>
    </xdr:to>
    <xdr:cxnSp macro="">
      <xdr:nvCxnSpPr>
        <xdr:cNvPr id="130" name="直線コネクタ 129"/>
        <xdr:cNvCxnSpPr/>
      </xdr:nvCxnSpPr>
      <xdr:spPr>
        <a:xfrm flipV="1">
          <a:off x="14782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152146</xdr:rowOff>
    </xdr:from>
    <xdr:to>
      <xdr:col>21</xdr:col>
      <xdr:colOff>361950</xdr:colOff>
      <xdr:row>18</xdr:row>
      <xdr:rowOff>90424</xdr:rowOff>
    </xdr:to>
    <xdr:cxnSp macro="">
      <xdr:nvCxnSpPr>
        <xdr:cNvPr id="133" name="直線コネクタ 132"/>
        <xdr:cNvCxnSpPr/>
      </xdr:nvCxnSpPr>
      <xdr:spPr>
        <a:xfrm>
          <a:off x="13893800" y="3066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152146</xdr:rowOff>
    </xdr:from>
    <xdr:to>
      <xdr:col>20</xdr:col>
      <xdr:colOff>158750</xdr:colOff>
      <xdr:row>17</xdr:row>
      <xdr:rowOff>161290</xdr:rowOff>
    </xdr:to>
    <xdr:cxnSp macro="">
      <xdr:nvCxnSpPr>
        <xdr:cNvPr id="136" name="直線コネクタ 135"/>
        <xdr:cNvCxnSpPr/>
      </xdr:nvCxnSpPr>
      <xdr:spPr>
        <a:xfrm flipV="1">
          <a:off x="13004800" y="3066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6" name="円/楕円 145"/>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7"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8" name="円/楕円 147"/>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9" name="テキスト ボックス 148"/>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39624</xdr:rowOff>
    </xdr:from>
    <xdr:to>
      <xdr:col>21</xdr:col>
      <xdr:colOff>412750</xdr:colOff>
      <xdr:row>18</xdr:row>
      <xdr:rowOff>141224</xdr:rowOff>
    </xdr:to>
    <xdr:sp macro="" textlink="">
      <xdr:nvSpPr>
        <xdr:cNvPr id="150" name="円/楕円 149"/>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126001</xdr:rowOff>
    </xdr:from>
    <xdr:ext cx="762000" cy="259045"/>
    <xdr:sp macro="" textlink="">
      <xdr:nvSpPr>
        <xdr:cNvPr id="151" name="テキスト ボックス 150"/>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101346</xdr:rowOff>
    </xdr:from>
    <xdr:to>
      <xdr:col>20</xdr:col>
      <xdr:colOff>209550</xdr:colOff>
      <xdr:row>18</xdr:row>
      <xdr:rowOff>31496</xdr:rowOff>
    </xdr:to>
    <xdr:sp macro="" textlink="">
      <xdr:nvSpPr>
        <xdr:cNvPr id="152" name="円/楕円 151"/>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16273</xdr:rowOff>
    </xdr:from>
    <xdr:ext cx="762000" cy="259045"/>
    <xdr:sp macro="" textlink="">
      <xdr:nvSpPr>
        <xdr:cNvPr id="153" name="テキスト ボックス 152"/>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4" name="円/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類似団体平均が</a:t>
          </a:r>
          <a:r>
            <a:rPr kumimoji="1" lang="en-US" altLang="ja-JP" sz="1300">
              <a:latin typeface="ＭＳ Ｐゴシック"/>
            </a:rPr>
            <a:t>0.2</a:t>
          </a:r>
          <a:r>
            <a:rPr kumimoji="1" lang="ja-JP" altLang="en-US" sz="1300">
              <a:latin typeface="ＭＳ Ｐゴシック"/>
            </a:rPr>
            <a:t>％増加した中で、昨年同様の数値となっている。</a:t>
          </a:r>
        </a:p>
        <a:p>
          <a:r>
            <a:rPr kumimoji="1" lang="ja-JP" altLang="en-US" sz="1300">
              <a:latin typeface="ＭＳ Ｐゴシック"/>
            </a:rPr>
            <a:t>今後も子育て支援や高齢者人口の増加に伴う需要増などにより、増加が見込まれるが、予防対策事業への力を入れ、医療費の抑制を図るなど扶助費の抑制を目指す。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0" name="直線コネクタ 189"/>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57</xdr:row>
      <xdr:rowOff>4535</xdr:rowOff>
    </xdr:to>
    <xdr:cxnSp macro="">
      <xdr:nvCxnSpPr>
        <xdr:cNvPr id="193" name="直線コネクタ 192"/>
        <xdr:cNvCxnSpPr/>
      </xdr:nvCxnSpPr>
      <xdr:spPr>
        <a:xfrm>
          <a:off x="3098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67128</xdr:rowOff>
    </xdr:to>
    <xdr:cxnSp macro="">
      <xdr:nvCxnSpPr>
        <xdr:cNvPr id="196" name="直線コネクタ 195"/>
        <xdr:cNvCxnSpPr/>
      </xdr:nvCxnSpPr>
      <xdr:spPr>
        <a:xfrm>
          <a:off x="2209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12700</xdr:rowOff>
    </xdr:to>
    <xdr:cxnSp macro="">
      <xdr:nvCxnSpPr>
        <xdr:cNvPr id="199" name="直線コネクタ 198"/>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3" name="円/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他会計等への繰出し金が主なものである。</a:t>
          </a:r>
        </a:p>
        <a:p>
          <a:r>
            <a:rPr kumimoji="1" lang="ja-JP" altLang="en-US" sz="1300">
              <a:latin typeface="ＭＳ Ｐゴシック"/>
            </a:rPr>
            <a:t>要因は高齢者人口の増加による医療費等の増加に伴い、介護保険特別会計や後期高齢者特別会計への繰出金が増加していることによるものである。</a:t>
          </a:r>
        </a:p>
        <a:p>
          <a:r>
            <a:rPr kumimoji="1" lang="ja-JP" altLang="en-US" sz="1300">
              <a:latin typeface="ＭＳ Ｐゴシック"/>
            </a:rPr>
            <a:t>動向を注視し、一般会計の負担が大きくなることがないよう徴収率の向上など各会計の財源確保に努める。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111760</xdr:rowOff>
    </xdr:to>
    <xdr:cxnSp macro="">
      <xdr:nvCxnSpPr>
        <xdr:cNvPr id="251" name="直線コネクタ 250"/>
        <xdr:cNvCxnSpPr/>
      </xdr:nvCxnSpPr>
      <xdr:spPr>
        <a:xfrm>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104140</xdr:rowOff>
    </xdr:to>
    <xdr:cxnSp macro="">
      <xdr:nvCxnSpPr>
        <xdr:cNvPr id="254" name="直線コネクタ 253"/>
        <xdr:cNvCxnSpPr/>
      </xdr:nvCxnSpPr>
      <xdr:spPr>
        <a:xfrm>
          <a:off x="14782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66040</xdr:rowOff>
    </xdr:to>
    <xdr:cxnSp macro="">
      <xdr:nvCxnSpPr>
        <xdr:cNvPr id="257" name="直線コネクタ 256"/>
        <xdr:cNvCxnSpPr/>
      </xdr:nvCxnSpPr>
      <xdr:spPr>
        <a:xfrm>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60" name="直線コネクタ 259"/>
        <xdr:cNvCxnSpPr/>
      </xdr:nvCxnSpPr>
      <xdr:spPr>
        <a:xfrm>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一部事務組合への補助費が増となったほか、歳入の経常一般財源等が減少したことにより</a:t>
          </a:r>
          <a:r>
            <a:rPr kumimoji="1" lang="en-US" altLang="ja-JP" sz="1300">
              <a:latin typeface="ＭＳ Ｐゴシック"/>
            </a:rPr>
            <a:t>0.6</a:t>
          </a:r>
          <a:r>
            <a:rPr kumimoji="1" lang="ja-JP" altLang="en-US" sz="1300">
              <a:latin typeface="ＭＳ Ｐゴシック"/>
            </a:rPr>
            <a:t>％増加した。数値としては、ほぼ平均と同じ水準で推移している。今後も補助金の適正な交付等に努める。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44704</xdr:rowOff>
    </xdr:to>
    <xdr:cxnSp macro="">
      <xdr:nvCxnSpPr>
        <xdr:cNvPr id="309" name="直線コネクタ 308"/>
        <xdr:cNvCxnSpPr/>
      </xdr:nvCxnSpPr>
      <xdr:spPr>
        <a:xfrm>
          <a:off x="15671800" y="6189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26416</xdr:rowOff>
    </xdr:to>
    <xdr:cxnSp macro="">
      <xdr:nvCxnSpPr>
        <xdr:cNvPr id="312" name="直線コネクタ 311"/>
        <xdr:cNvCxnSpPr/>
      </xdr:nvCxnSpPr>
      <xdr:spPr>
        <a:xfrm flipV="1">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26416</xdr:rowOff>
    </xdr:to>
    <xdr:cxnSp macro="">
      <xdr:nvCxnSpPr>
        <xdr:cNvPr id="315" name="直線コネクタ 314"/>
        <xdr:cNvCxnSpPr/>
      </xdr:nvCxnSpPr>
      <xdr:spPr>
        <a:xfrm>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12700</xdr:rowOff>
    </xdr:to>
    <xdr:cxnSp macro="">
      <xdr:nvCxnSpPr>
        <xdr:cNvPr id="318" name="直線コネクタ 317"/>
        <xdr:cNvCxnSpPr/>
      </xdr:nvCxnSpPr>
      <xdr:spPr>
        <a:xfrm flipV="1">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8" name="円/楕円 327"/>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9"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30" name="円/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2" name="円/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33" name="テキスト ボックス 332"/>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4" name="円/楕円 333"/>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5" name="テキスト ボックス 334"/>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6" name="円/楕円 33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7" name="テキスト ボックス 33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低金利の借入が増え、利子償還額が減少したため、</a:t>
          </a:r>
          <a:r>
            <a:rPr kumimoji="1" lang="en-US" altLang="ja-JP" sz="1300">
              <a:latin typeface="ＭＳ Ｐゴシック"/>
            </a:rPr>
            <a:t>0.3</a:t>
          </a:r>
          <a:r>
            <a:rPr kumimoji="1" lang="ja-JP" altLang="en-US" sz="1300">
              <a:latin typeface="ＭＳ Ｐゴシック"/>
            </a:rPr>
            <a:t>％減少した。</a:t>
          </a:r>
        </a:p>
        <a:p>
          <a:r>
            <a:rPr kumimoji="1" lang="ja-JP" altLang="en-US" sz="1300">
              <a:latin typeface="ＭＳ Ｐゴシック"/>
            </a:rPr>
            <a:t>引き続き事業の平準化を図り、公債費負担が減少するように努める。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69850</xdr:rowOff>
    </xdr:to>
    <xdr:cxnSp macro="">
      <xdr:nvCxnSpPr>
        <xdr:cNvPr id="367" name="直線コネクタ 366"/>
        <xdr:cNvCxnSpPr/>
      </xdr:nvCxnSpPr>
      <xdr:spPr>
        <a:xfrm flipV="1">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88137</xdr:rowOff>
    </xdr:to>
    <xdr:cxnSp macro="">
      <xdr:nvCxnSpPr>
        <xdr:cNvPr id="370" name="直線コネクタ 369"/>
        <xdr:cNvCxnSpPr/>
      </xdr:nvCxnSpPr>
      <xdr:spPr>
        <a:xfrm flipV="1">
          <a:off x="3098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92711</xdr:rowOff>
    </xdr:to>
    <xdr:cxnSp macro="">
      <xdr:nvCxnSpPr>
        <xdr:cNvPr id="373" name="直線コネクタ 372"/>
        <xdr:cNvCxnSpPr/>
      </xdr:nvCxnSpPr>
      <xdr:spPr>
        <a:xfrm flipV="1">
          <a:off x="2209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92711</xdr:rowOff>
    </xdr:to>
    <xdr:cxnSp macro="">
      <xdr:nvCxnSpPr>
        <xdr:cNvPr id="376" name="直線コネクタ 375"/>
        <xdr:cNvCxnSpPr/>
      </xdr:nvCxnSpPr>
      <xdr:spPr>
        <a:xfrm>
          <a:off x="1320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86" name="円/楕円 385"/>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87"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8" name="円/楕円 38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9" name="テキスト ボックス 38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0" name="円/楕円 389"/>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1" name="テキスト ボックス 390"/>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2" name="円/楕円 391"/>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3" name="テキスト ボックス 392"/>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保育所入所経費などの扶助費の増により、</a:t>
          </a:r>
          <a:r>
            <a:rPr kumimoji="1" lang="en-US" altLang="ja-JP" sz="1300">
              <a:latin typeface="ＭＳ Ｐゴシック"/>
            </a:rPr>
            <a:t>2.1</a:t>
          </a:r>
          <a:r>
            <a:rPr kumimoji="1" lang="ja-JP" altLang="en-US" sz="1300">
              <a:latin typeface="ＭＳ Ｐゴシック"/>
            </a:rPr>
            <a:t>％増加している。</a:t>
          </a:r>
        </a:p>
        <a:p>
          <a:r>
            <a:rPr kumimoji="1" lang="ja-JP" altLang="en-US" sz="1300">
              <a:latin typeface="ＭＳ Ｐゴシック"/>
            </a:rPr>
            <a:t>スクラップ・アンド・ビルドを行うなど事務事業の見直しを行い、経常経費の削減に努める。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92711</xdr:rowOff>
    </xdr:to>
    <xdr:cxnSp macro="">
      <xdr:nvCxnSpPr>
        <xdr:cNvPr id="428" name="直線コネクタ 427"/>
        <xdr:cNvCxnSpPr/>
      </xdr:nvCxnSpPr>
      <xdr:spPr>
        <a:xfrm>
          <a:off x="15671800" y="132143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12700</xdr:rowOff>
    </xdr:to>
    <xdr:cxnSp macro="">
      <xdr:nvCxnSpPr>
        <xdr:cNvPr id="431" name="直線コネクタ 430"/>
        <xdr:cNvCxnSpPr/>
      </xdr:nvCxnSpPr>
      <xdr:spPr>
        <a:xfrm>
          <a:off x="14782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157480</xdr:rowOff>
    </xdr:to>
    <xdr:cxnSp macro="">
      <xdr:nvCxnSpPr>
        <xdr:cNvPr id="434" name="直線コネクタ 433"/>
        <xdr:cNvCxnSpPr/>
      </xdr:nvCxnSpPr>
      <xdr:spPr>
        <a:xfrm>
          <a:off x="13893800" y="13088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73661</xdr:rowOff>
    </xdr:to>
    <xdr:cxnSp macro="">
      <xdr:nvCxnSpPr>
        <xdr:cNvPr id="437" name="直線コネクタ 436"/>
        <xdr:cNvCxnSpPr/>
      </xdr:nvCxnSpPr>
      <xdr:spPr>
        <a:xfrm flipV="1">
          <a:off x="13004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7" name="円/楕円 446"/>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48"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9" name="円/楕円 448"/>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48277</xdr:rowOff>
    </xdr:from>
    <xdr:ext cx="736600" cy="259045"/>
    <xdr:sp macro="" textlink="">
      <xdr:nvSpPr>
        <xdr:cNvPr id="450" name="テキスト ボックス 449"/>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1" name="円/楕円 450"/>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21607</xdr:rowOff>
    </xdr:from>
    <xdr:ext cx="762000" cy="259045"/>
    <xdr:sp macro="" textlink="">
      <xdr:nvSpPr>
        <xdr:cNvPr id="452" name="テキスト ボックス 451"/>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3" name="円/楕円 452"/>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4" name="テキスト ボックス 45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5" name="円/楕円 454"/>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6" name="テキスト ボックス 455"/>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埼玉県桶川市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21196</xdr:rowOff>
    </xdr:from>
    <xdr:to>
      <xdr:col>4</xdr:col>
      <xdr:colOff>1117600</xdr:colOff>
      <xdr:row>18</xdr:row>
      <xdr:rowOff>30074</xdr:rowOff>
    </xdr:to>
    <xdr:cxnSp macro="">
      <xdr:nvCxnSpPr>
        <xdr:cNvPr id="50" name="直線コネクタ 49"/>
        <xdr:cNvCxnSpPr/>
      </xdr:nvCxnSpPr>
      <xdr:spPr bwMode="auto">
        <a:xfrm flipV="1">
          <a:off x="5003800" y="3154921"/>
          <a:ext cx="6477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30074</xdr:rowOff>
    </xdr:from>
    <xdr:to>
      <xdr:col>4</xdr:col>
      <xdr:colOff>469900</xdr:colOff>
      <xdr:row>18</xdr:row>
      <xdr:rowOff>74917</xdr:rowOff>
    </xdr:to>
    <xdr:cxnSp macro="">
      <xdr:nvCxnSpPr>
        <xdr:cNvPr id="53" name="直線コネクタ 52"/>
        <xdr:cNvCxnSpPr/>
      </xdr:nvCxnSpPr>
      <xdr:spPr bwMode="auto">
        <a:xfrm flipV="1">
          <a:off x="4305300" y="3163799"/>
          <a:ext cx="698500" cy="4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74917</xdr:rowOff>
    </xdr:from>
    <xdr:to>
      <xdr:col>3</xdr:col>
      <xdr:colOff>904875</xdr:colOff>
      <xdr:row>18</xdr:row>
      <xdr:rowOff>112922</xdr:rowOff>
    </xdr:to>
    <xdr:cxnSp macro="">
      <xdr:nvCxnSpPr>
        <xdr:cNvPr id="56" name="直線コネクタ 55"/>
        <xdr:cNvCxnSpPr/>
      </xdr:nvCxnSpPr>
      <xdr:spPr bwMode="auto">
        <a:xfrm flipV="1">
          <a:off x="3606800" y="3208642"/>
          <a:ext cx="698500" cy="38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78099</xdr:rowOff>
    </xdr:from>
    <xdr:to>
      <xdr:col>3</xdr:col>
      <xdr:colOff>206375</xdr:colOff>
      <xdr:row>18</xdr:row>
      <xdr:rowOff>112922</xdr:rowOff>
    </xdr:to>
    <xdr:cxnSp macro="">
      <xdr:nvCxnSpPr>
        <xdr:cNvPr id="59" name="直線コネクタ 58"/>
        <xdr:cNvCxnSpPr/>
      </xdr:nvCxnSpPr>
      <xdr:spPr bwMode="auto">
        <a:xfrm>
          <a:off x="2908300" y="3211824"/>
          <a:ext cx="69850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141846</xdr:rowOff>
    </xdr:from>
    <xdr:to>
      <xdr:col>5</xdr:col>
      <xdr:colOff>34925</xdr:colOff>
      <xdr:row>18</xdr:row>
      <xdr:rowOff>71996</xdr:rowOff>
    </xdr:to>
    <xdr:sp macro="" textlink="">
      <xdr:nvSpPr>
        <xdr:cNvPr id="69" name="円/楕円 68"/>
        <xdr:cNvSpPr/>
      </xdr:nvSpPr>
      <xdr:spPr bwMode="auto">
        <a:xfrm>
          <a:off x="5600700" y="310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113923</xdr:rowOff>
    </xdr:from>
    <xdr:ext cx="762000" cy="259045"/>
    <xdr:sp macro="" textlink="">
      <xdr:nvSpPr>
        <xdr:cNvPr id="70" name="人口1人当たり決算額の推移該当値テキスト130"/>
        <xdr:cNvSpPr txBox="1"/>
      </xdr:nvSpPr>
      <xdr:spPr>
        <a:xfrm>
          <a:off x="57404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150724</xdr:rowOff>
    </xdr:from>
    <xdr:to>
      <xdr:col>4</xdr:col>
      <xdr:colOff>520700</xdr:colOff>
      <xdr:row>18</xdr:row>
      <xdr:rowOff>80874</xdr:rowOff>
    </xdr:to>
    <xdr:sp macro="" textlink="">
      <xdr:nvSpPr>
        <xdr:cNvPr id="71" name="円/楕円 70"/>
        <xdr:cNvSpPr/>
      </xdr:nvSpPr>
      <xdr:spPr bwMode="auto">
        <a:xfrm>
          <a:off x="4953000" y="31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65651</xdr:rowOff>
    </xdr:from>
    <xdr:ext cx="736600" cy="259045"/>
    <xdr:sp macro="" textlink="">
      <xdr:nvSpPr>
        <xdr:cNvPr id="72" name="テキスト ボックス 71"/>
        <xdr:cNvSpPr txBox="1"/>
      </xdr:nvSpPr>
      <xdr:spPr>
        <a:xfrm>
          <a:off x="4622800" y="3199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24117</xdr:rowOff>
    </xdr:from>
    <xdr:to>
      <xdr:col>3</xdr:col>
      <xdr:colOff>955675</xdr:colOff>
      <xdr:row>18</xdr:row>
      <xdr:rowOff>125717</xdr:rowOff>
    </xdr:to>
    <xdr:sp macro="" textlink="">
      <xdr:nvSpPr>
        <xdr:cNvPr id="73" name="円/楕円 72"/>
        <xdr:cNvSpPr/>
      </xdr:nvSpPr>
      <xdr:spPr bwMode="auto">
        <a:xfrm>
          <a:off x="4254500" y="315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110494</xdr:rowOff>
    </xdr:from>
    <xdr:ext cx="762000" cy="259045"/>
    <xdr:sp macro="" textlink="">
      <xdr:nvSpPr>
        <xdr:cNvPr id="74" name="テキスト ボックス 73"/>
        <xdr:cNvSpPr txBox="1"/>
      </xdr:nvSpPr>
      <xdr:spPr>
        <a:xfrm>
          <a:off x="3924300" y="324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62122</xdr:rowOff>
    </xdr:from>
    <xdr:to>
      <xdr:col>3</xdr:col>
      <xdr:colOff>257175</xdr:colOff>
      <xdr:row>18</xdr:row>
      <xdr:rowOff>163722</xdr:rowOff>
    </xdr:to>
    <xdr:sp macro="" textlink="">
      <xdr:nvSpPr>
        <xdr:cNvPr id="75" name="円/楕円 74"/>
        <xdr:cNvSpPr/>
      </xdr:nvSpPr>
      <xdr:spPr bwMode="auto">
        <a:xfrm>
          <a:off x="3556000" y="319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148499</xdr:rowOff>
    </xdr:from>
    <xdr:ext cx="762000" cy="259045"/>
    <xdr:sp macro="" textlink="">
      <xdr:nvSpPr>
        <xdr:cNvPr id="76" name="テキスト ボックス 75"/>
        <xdr:cNvSpPr txBox="1"/>
      </xdr:nvSpPr>
      <xdr:spPr>
        <a:xfrm>
          <a:off x="3225800" y="328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27299</xdr:rowOff>
    </xdr:from>
    <xdr:to>
      <xdr:col>2</xdr:col>
      <xdr:colOff>692150</xdr:colOff>
      <xdr:row>18</xdr:row>
      <xdr:rowOff>128899</xdr:rowOff>
    </xdr:to>
    <xdr:sp macro="" textlink="">
      <xdr:nvSpPr>
        <xdr:cNvPr id="77" name="円/楕円 76"/>
        <xdr:cNvSpPr/>
      </xdr:nvSpPr>
      <xdr:spPr bwMode="auto">
        <a:xfrm>
          <a:off x="2857500" y="316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113676</xdr:rowOff>
    </xdr:from>
    <xdr:ext cx="762000" cy="259045"/>
    <xdr:sp macro="" textlink="">
      <xdr:nvSpPr>
        <xdr:cNvPr id="78" name="テキスト ボックス 77"/>
        <xdr:cNvSpPr txBox="1"/>
      </xdr:nvSpPr>
      <xdr:spPr>
        <a:xfrm>
          <a:off x="2527300" y="32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54153</xdr:rowOff>
    </xdr:from>
    <xdr:to>
      <xdr:col>4</xdr:col>
      <xdr:colOff>1117600</xdr:colOff>
      <xdr:row>36</xdr:row>
      <xdr:rowOff>104045</xdr:rowOff>
    </xdr:to>
    <xdr:cxnSp macro="">
      <xdr:nvCxnSpPr>
        <xdr:cNvPr id="111" name="直線コネクタ 110"/>
        <xdr:cNvCxnSpPr/>
      </xdr:nvCxnSpPr>
      <xdr:spPr bwMode="auto">
        <a:xfrm>
          <a:off x="5003800" y="7007403"/>
          <a:ext cx="647700" cy="49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54153</xdr:rowOff>
    </xdr:from>
    <xdr:to>
      <xdr:col>4</xdr:col>
      <xdr:colOff>469900</xdr:colOff>
      <xdr:row>36</xdr:row>
      <xdr:rowOff>101473</xdr:rowOff>
    </xdr:to>
    <xdr:cxnSp macro="">
      <xdr:nvCxnSpPr>
        <xdr:cNvPr id="114" name="直線コネクタ 113"/>
        <xdr:cNvCxnSpPr/>
      </xdr:nvCxnSpPr>
      <xdr:spPr bwMode="auto">
        <a:xfrm flipV="1">
          <a:off x="4305300" y="7007403"/>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64916</xdr:rowOff>
    </xdr:from>
    <xdr:to>
      <xdr:col>3</xdr:col>
      <xdr:colOff>904875</xdr:colOff>
      <xdr:row>36</xdr:row>
      <xdr:rowOff>101473</xdr:rowOff>
    </xdr:to>
    <xdr:cxnSp macro="">
      <xdr:nvCxnSpPr>
        <xdr:cNvPr id="117" name="直線コネクタ 116"/>
        <xdr:cNvCxnSpPr/>
      </xdr:nvCxnSpPr>
      <xdr:spPr bwMode="auto">
        <a:xfrm>
          <a:off x="3606800" y="7018166"/>
          <a:ext cx="698500" cy="3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64916</xdr:rowOff>
    </xdr:from>
    <xdr:to>
      <xdr:col>3</xdr:col>
      <xdr:colOff>206375</xdr:colOff>
      <xdr:row>36</xdr:row>
      <xdr:rowOff>64954</xdr:rowOff>
    </xdr:to>
    <xdr:cxnSp macro="">
      <xdr:nvCxnSpPr>
        <xdr:cNvPr id="120" name="直線コネクタ 119"/>
        <xdr:cNvCxnSpPr/>
      </xdr:nvCxnSpPr>
      <xdr:spPr bwMode="auto">
        <a:xfrm flipV="1">
          <a:off x="2908300" y="7018166"/>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53245</xdr:rowOff>
    </xdr:from>
    <xdr:to>
      <xdr:col>5</xdr:col>
      <xdr:colOff>34925</xdr:colOff>
      <xdr:row>36</xdr:row>
      <xdr:rowOff>154845</xdr:rowOff>
    </xdr:to>
    <xdr:sp macro="" textlink="">
      <xdr:nvSpPr>
        <xdr:cNvPr id="130" name="円/楕円 129"/>
        <xdr:cNvSpPr/>
      </xdr:nvSpPr>
      <xdr:spPr bwMode="auto">
        <a:xfrm>
          <a:off x="5600700" y="700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25322</xdr:rowOff>
    </xdr:from>
    <xdr:ext cx="762000" cy="259045"/>
    <xdr:sp macro="" textlink="">
      <xdr:nvSpPr>
        <xdr:cNvPr id="131" name="人口1人当たり決算額の推移該当値テキスト445"/>
        <xdr:cNvSpPr txBox="1"/>
      </xdr:nvSpPr>
      <xdr:spPr>
        <a:xfrm>
          <a:off x="5740400" y="69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3353</xdr:rowOff>
    </xdr:from>
    <xdr:to>
      <xdr:col>4</xdr:col>
      <xdr:colOff>520700</xdr:colOff>
      <xdr:row>36</xdr:row>
      <xdr:rowOff>104953</xdr:rowOff>
    </xdr:to>
    <xdr:sp macro="" textlink="">
      <xdr:nvSpPr>
        <xdr:cNvPr id="132" name="円/楕円 131"/>
        <xdr:cNvSpPr/>
      </xdr:nvSpPr>
      <xdr:spPr bwMode="auto">
        <a:xfrm>
          <a:off x="4953000" y="695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89730</xdr:rowOff>
    </xdr:from>
    <xdr:ext cx="736600" cy="259045"/>
    <xdr:sp macro="" textlink="">
      <xdr:nvSpPr>
        <xdr:cNvPr id="133" name="テキスト ボックス 132"/>
        <xdr:cNvSpPr txBox="1"/>
      </xdr:nvSpPr>
      <xdr:spPr>
        <a:xfrm>
          <a:off x="4622800" y="704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50673</xdr:rowOff>
    </xdr:from>
    <xdr:to>
      <xdr:col>3</xdr:col>
      <xdr:colOff>955675</xdr:colOff>
      <xdr:row>36</xdr:row>
      <xdr:rowOff>152273</xdr:rowOff>
    </xdr:to>
    <xdr:sp macro="" textlink="">
      <xdr:nvSpPr>
        <xdr:cNvPr id="134" name="円/楕円 133"/>
        <xdr:cNvSpPr/>
      </xdr:nvSpPr>
      <xdr:spPr bwMode="auto">
        <a:xfrm>
          <a:off x="4254500" y="700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137050</xdr:rowOff>
    </xdr:from>
    <xdr:ext cx="762000" cy="259045"/>
    <xdr:sp macro="" textlink="">
      <xdr:nvSpPr>
        <xdr:cNvPr id="135" name="テキスト ボックス 134"/>
        <xdr:cNvSpPr txBox="1"/>
      </xdr:nvSpPr>
      <xdr:spPr>
        <a:xfrm>
          <a:off x="3924300" y="709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14116</xdr:rowOff>
    </xdr:from>
    <xdr:to>
      <xdr:col>3</xdr:col>
      <xdr:colOff>257175</xdr:colOff>
      <xdr:row>36</xdr:row>
      <xdr:rowOff>115716</xdr:rowOff>
    </xdr:to>
    <xdr:sp macro="" textlink="">
      <xdr:nvSpPr>
        <xdr:cNvPr id="136" name="円/楕円 135"/>
        <xdr:cNvSpPr/>
      </xdr:nvSpPr>
      <xdr:spPr bwMode="auto">
        <a:xfrm>
          <a:off x="3556000" y="696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100493</xdr:rowOff>
    </xdr:from>
    <xdr:ext cx="762000" cy="259045"/>
    <xdr:sp macro="" textlink="">
      <xdr:nvSpPr>
        <xdr:cNvPr id="137" name="テキスト ボックス 136"/>
        <xdr:cNvSpPr txBox="1"/>
      </xdr:nvSpPr>
      <xdr:spPr>
        <a:xfrm>
          <a:off x="3225800" y="705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14154</xdr:rowOff>
    </xdr:from>
    <xdr:to>
      <xdr:col>2</xdr:col>
      <xdr:colOff>692150</xdr:colOff>
      <xdr:row>36</xdr:row>
      <xdr:rowOff>115754</xdr:rowOff>
    </xdr:to>
    <xdr:sp macro="" textlink="">
      <xdr:nvSpPr>
        <xdr:cNvPr id="138" name="円/楕円 137"/>
        <xdr:cNvSpPr/>
      </xdr:nvSpPr>
      <xdr:spPr bwMode="auto">
        <a:xfrm>
          <a:off x="2857500" y="696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100531</xdr:rowOff>
    </xdr:from>
    <xdr:ext cx="762000" cy="259045"/>
    <xdr:sp macro="" textlink="">
      <xdr:nvSpPr>
        <xdr:cNvPr id="139" name="テキスト ボックス 138"/>
        <xdr:cNvSpPr txBox="1"/>
      </xdr:nvSpPr>
      <xdr:spPr>
        <a:xfrm>
          <a:off x="2527300" y="705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74,662
25.35
23,781,429
23,381,153
323,936
13,581,572
22,569,957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146169</xdr:rowOff>
    </xdr:from>
    <xdr:to>
      <xdr:col>6</xdr:col>
      <xdr:colOff>511175</xdr:colOff>
      <xdr:row>37</xdr:row>
      <xdr:rowOff>149164</xdr:rowOff>
    </xdr:to>
    <xdr:cxnSp macro="">
      <xdr:nvCxnSpPr>
        <xdr:cNvPr id="59" name="直線コネクタ 58"/>
        <xdr:cNvCxnSpPr/>
      </xdr:nvCxnSpPr>
      <xdr:spPr>
        <a:xfrm>
          <a:off x="3797300" y="6489819"/>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146169</xdr:rowOff>
    </xdr:from>
    <xdr:to>
      <xdr:col>5</xdr:col>
      <xdr:colOff>358775</xdr:colOff>
      <xdr:row>38</xdr:row>
      <xdr:rowOff>17331</xdr:rowOff>
    </xdr:to>
    <xdr:cxnSp macro="">
      <xdr:nvCxnSpPr>
        <xdr:cNvPr id="62" name="直線コネクタ 61"/>
        <xdr:cNvCxnSpPr/>
      </xdr:nvCxnSpPr>
      <xdr:spPr>
        <a:xfrm flipV="1">
          <a:off x="2908300" y="6489819"/>
          <a:ext cx="8890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10495</xdr:rowOff>
    </xdr:from>
    <xdr:to>
      <xdr:col>4</xdr:col>
      <xdr:colOff>155575</xdr:colOff>
      <xdr:row>38</xdr:row>
      <xdr:rowOff>17331</xdr:rowOff>
    </xdr:to>
    <xdr:cxnSp macro="">
      <xdr:nvCxnSpPr>
        <xdr:cNvPr id="65" name="直線コネクタ 64"/>
        <xdr:cNvCxnSpPr/>
      </xdr:nvCxnSpPr>
      <xdr:spPr>
        <a:xfrm>
          <a:off x="2019300" y="6525595"/>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142672</xdr:rowOff>
    </xdr:from>
    <xdr:to>
      <xdr:col>2</xdr:col>
      <xdr:colOff>638175</xdr:colOff>
      <xdr:row>38</xdr:row>
      <xdr:rowOff>10495</xdr:rowOff>
    </xdr:to>
    <xdr:cxnSp macro="">
      <xdr:nvCxnSpPr>
        <xdr:cNvPr id="68" name="直線コネクタ 67"/>
        <xdr:cNvCxnSpPr/>
      </xdr:nvCxnSpPr>
      <xdr:spPr>
        <a:xfrm>
          <a:off x="1130300" y="6486322"/>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98364</xdr:rowOff>
    </xdr:from>
    <xdr:to>
      <xdr:col>6</xdr:col>
      <xdr:colOff>561975</xdr:colOff>
      <xdr:row>38</xdr:row>
      <xdr:rowOff>28515</xdr:rowOff>
    </xdr:to>
    <xdr:sp macro="" textlink="">
      <xdr:nvSpPr>
        <xdr:cNvPr id="78" name="円/楕円 77"/>
        <xdr:cNvSpPr/>
      </xdr:nvSpPr>
      <xdr:spPr>
        <a:xfrm>
          <a:off x="4584700" y="6442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76791</xdr:rowOff>
    </xdr:from>
    <xdr:ext cx="534377" cy="259045"/>
    <xdr:sp macro="" textlink="">
      <xdr:nvSpPr>
        <xdr:cNvPr id="79" name="人件費該当値テキスト"/>
        <xdr:cNvSpPr txBox="1"/>
      </xdr:nvSpPr>
      <xdr:spPr>
        <a:xfrm>
          <a:off x="4686300" y="64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95369</xdr:rowOff>
    </xdr:from>
    <xdr:to>
      <xdr:col>5</xdr:col>
      <xdr:colOff>409575</xdr:colOff>
      <xdr:row>38</xdr:row>
      <xdr:rowOff>25519</xdr:rowOff>
    </xdr:to>
    <xdr:sp macro="" textlink="">
      <xdr:nvSpPr>
        <xdr:cNvPr id="80" name="円/楕円 79"/>
        <xdr:cNvSpPr/>
      </xdr:nvSpPr>
      <xdr:spPr>
        <a:xfrm>
          <a:off x="3746500" y="64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16646</xdr:rowOff>
    </xdr:from>
    <xdr:ext cx="534377" cy="259045"/>
    <xdr:sp macro="" textlink="">
      <xdr:nvSpPr>
        <xdr:cNvPr id="81" name="テキスト ボックス 80"/>
        <xdr:cNvSpPr txBox="1"/>
      </xdr:nvSpPr>
      <xdr:spPr>
        <a:xfrm>
          <a:off x="3530111" y="65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137980</xdr:rowOff>
    </xdr:from>
    <xdr:to>
      <xdr:col>4</xdr:col>
      <xdr:colOff>206375</xdr:colOff>
      <xdr:row>38</xdr:row>
      <xdr:rowOff>68131</xdr:rowOff>
    </xdr:to>
    <xdr:sp macro="" textlink="">
      <xdr:nvSpPr>
        <xdr:cNvPr id="82" name="円/楕円 81"/>
        <xdr:cNvSpPr/>
      </xdr:nvSpPr>
      <xdr:spPr>
        <a:xfrm>
          <a:off x="2857500" y="64816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59258</xdr:rowOff>
    </xdr:from>
    <xdr:ext cx="534377" cy="259045"/>
    <xdr:sp macro="" textlink="">
      <xdr:nvSpPr>
        <xdr:cNvPr id="83" name="テキスト ボックス 82"/>
        <xdr:cNvSpPr txBox="1"/>
      </xdr:nvSpPr>
      <xdr:spPr>
        <a:xfrm>
          <a:off x="2641111" y="65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131145</xdr:rowOff>
    </xdr:from>
    <xdr:to>
      <xdr:col>3</xdr:col>
      <xdr:colOff>3175</xdr:colOff>
      <xdr:row>38</xdr:row>
      <xdr:rowOff>61295</xdr:rowOff>
    </xdr:to>
    <xdr:sp macro="" textlink="">
      <xdr:nvSpPr>
        <xdr:cNvPr id="84" name="円/楕円 83"/>
        <xdr:cNvSpPr/>
      </xdr:nvSpPr>
      <xdr:spPr>
        <a:xfrm>
          <a:off x="1968500" y="6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52422</xdr:rowOff>
    </xdr:from>
    <xdr:ext cx="534377" cy="259045"/>
    <xdr:sp macro="" textlink="">
      <xdr:nvSpPr>
        <xdr:cNvPr id="85" name="テキスト ボックス 84"/>
        <xdr:cNvSpPr txBox="1"/>
      </xdr:nvSpPr>
      <xdr:spPr>
        <a:xfrm>
          <a:off x="1752111" y="65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91872</xdr:rowOff>
    </xdr:from>
    <xdr:to>
      <xdr:col>1</xdr:col>
      <xdr:colOff>485775</xdr:colOff>
      <xdr:row>38</xdr:row>
      <xdr:rowOff>22022</xdr:rowOff>
    </xdr:to>
    <xdr:sp macro="" textlink="">
      <xdr:nvSpPr>
        <xdr:cNvPr id="86" name="円/楕円 85"/>
        <xdr:cNvSpPr/>
      </xdr:nvSpPr>
      <xdr:spPr>
        <a:xfrm>
          <a:off x="1079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13149</xdr:rowOff>
    </xdr:from>
    <xdr:ext cx="534377" cy="259045"/>
    <xdr:sp macro="" textlink="">
      <xdr:nvSpPr>
        <xdr:cNvPr id="87" name="テキスト ボックス 86"/>
        <xdr:cNvSpPr txBox="1"/>
      </xdr:nvSpPr>
      <xdr:spPr>
        <a:xfrm>
          <a:off x="863111" y="65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52963</xdr:rowOff>
    </xdr:from>
    <xdr:to>
      <xdr:col>6</xdr:col>
      <xdr:colOff>511175</xdr:colOff>
      <xdr:row>56</xdr:row>
      <xdr:rowOff>115370</xdr:rowOff>
    </xdr:to>
    <xdr:cxnSp macro="">
      <xdr:nvCxnSpPr>
        <xdr:cNvPr id="119" name="直線コネクタ 118"/>
        <xdr:cNvCxnSpPr/>
      </xdr:nvCxnSpPr>
      <xdr:spPr>
        <a:xfrm>
          <a:off x="3797300" y="9654163"/>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52963</xdr:rowOff>
    </xdr:from>
    <xdr:to>
      <xdr:col>5</xdr:col>
      <xdr:colOff>358775</xdr:colOff>
      <xdr:row>56</xdr:row>
      <xdr:rowOff>156421</xdr:rowOff>
    </xdr:to>
    <xdr:cxnSp macro="">
      <xdr:nvCxnSpPr>
        <xdr:cNvPr id="122" name="直線コネクタ 121"/>
        <xdr:cNvCxnSpPr/>
      </xdr:nvCxnSpPr>
      <xdr:spPr>
        <a:xfrm flipV="1">
          <a:off x="2908300" y="9654163"/>
          <a:ext cx="8890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156421</xdr:rowOff>
    </xdr:from>
    <xdr:to>
      <xdr:col>4</xdr:col>
      <xdr:colOff>155575</xdr:colOff>
      <xdr:row>57</xdr:row>
      <xdr:rowOff>146917</xdr:rowOff>
    </xdr:to>
    <xdr:cxnSp macro="">
      <xdr:nvCxnSpPr>
        <xdr:cNvPr id="125" name="直線コネクタ 124"/>
        <xdr:cNvCxnSpPr/>
      </xdr:nvCxnSpPr>
      <xdr:spPr>
        <a:xfrm flipV="1">
          <a:off x="2019300" y="9757621"/>
          <a:ext cx="889000" cy="16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146917</xdr:rowOff>
    </xdr:from>
    <xdr:to>
      <xdr:col>2</xdr:col>
      <xdr:colOff>638175</xdr:colOff>
      <xdr:row>57</xdr:row>
      <xdr:rowOff>151522</xdr:rowOff>
    </xdr:to>
    <xdr:cxnSp macro="">
      <xdr:nvCxnSpPr>
        <xdr:cNvPr id="128" name="直線コネクタ 127"/>
        <xdr:cNvCxnSpPr/>
      </xdr:nvCxnSpPr>
      <xdr:spPr>
        <a:xfrm flipV="1">
          <a:off x="1130300" y="991956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64570</xdr:rowOff>
    </xdr:from>
    <xdr:to>
      <xdr:col>6</xdr:col>
      <xdr:colOff>561975</xdr:colOff>
      <xdr:row>56</xdr:row>
      <xdr:rowOff>166170</xdr:rowOff>
    </xdr:to>
    <xdr:sp macro="" textlink="">
      <xdr:nvSpPr>
        <xdr:cNvPr id="138" name="円/楕円 137"/>
        <xdr:cNvSpPr/>
      </xdr:nvSpPr>
      <xdr:spPr>
        <a:xfrm>
          <a:off x="4584700" y="96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42997</xdr:rowOff>
    </xdr:from>
    <xdr:ext cx="534377" cy="259045"/>
    <xdr:sp macro="" textlink="">
      <xdr:nvSpPr>
        <xdr:cNvPr id="139" name="物件費該当値テキスト"/>
        <xdr:cNvSpPr txBox="1"/>
      </xdr:nvSpPr>
      <xdr:spPr>
        <a:xfrm>
          <a:off x="4686300" y="96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2163</xdr:rowOff>
    </xdr:from>
    <xdr:to>
      <xdr:col>5</xdr:col>
      <xdr:colOff>409575</xdr:colOff>
      <xdr:row>56</xdr:row>
      <xdr:rowOff>103763</xdr:rowOff>
    </xdr:to>
    <xdr:sp macro="" textlink="">
      <xdr:nvSpPr>
        <xdr:cNvPr id="140" name="円/楕円 139"/>
        <xdr:cNvSpPr/>
      </xdr:nvSpPr>
      <xdr:spPr>
        <a:xfrm>
          <a:off x="3746500" y="96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94890</xdr:rowOff>
    </xdr:from>
    <xdr:ext cx="534377" cy="259045"/>
    <xdr:sp macro="" textlink="">
      <xdr:nvSpPr>
        <xdr:cNvPr id="141" name="テキスト ボックス 140"/>
        <xdr:cNvSpPr txBox="1"/>
      </xdr:nvSpPr>
      <xdr:spPr>
        <a:xfrm>
          <a:off x="3530111" y="96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105621</xdr:rowOff>
    </xdr:from>
    <xdr:to>
      <xdr:col>4</xdr:col>
      <xdr:colOff>206375</xdr:colOff>
      <xdr:row>57</xdr:row>
      <xdr:rowOff>35771</xdr:rowOff>
    </xdr:to>
    <xdr:sp macro="" textlink="">
      <xdr:nvSpPr>
        <xdr:cNvPr id="142" name="円/楕円 141"/>
        <xdr:cNvSpPr/>
      </xdr:nvSpPr>
      <xdr:spPr>
        <a:xfrm>
          <a:off x="2857500" y="97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26898</xdr:rowOff>
    </xdr:from>
    <xdr:ext cx="534377" cy="259045"/>
    <xdr:sp macro="" textlink="">
      <xdr:nvSpPr>
        <xdr:cNvPr id="143" name="テキスト ボックス 142"/>
        <xdr:cNvSpPr txBox="1"/>
      </xdr:nvSpPr>
      <xdr:spPr>
        <a:xfrm>
          <a:off x="2641111" y="97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96117</xdr:rowOff>
    </xdr:from>
    <xdr:to>
      <xdr:col>3</xdr:col>
      <xdr:colOff>3175</xdr:colOff>
      <xdr:row>58</xdr:row>
      <xdr:rowOff>26267</xdr:rowOff>
    </xdr:to>
    <xdr:sp macro="" textlink="">
      <xdr:nvSpPr>
        <xdr:cNvPr id="144" name="円/楕円 143"/>
        <xdr:cNvSpPr/>
      </xdr:nvSpPr>
      <xdr:spPr>
        <a:xfrm>
          <a:off x="1968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17394</xdr:rowOff>
    </xdr:from>
    <xdr:ext cx="534377" cy="259045"/>
    <xdr:sp macro="" textlink="">
      <xdr:nvSpPr>
        <xdr:cNvPr id="145" name="テキスト ボックス 144"/>
        <xdr:cNvSpPr txBox="1"/>
      </xdr:nvSpPr>
      <xdr:spPr>
        <a:xfrm>
          <a:off x="1752111" y="99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100722</xdr:rowOff>
    </xdr:from>
    <xdr:to>
      <xdr:col>1</xdr:col>
      <xdr:colOff>485775</xdr:colOff>
      <xdr:row>58</xdr:row>
      <xdr:rowOff>30872</xdr:rowOff>
    </xdr:to>
    <xdr:sp macro="" textlink="">
      <xdr:nvSpPr>
        <xdr:cNvPr id="146" name="円/楕円 145"/>
        <xdr:cNvSpPr/>
      </xdr:nvSpPr>
      <xdr:spPr>
        <a:xfrm>
          <a:off x="1079500" y="98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21999</xdr:rowOff>
    </xdr:from>
    <xdr:ext cx="534377" cy="259045"/>
    <xdr:sp macro="" textlink="">
      <xdr:nvSpPr>
        <xdr:cNvPr id="147" name="テキスト ボックス 146"/>
        <xdr:cNvSpPr txBox="1"/>
      </xdr:nvSpPr>
      <xdr:spPr>
        <a:xfrm>
          <a:off x="863111" y="99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76836</xdr:rowOff>
    </xdr:from>
    <xdr:to>
      <xdr:col>6</xdr:col>
      <xdr:colOff>511175</xdr:colOff>
      <xdr:row>77</xdr:row>
      <xdr:rowOff>85237</xdr:rowOff>
    </xdr:to>
    <xdr:cxnSp macro="">
      <xdr:nvCxnSpPr>
        <xdr:cNvPr id="172" name="直線コネクタ 171"/>
        <xdr:cNvCxnSpPr/>
      </xdr:nvCxnSpPr>
      <xdr:spPr>
        <a:xfrm>
          <a:off x="3797300" y="13278486"/>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76836</xdr:rowOff>
    </xdr:from>
    <xdr:to>
      <xdr:col>5</xdr:col>
      <xdr:colOff>358775</xdr:colOff>
      <xdr:row>77</xdr:row>
      <xdr:rowOff>82607</xdr:rowOff>
    </xdr:to>
    <xdr:cxnSp macro="">
      <xdr:nvCxnSpPr>
        <xdr:cNvPr id="175" name="直線コネクタ 174"/>
        <xdr:cNvCxnSpPr/>
      </xdr:nvCxnSpPr>
      <xdr:spPr>
        <a:xfrm flipV="1">
          <a:off x="2908300" y="13278486"/>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82607</xdr:rowOff>
    </xdr:from>
    <xdr:to>
      <xdr:col>4</xdr:col>
      <xdr:colOff>155575</xdr:colOff>
      <xdr:row>77</xdr:row>
      <xdr:rowOff>94151</xdr:rowOff>
    </xdr:to>
    <xdr:cxnSp macro="">
      <xdr:nvCxnSpPr>
        <xdr:cNvPr id="178" name="直線コネクタ 177"/>
        <xdr:cNvCxnSpPr/>
      </xdr:nvCxnSpPr>
      <xdr:spPr>
        <a:xfrm flipV="1">
          <a:off x="2019300" y="1328425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94151</xdr:rowOff>
    </xdr:from>
    <xdr:to>
      <xdr:col>2</xdr:col>
      <xdr:colOff>638175</xdr:colOff>
      <xdr:row>77</xdr:row>
      <xdr:rowOff>97180</xdr:rowOff>
    </xdr:to>
    <xdr:cxnSp macro="">
      <xdr:nvCxnSpPr>
        <xdr:cNvPr id="181" name="直線コネクタ 180"/>
        <xdr:cNvCxnSpPr/>
      </xdr:nvCxnSpPr>
      <xdr:spPr>
        <a:xfrm flipV="1">
          <a:off x="1130300" y="1329580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34437</xdr:rowOff>
    </xdr:from>
    <xdr:to>
      <xdr:col>6</xdr:col>
      <xdr:colOff>561975</xdr:colOff>
      <xdr:row>77</xdr:row>
      <xdr:rowOff>136037</xdr:rowOff>
    </xdr:to>
    <xdr:sp macro="" textlink="">
      <xdr:nvSpPr>
        <xdr:cNvPr id="191" name="円/楕円 190"/>
        <xdr:cNvSpPr/>
      </xdr:nvSpPr>
      <xdr:spPr>
        <a:xfrm>
          <a:off x="4584700" y="132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120814</xdr:rowOff>
    </xdr:from>
    <xdr:ext cx="469744" cy="259045"/>
    <xdr:sp macro="" textlink="">
      <xdr:nvSpPr>
        <xdr:cNvPr id="192" name="維持補修費該当値テキスト"/>
        <xdr:cNvSpPr txBox="1"/>
      </xdr:nvSpPr>
      <xdr:spPr>
        <a:xfrm>
          <a:off x="4686300" y="1315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26036</xdr:rowOff>
    </xdr:from>
    <xdr:to>
      <xdr:col>5</xdr:col>
      <xdr:colOff>409575</xdr:colOff>
      <xdr:row>77</xdr:row>
      <xdr:rowOff>127636</xdr:rowOff>
    </xdr:to>
    <xdr:sp macro="" textlink="">
      <xdr:nvSpPr>
        <xdr:cNvPr id="193" name="円/楕円 192"/>
        <xdr:cNvSpPr/>
      </xdr:nvSpPr>
      <xdr:spPr>
        <a:xfrm>
          <a:off x="3746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118763</xdr:rowOff>
    </xdr:from>
    <xdr:ext cx="469744" cy="259045"/>
    <xdr:sp macro="" textlink="">
      <xdr:nvSpPr>
        <xdr:cNvPr id="194" name="テキスト ボックス 193"/>
        <xdr:cNvSpPr txBox="1"/>
      </xdr:nvSpPr>
      <xdr:spPr>
        <a:xfrm>
          <a:off x="3562427"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31807</xdr:rowOff>
    </xdr:from>
    <xdr:to>
      <xdr:col>4</xdr:col>
      <xdr:colOff>206375</xdr:colOff>
      <xdr:row>77</xdr:row>
      <xdr:rowOff>133407</xdr:rowOff>
    </xdr:to>
    <xdr:sp macro="" textlink="">
      <xdr:nvSpPr>
        <xdr:cNvPr id="195" name="円/楕円 194"/>
        <xdr:cNvSpPr/>
      </xdr:nvSpPr>
      <xdr:spPr>
        <a:xfrm>
          <a:off x="2857500" y="132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124534</xdr:rowOff>
    </xdr:from>
    <xdr:ext cx="469744" cy="259045"/>
    <xdr:sp macro="" textlink="">
      <xdr:nvSpPr>
        <xdr:cNvPr id="196" name="テキスト ボックス 195"/>
        <xdr:cNvSpPr txBox="1"/>
      </xdr:nvSpPr>
      <xdr:spPr>
        <a:xfrm>
          <a:off x="2673427" y="133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43351</xdr:rowOff>
    </xdr:from>
    <xdr:to>
      <xdr:col>3</xdr:col>
      <xdr:colOff>3175</xdr:colOff>
      <xdr:row>77</xdr:row>
      <xdr:rowOff>144951</xdr:rowOff>
    </xdr:to>
    <xdr:sp macro="" textlink="">
      <xdr:nvSpPr>
        <xdr:cNvPr id="197" name="円/楕円 196"/>
        <xdr:cNvSpPr/>
      </xdr:nvSpPr>
      <xdr:spPr>
        <a:xfrm>
          <a:off x="1968500" y="132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136078</xdr:rowOff>
    </xdr:from>
    <xdr:ext cx="469744" cy="259045"/>
    <xdr:sp macro="" textlink="">
      <xdr:nvSpPr>
        <xdr:cNvPr id="198" name="テキスト ボックス 197"/>
        <xdr:cNvSpPr txBox="1"/>
      </xdr:nvSpPr>
      <xdr:spPr>
        <a:xfrm>
          <a:off x="1784427" y="1333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46380</xdr:rowOff>
    </xdr:from>
    <xdr:to>
      <xdr:col>1</xdr:col>
      <xdr:colOff>485775</xdr:colOff>
      <xdr:row>77</xdr:row>
      <xdr:rowOff>147980</xdr:rowOff>
    </xdr:to>
    <xdr:sp macro="" textlink="">
      <xdr:nvSpPr>
        <xdr:cNvPr id="199" name="円/楕円 198"/>
        <xdr:cNvSpPr/>
      </xdr:nvSpPr>
      <xdr:spPr>
        <a:xfrm>
          <a:off x="10795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139107</xdr:rowOff>
    </xdr:from>
    <xdr:ext cx="469744" cy="259045"/>
    <xdr:sp macro="" textlink="">
      <xdr:nvSpPr>
        <xdr:cNvPr id="200" name="テキスト ボックス 199"/>
        <xdr:cNvSpPr txBox="1"/>
      </xdr:nvSpPr>
      <xdr:spPr>
        <a:xfrm>
          <a:off x="895427" y="133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5986</xdr:rowOff>
    </xdr:from>
    <xdr:to>
      <xdr:col>6</xdr:col>
      <xdr:colOff>511175</xdr:colOff>
      <xdr:row>96</xdr:row>
      <xdr:rowOff>103026</xdr:rowOff>
    </xdr:to>
    <xdr:cxnSp macro="">
      <xdr:nvCxnSpPr>
        <xdr:cNvPr id="232" name="直線コネクタ 231"/>
        <xdr:cNvCxnSpPr/>
      </xdr:nvCxnSpPr>
      <xdr:spPr>
        <a:xfrm flipV="1">
          <a:off x="3797300" y="16465186"/>
          <a:ext cx="8382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103026</xdr:rowOff>
    </xdr:from>
    <xdr:to>
      <xdr:col>5</xdr:col>
      <xdr:colOff>358775</xdr:colOff>
      <xdr:row>97</xdr:row>
      <xdr:rowOff>13464</xdr:rowOff>
    </xdr:to>
    <xdr:cxnSp macro="">
      <xdr:nvCxnSpPr>
        <xdr:cNvPr id="235" name="直線コネクタ 234"/>
        <xdr:cNvCxnSpPr/>
      </xdr:nvCxnSpPr>
      <xdr:spPr>
        <a:xfrm flipV="1">
          <a:off x="2908300" y="16562226"/>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13464</xdr:rowOff>
    </xdr:from>
    <xdr:to>
      <xdr:col>4</xdr:col>
      <xdr:colOff>155575</xdr:colOff>
      <xdr:row>97</xdr:row>
      <xdr:rowOff>84967</xdr:rowOff>
    </xdr:to>
    <xdr:cxnSp macro="">
      <xdr:nvCxnSpPr>
        <xdr:cNvPr id="238" name="直線コネクタ 237"/>
        <xdr:cNvCxnSpPr/>
      </xdr:nvCxnSpPr>
      <xdr:spPr>
        <a:xfrm flipV="1">
          <a:off x="2019300" y="16644114"/>
          <a:ext cx="889000" cy="7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84967</xdr:rowOff>
    </xdr:from>
    <xdr:to>
      <xdr:col>2</xdr:col>
      <xdr:colOff>638175</xdr:colOff>
      <xdr:row>97</xdr:row>
      <xdr:rowOff>129282</xdr:rowOff>
    </xdr:to>
    <xdr:cxnSp macro="">
      <xdr:nvCxnSpPr>
        <xdr:cNvPr id="241" name="直線コネクタ 240"/>
        <xdr:cNvCxnSpPr/>
      </xdr:nvCxnSpPr>
      <xdr:spPr>
        <a:xfrm flipV="1">
          <a:off x="1130300" y="16715617"/>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126636</xdr:rowOff>
    </xdr:from>
    <xdr:to>
      <xdr:col>6</xdr:col>
      <xdr:colOff>561975</xdr:colOff>
      <xdr:row>96</xdr:row>
      <xdr:rowOff>56786</xdr:rowOff>
    </xdr:to>
    <xdr:sp macro="" textlink="">
      <xdr:nvSpPr>
        <xdr:cNvPr id="251" name="円/楕円 250"/>
        <xdr:cNvSpPr/>
      </xdr:nvSpPr>
      <xdr:spPr>
        <a:xfrm>
          <a:off x="4584700" y="164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105063</xdr:rowOff>
    </xdr:from>
    <xdr:ext cx="534377" cy="259045"/>
    <xdr:sp macro="" textlink="">
      <xdr:nvSpPr>
        <xdr:cNvPr id="252" name="扶助費該当値テキスト"/>
        <xdr:cNvSpPr txBox="1"/>
      </xdr:nvSpPr>
      <xdr:spPr>
        <a:xfrm>
          <a:off x="4686300" y="1639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52226</xdr:rowOff>
    </xdr:from>
    <xdr:to>
      <xdr:col>5</xdr:col>
      <xdr:colOff>409575</xdr:colOff>
      <xdr:row>96</xdr:row>
      <xdr:rowOff>153826</xdr:rowOff>
    </xdr:to>
    <xdr:sp macro="" textlink="">
      <xdr:nvSpPr>
        <xdr:cNvPr id="253" name="円/楕円 252"/>
        <xdr:cNvSpPr/>
      </xdr:nvSpPr>
      <xdr:spPr>
        <a:xfrm>
          <a:off x="3746500" y="165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144953</xdr:rowOff>
    </xdr:from>
    <xdr:ext cx="534377" cy="259045"/>
    <xdr:sp macro="" textlink="">
      <xdr:nvSpPr>
        <xdr:cNvPr id="254" name="テキスト ボックス 253"/>
        <xdr:cNvSpPr txBox="1"/>
      </xdr:nvSpPr>
      <xdr:spPr>
        <a:xfrm>
          <a:off x="3530111" y="1660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134114</xdr:rowOff>
    </xdr:from>
    <xdr:to>
      <xdr:col>4</xdr:col>
      <xdr:colOff>206375</xdr:colOff>
      <xdr:row>97</xdr:row>
      <xdr:rowOff>64264</xdr:rowOff>
    </xdr:to>
    <xdr:sp macro="" textlink="">
      <xdr:nvSpPr>
        <xdr:cNvPr id="255" name="円/楕円 254"/>
        <xdr:cNvSpPr/>
      </xdr:nvSpPr>
      <xdr:spPr>
        <a:xfrm>
          <a:off x="2857500" y="165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55391</xdr:rowOff>
    </xdr:from>
    <xdr:ext cx="534377" cy="259045"/>
    <xdr:sp macro="" textlink="">
      <xdr:nvSpPr>
        <xdr:cNvPr id="256" name="テキスト ボックス 255"/>
        <xdr:cNvSpPr txBox="1"/>
      </xdr:nvSpPr>
      <xdr:spPr>
        <a:xfrm>
          <a:off x="2641111" y="166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34167</xdr:rowOff>
    </xdr:from>
    <xdr:to>
      <xdr:col>3</xdr:col>
      <xdr:colOff>3175</xdr:colOff>
      <xdr:row>97</xdr:row>
      <xdr:rowOff>135767</xdr:rowOff>
    </xdr:to>
    <xdr:sp macro="" textlink="">
      <xdr:nvSpPr>
        <xdr:cNvPr id="257" name="円/楕円 256"/>
        <xdr:cNvSpPr/>
      </xdr:nvSpPr>
      <xdr:spPr>
        <a:xfrm>
          <a:off x="1968500" y="166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126894</xdr:rowOff>
    </xdr:from>
    <xdr:ext cx="534377" cy="259045"/>
    <xdr:sp macro="" textlink="">
      <xdr:nvSpPr>
        <xdr:cNvPr id="258" name="テキスト ボックス 257"/>
        <xdr:cNvSpPr txBox="1"/>
      </xdr:nvSpPr>
      <xdr:spPr>
        <a:xfrm>
          <a:off x="1752111" y="167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78482</xdr:rowOff>
    </xdr:from>
    <xdr:to>
      <xdr:col>1</xdr:col>
      <xdr:colOff>485775</xdr:colOff>
      <xdr:row>98</xdr:row>
      <xdr:rowOff>8632</xdr:rowOff>
    </xdr:to>
    <xdr:sp macro="" textlink="">
      <xdr:nvSpPr>
        <xdr:cNvPr id="259" name="円/楕円 258"/>
        <xdr:cNvSpPr/>
      </xdr:nvSpPr>
      <xdr:spPr>
        <a:xfrm>
          <a:off x="1079500" y="167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171209</xdr:rowOff>
    </xdr:from>
    <xdr:ext cx="534377" cy="259045"/>
    <xdr:sp macro="" textlink="">
      <xdr:nvSpPr>
        <xdr:cNvPr id="260" name="テキスト ボックス 259"/>
        <xdr:cNvSpPr txBox="1"/>
      </xdr:nvSpPr>
      <xdr:spPr>
        <a:xfrm>
          <a:off x="863111" y="168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86271</xdr:rowOff>
    </xdr:from>
    <xdr:to>
      <xdr:col>15</xdr:col>
      <xdr:colOff>180975</xdr:colOff>
      <xdr:row>37</xdr:row>
      <xdr:rowOff>94361</xdr:rowOff>
    </xdr:to>
    <xdr:cxnSp macro="">
      <xdr:nvCxnSpPr>
        <xdr:cNvPr id="289" name="直線コネクタ 288"/>
        <xdr:cNvCxnSpPr/>
      </xdr:nvCxnSpPr>
      <xdr:spPr>
        <a:xfrm flipV="1">
          <a:off x="9639300" y="6429921"/>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71882</xdr:rowOff>
    </xdr:from>
    <xdr:to>
      <xdr:col>14</xdr:col>
      <xdr:colOff>28575</xdr:colOff>
      <xdr:row>37</xdr:row>
      <xdr:rowOff>94361</xdr:rowOff>
    </xdr:to>
    <xdr:cxnSp macro="">
      <xdr:nvCxnSpPr>
        <xdr:cNvPr id="292" name="直線コネクタ 291"/>
        <xdr:cNvCxnSpPr/>
      </xdr:nvCxnSpPr>
      <xdr:spPr>
        <a:xfrm>
          <a:off x="8750300" y="6415532"/>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71882</xdr:rowOff>
    </xdr:from>
    <xdr:to>
      <xdr:col>12</xdr:col>
      <xdr:colOff>511175</xdr:colOff>
      <xdr:row>37</xdr:row>
      <xdr:rowOff>116903</xdr:rowOff>
    </xdr:to>
    <xdr:cxnSp macro="">
      <xdr:nvCxnSpPr>
        <xdr:cNvPr id="295" name="直線コネクタ 294"/>
        <xdr:cNvCxnSpPr/>
      </xdr:nvCxnSpPr>
      <xdr:spPr>
        <a:xfrm flipV="1">
          <a:off x="7861300" y="6415532"/>
          <a:ext cx="889000" cy="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116903</xdr:rowOff>
    </xdr:from>
    <xdr:to>
      <xdr:col>11</xdr:col>
      <xdr:colOff>307975</xdr:colOff>
      <xdr:row>37</xdr:row>
      <xdr:rowOff>118631</xdr:rowOff>
    </xdr:to>
    <xdr:cxnSp macro="">
      <xdr:nvCxnSpPr>
        <xdr:cNvPr id="298" name="直線コネクタ 297"/>
        <xdr:cNvCxnSpPr/>
      </xdr:nvCxnSpPr>
      <xdr:spPr>
        <a:xfrm flipV="1">
          <a:off x="6972300" y="6460553"/>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35471</xdr:rowOff>
    </xdr:from>
    <xdr:to>
      <xdr:col>15</xdr:col>
      <xdr:colOff>231775</xdr:colOff>
      <xdr:row>37</xdr:row>
      <xdr:rowOff>137071</xdr:rowOff>
    </xdr:to>
    <xdr:sp macro="" textlink="">
      <xdr:nvSpPr>
        <xdr:cNvPr id="308" name="円/楕円 307"/>
        <xdr:cNvSpPr/>
      </xdr:nvSpPr>
      <xdr:spPr>
        <a:xfrm>
          <a:off x="10426700" y="63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13898</xdr:rowOff>
    </xdr:from>
    <xdr:ext cx="534377" cy="259045"/>
    <xdr:sp macro="" textlink="">
      <xdr:nvSpPr>
        <xdr:cNvPr id="309" name="補助費等該当値テキスト"/>
        <xdr:cNvSpPr txBox="1"/>
      </xdr:nvSpPr>
      <xdr:spPr>
        <a:xfrm>
          <a:off x="10528300" y="63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43561</xdr:rowOff>
    </xdr:from>
    <xdr:to>
      <xdr:col>14</xdr:col>
      <xdr:colOff>79375</xdr:colOff>
      <xdr:row>37</xdr:row>
      <xdr:rowOff>145161</xdr:rowOff>
    </xdr:to>
    <xdr:sp macro="" textlink="">
      <xdr:nvSpPr>
        <xdr:cNvPr id="310" name="円/楕円 309"/>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136288</xdr:rowOff>
    </xdr:from>
    <xdr:ext cx="534377" cy="259045"/>
    <xdr:sp macro="" textlink="">
      <xdr:nvSpPr>
        <xdr:cNvPr id="311" name="テキスト ボックス 310"/>
        <xdr:cNvSpPr txBox="1"/>
      </xdr:nvSpPr>
      <xdr:spPr>
        <a:xfrm>
          <a:off x="9372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21082</xdr:rowOff>
    </xdr:from>
    <xdr:to>
      <xdr:col>12</xdr:col>
      <xdr:colOff>561975</xdr:colOff>
      <xdr:row>37</xdr:row>
      <xdr:rowOff>122682</xdr:rowOff>
    </xdr:to>
    <xdr:sp macro="" textlink="">
      <xdr:nvSpPr>
        <xdr:cNvPr id="312" name="円/楕円 311"/>
        <xdr:cNvSpPr/>
      </xdr:nvSpPr>
      <xdr:spPr>
        <a:xfrm>
          <a:off x="869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113809</xdr:rowOff>
    </xdr:from>
    <xdr:ext cx="534377" cy="259045"/>
    <xdr:sp macro="" textlink="">
      <xdr:nvSpPr>
        <xdr:cNvPr id="313" name="テキスト ボックス 312"/>
        <xdr:cNvSpPr txBox="1"/>
      </xdr:nvSpPr>
      <xdr:spPr>
        <a:xfrm>
          <a:off x="8483111" y="64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66103</xdr:rowOff>
    </xdr:from>
    <xdr:to>
      <xdr:col>11</xdr:col>
      <xdr:colOff>358775</xdr:colOff>
      <xdr:row>37</xdr:row>
      <xdr:rowOff>167703</xdr:rowOff>
    </xdr:to>
    <xdr:sp macro="" textlink="">
      <xdr:nvSpPr>
        <xdr:cNvPr id="314" name="円/楕円 313"/>
        <xdr:cNvSpPr/>
      </xdr:nvSpPr>
      <xdr:spPr>
        <a:xfrm>
          <a:off x="7810500" y="64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158831</xdr:rowOff>
    </xdr:from>
    <xdr:ext cx="534377" cy="259045"/>
    <xdr:sp macro="" textlink="">
      <xdr:nvSpPr>
        <xdr:cNvPr id="315" name="テキスト ボックス 314"/>
        <xdr:cNvSpPr txBox="1"/>
      </xdr:nvSpPr>
      <xdr:spPr>
        <a:xfrm>
          <a:off x="7594111" y="650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67831</xdr:rowOff>
    </xdr:from>
    <xdr:to>
      <xdr:col>10</xdr:col>
      <xdr:colOff>155575</xdr:colOff>
      <xdr:row>37</xdr:row>
      <xdr:rowOff>169431</xdr:rowOff>
    </xdr:to>
    <xdr:sp macro="" textlink="">
      <xdr:nvSpPr>
        <xdr:cNvPr id="316" name="円/楕円 315"/>
        <xdr:cNvSpPr/>
      </xdr:nvSpPr>
      <xdr:spPr>
        <a:xfrm>
          <a:off x="6921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160558</xdr:rowOff>
    </xdr:from>
    <xdr:ext cx="534377" cy="259045"/>
    <xdr:sp macro="" textlink="">
      <xdr:nvSpPr>
        <xdr:cNvPr id="317" name="テキスト ボックス 316"/>
        <xdr:cNvSpPr txBox="1"/>
      </xdr:nvSpPr>
      <xdr:spPr>
        <a:xfrm>
          <a:off x="6705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54790</xdr:rowOff>
    </xdr:from>
    <xdr:to>
      <xdr:col>15</xdr:col>
      <xdr:colOff>180975</xdr:colOff>
      <xdr:row>58</xdr:row>
      <xdr:rowOff>62764</xdr:rowOff>
    </xdr:to>
    <xdr:cxnSp macro="">
      <xdr:nvCxnSpPr>
        <xdr:cNvPr id="346" name="直線コネクタ 345"/>
        <xdr:cNvCxnSpPr/>
      </xdr:nvCxnSpPr>
      <xdr:spPr>
        <a:xfrm flipV="1">
          <a:off x="9639300" y="9998890"/>
          <a:ext cx="8382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26375</xdr:rowOff>
    </xdr:from>
    <xdr:to>
      <xdr:col>14</xdr:col>
      <xdr:colOff>28575</xdr:colOff>
      <xdr:row>58</xdr:row>
      <xdr:rowOff>62764</xdr:rowOff>
    </xdr:to>
    <xdr:cxnSp macro="">
      <xdr:nvCxnSpPr>
        <xdr:cNvPr id="349" name="直線コネクタ 348"/>
        <xdr:cNvCxnSpPr/>
      </xdr:nvCxnSpPr>
      <xdr:spPr>
        <a:xfrm>
          <a:off x="8750300" y="9970475"/>
          <a:ext cx="889000" cy="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26375</xdr:rowOff>
    </xdr:from>
    <xdr:to>
      <xdr:col>12</xdr:col>
      <xdr:colOff>511175</xdr:colOff>
      <xdr:row>58</xdr:row>
      <xdr:rowOff>77955</xdr:rowOff>
    </xdr:to>
    <xdr:cxnSp macro="">
      <xdr:nvCxnSpPr>
        <xdr:cNvPr id="352" name="直線コネクタ 351"/>
        <xdr:cNvCxnSpPr/>
      </xdr:nvCxnSpPr>
      <xdr:spPr>
        <a:xfrm flipV="1">
          <a:off x="7861300" y="9970475"/>
          <a:ext cx="889000" cy="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77955</xdr:rowOff>
    </xdr:from>
    <xdr:to>
      <xdr:col>11</xdr:col>
      <xdr:colOff>307975</xdr:colOff>
      <xdr:row>58</xdr:row>
      <xdr:rowOff>91130</xdr:rowOff>
    </xdr:to>
    <xdr:cxnSp macro="">
      <xdr:nvCxnSpPr>
        <xdr:cNvPr id="355" name="直線コネクタ 354"/>
        <xdr:cNvCxnSpPr/>
      </xdr:nvCxnSpPr>
      <xdr:spPr>
        <a:xfrm flipV="1">
          <a:off x="6972300" y="10022055"/>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3990</xdr:rowOff>
    </xdr:from>
    <xdr:to>
      <xdr:col>15</xdr:col>
      <xdr:colOff>231775</xdr:colOff>
      <xdr:row>58</xdr:row>
      <xdr:rowOff>105590</xdr:rowOff>
    </xdr:to>
    <xdr:sp macro="" textlink="">
      <xdr:nvSpPr>
        <xdr:cNvPr id="365" name="円/楕円 364"/>
        <xdr:cNvSpPr/>
      </xdr:nvSpPr>
      <xdr:spPr>
        <a:xfrm>
          <a:off x="10426700" y="99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145416</xdr:rowOff>
    </xdr:from>
    <xdr:ext cx="534377" cy="259045"/>
    <xdr:sp macro="" textlink="">
      <xdr:nvSpPr>
        <xdr:cNvPr id="366" name="普通建設事業費該当値テキスト"/>
        <xdr:cNvSpPr txBox="1"/>
      </xdr:nvSpPr>
      <xdr:spPr>
        <a:xfrm>
          <a:off x="10528300" y="99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11964</xdr:rowOff>
    </xdr:from>
    <xdr:to>
      <xdr:col>14</xdr:col>
      <xdr:colOff>79375</xdr:colOff>
      <xdr:row>58</xdr:row>
      <xdr:rowOff>113564</xdr:rowOff>
    </xdr:to>
    <xdr:sp macro="" textlink="">
      <xdr:nvSpPr>
        <xdr:cNvPr id="367" name="円/楕円 366"/>
        <xdr:cNvSpPr/>
      </xdr:nvSpPr>
      <xdr:spPr>
        <a:xfrm>
          <a:off x="9588500" y="99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104691</xdr:rowOff>
    </xdr:from>
    <xdr:ext cx="534377" cy="259045"/>
    <xdr:sp macro="" textlink="">
      <xdr:nvSpPr>
        <xdr:cNvPr id="368" name="テキスト ボックス 367"/>
        <xdr:cNvSpPr txBox="1"/>
      </xdr:nvSpPr>
      <xdr:spPr>
        <a:xfrm>
          <a:off x="9372111" y="100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147025</xdr:rowOff>
    </xdr:from>
    <xdr:to>
      <xdr:col>12</xdr:col>
      <xdr:colOff>561975</xdr:colOff>
      <xdr:row>58</xdr:row>
      <xdr:rowOff>77175</xdr:rowOff>
    </xdr:to>
    <xdr:sp macro="" textlink="">
      <xdr:nvSpPr>
        <xdr:cNvPr id="369" name="円/楕円 368"/>
        <xdr:cNvSpPr/>
      </xdr:nvSpPr>
      <xdr:spPr>
        <a:xfrm>
          <a:off x="8699500" y="99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68302</xdr:rowOff>
    </xdr:from>
    <xdr:ext cx="534377" cy="259045"/>
    <xdr:sp macro="" textlink="">
      <xdr:nvSpPr>
        <xdr:cNvPr id="370" name="テキスト ボックス 369"/>
        <xdr:cNvSpPr txBox="1"/>
      </xdr:nvSpPr>
      <xdr:spPr>
        <a:xfrm>
          <a:off x="8483111" y="100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27155</xdr:rowOff>
    </xdr:from>
    <xdr:to>
      <xdr:col>11</xdr:col>
      <xdr:colOff>358775</xdr:colOff>
      <xdr:row>58</xdr:row>
      <xdr:rowOff>128755</xdr:rowOff>
    </xdr:to>
    <xdr:sp macro="" textlink="">
      <xdr:nvSpPr>
        <xdr:cNvPr id="371" name="円/楕円 370"/>
        <xdr:cNvSpPr/>
      </xdr:nvSpPr>
      <xdr:spPr>
        <a:xfrm>
          <a:off x="7810500" y="99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119882</xdr:rowOff>
    </xdr:from>
    <xdr:ext cx="534377" cy="259045"/>
    <xdr:sp macro="" textlink="">
      <xdr:nvSpPr>
        <xdr:cNvPr id="372" name="テキスト ボックス 371"/>
        <xdr:cNvSpPr txBox="1"/>
      </xdr:nvSpPr>
      <xdr:spPr>
        <a:xfrm>
          <a:off x="7594111" y="10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40330</xdr:rowOff>
    </xdr:from>
    <xdr:to>
      <xdr:col>10</xdr:col>
      <xdr:colOff>155575</xdr:colOff>
      <xdr:row>58</xdr:row>
      <xdr:rowOff>141930</xdr:rowOff>
    </xdr:to>
    <xdr:sp macro="" textlink="">
      <xdr:nvSpPr>
        <xdr:cNvPr id="373" name="円/楕円 372"/>
        <xdr:cNvSpPr/>
      </xdr:nvSpPr>
      <xdr:spPr>
        <a:xfrm>
          <a:off x="6921500" y="99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133057</xdr:rowOff>
    </xdr:from>
    <xdr:ext cx="534377" cy="259045"/>
    <xdr:sp macro="" textlink="">
      <xdr:nvSpPr>
        <xdr:cNvPr id="374" name="テキスト ボックス 373"/>
        <xdr:cNvSpPr txBox="1"/>
      </xdr:nvSpPr>
      <xdr:spPr>
        <a:xfrm>
          <a:off x="6705111" y="100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151330</xdr:rowOff>
    </xdr:from>
    <xdr:to>
      <xdr:col>15</xdr:col>
      <xdr:colOff>180975</xdr:colOff>
      <xdr:row>78</xdr:row>
      <xdr:rowOff>4163</xdr:rowOff>
    </xdr:to>
    <xdr:cxnSp macro="">
      <xdr:nvCxnSpPr>
        <xdr:cNvPr id="399" name="直線コネクタ 398"/>
        <xdr:cNvCxnSpPr/>
      </xdr:nvCxnSpPr>
      <xdr:spPr>
        <a:xfrm>
          <a:off x="9639300" y="13352980"/>
          <a:ext cx="8382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151330</xdr:rowOff>
    </xdr:from>
    <xdr:to>
      <xdr:col>14</xdr:col>
      <xdr:colOff>28575</xdr:colOff>
      <xdr:row>77</xdr:row>
      <xdr:rowOff>157604</xdr:rowOff>
    </xdr:to>
    <xdr:cxnSp macro="">
      <xdr:nvCxnSpPr>
        <xdr:cNvPr id="402" name="直線コネクタ 401"/>
        <xdr:cNvCxnSpPr/>
      </xdr:nvCxnSpPr>
      <xdr:spPr>
        <a:xfrm flipV="1">
          <a:off x="8750300" y="133529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124813</xdr:rowOff>
    </xdr:from>
    <xdr:to>
      <xdr:col>15</xdr:col>
      <xdr:colOff>231775</xdr:colOff>
      <xdr:row>78</xdr:row>
      <xdr:rowOff>54963</xdr:rowOff>
    </xdr:to>
    <xdr:sp macro="" textlink="">
      <xdr:nvSpPr>
        <xdr:cNvPr id="412" name="円/楕円 411"/>
        <xdr:cNvSpPr/>
      </xdr:nvSpPr>
      <xdr:spPr>
        <a:xfrm>
          <a:off x="10426700" y="13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100530</xdr:rowOff>
    </xdr:from>
    <xdr:to>
      <xdr:col>14</xdr:col>
      <xdr:colOff>79375</xdr:colOff>
      <xdr:row>78</xdr:row>
      <xdr:rowOff>30680</xdr:rowOff>
    </xdr:to>
    <xdr:sp macro="" textlink="">
      <xdr:nvSpPr>
        <xdr:cNvPr id="414" name="円/楕円 413"/>
        <xdr:cNvSpPr/>
      </xdr:nvSpPr>
      <xdr:spPr>
        <a:xfrm>
          <a:off x="9588500" y="133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21807</xdr:rowOff>
    </xdr:from>
    <xdr:ext cx="469744" cy="259045"/>
    <xdr:sp macro="" textlink="">
      <xdr:nvSpPr>
        <xdr:cNvPr id="415" name="テキスト ボックス 414"/>
        <xdr:cNvSpPr txBox="1"/>
      </xdr:nvSpPr>
      <xdr:spPr>
        <a:xfrm>
          <a:off x="9404427" y="133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106804</xdr:rowOff>
    </xdr:from>
    <xdr:to>
      <xdr:col>12</xdr:col>
      <xdr:colOff>561975</xdr:colOff>
      <xdr:row>78</xdr:row>
      <xdr:rowOff>36954</xdr:rowOff>
    </xdr:to>
    <xdr:sp macro="" textlink="">
      <xdr:nvSpPr>
        <xdr:cNvPr id="416" name="円/楕円 415"/>
        <xdr:cNvSpPr/>
      </xdr:nvSpPr>
      <xdr:spPr>
        <a:xfrm>
          <a:off x="8699500" y="133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28081</xdr:rowOff>
    </xdr:from>
    <xdr:ext cx="469744" cy="259045"/>
    <xdr:sp macro="" textlink="">
      <xdr:nvSpPr>
        <xdr:cNvPr id="417" name="テキスト ボックス 416"/>
        <xdr:cNvSpPr txBox="1"/>
      </xdr:nvSpPr>
      <xdr:spPr>
        <a:xfrm>
          <a:off x="8515427" y="134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104342</xdr:rowOff>
    </xdr:from>
    <xdr:to>
      <xdr:col>15</xdr:col>
      <xdr:colOff>180975</xdr:colOff>
      <xdr:row>98</xdr:row>
      <xdr:rowOff>84322</xdr:rowOff>
    </xdr:to>
    <xdr:cxnSp macro="">
      <xdr:nvCxnSpPr>
        <xdr:cNvPr id="446" name="直線コネクタ 445"/>
        <xdr:cNvCxnSpPr/>
      </xdr:nvCxnSpPr>
      <xdr:spPr>
        <a:xfrm flipV="1">
          <a:off x="9639300" y="16563542"/>
          <a:ext cx="838200" cy="3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65939</xdr:rowOff>
    </xdr:from>
    <xdr:to>
      <xdr:col>14</xdr:col>
      <xdr:colOff>28575</xdr:colOff>
      <xdr:row>98</xdr:row>
      <xdr:rowOff>84322</xdr:rowOff>
    </xdr:to>
    <xdr:cxnSp macro="">
      <xdr:nvCxnSpPr>
        <xdr:cNvPr id="449" name="直線コネクタ 448"/>
        <xdr:cNvCxnSpPr/>
      </xdr:nvCxnSpPr>
      <xdr:spPr>
        <a:xfrm>
          <a:off x="8750300" y="16696589"/>
          <a:ext cx="889000" cy="18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53542</xdr:rowOff>
    </xdr:from>
    <xdr:to>
      <xdr:col>15</xdr:col>
      <xdr:colOff>231775</xdr:colOff>
      <xdr:row>96</xdr:row>
      <xdr:rowOff>155142</xdr:rowOff>
    </xdr:to>
    <xdr:sp macro="" textlink="">
      <xdr:nvSpPr>
        <xdr:cNvPr id="459" name="円/楕円 458"/>
        <xdr:cNvSpPr/>
      </xdr:nvSpPr>
      <xdr:spPr>
        <a:xfrm>
          <a:off x="10426700" y="165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76419</xdr:rowOff>
    </xdr:from>
    <xdr:ext cx="534377" cy="259045"/>
    <xdr:sp macro="" textlink="">
      <xdr:nvSpPr>
        <xdr:cNvPr id="460" name="普通建設事業費 （ うち更新整備　）該当値テキスト"/>
        <xdr:cNvSpPr txBox="1"/>
      </xdr:nvSpPr>
      <xdr:spPr>
        <a:xfrm>
          <a:off x="10528300" y="163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33522</xdr:rowOff>
    </xdr:from>
    <xdr:to>
      <xdr:col>14</xdr:col>
      <xdr:colOff>79375</xdr:colOff>
      <xdr:row>98</xdr:row>
      <xdr:rowOff>135122</xdr:rowOff>
    </xdr:to>
    <xdr:sp macro="" textlink="">
      <xdr:nvSpPr>
        <xdr:cNvPr id="461" name="円/楕円 460"/>
        <xdr:cNvSpPr/>
      </xdr:nvSpPr>
      <xdr:spPr>
        <a:xfrm>
          <a:off x="9588500" y="168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126249</xdr:rowOff>
    </xdr:from>
    <xdr:ext cx="469744" cy="259045"/>
    <xdr:sp macro="" textlink="">
      <xdr:nvSpPr>
        <xdr:cNvPr id="462" name="テキスト ボックス 461"/>
        <xdr:cNvSpPr txBox="1"/>
      </xdr:nvSpPr>
      <xdr:spPr>
        <a:xfrm>
          <a:off x="9404427" y="169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15139</xdr:rowOff>
    </xdr:from>
    <xdr:to>
      <xdr:col>12</xdr:col>
      <xdr:colOff>561975</xdr:colOff>
      <xdr:row>97</xdr:row>
      <xdr:rowOff>116739</xdr:rowOff>
    </xdr:to>
    <xdr:sp macro="" textlink="">
      <xdr:nvSpPr>
        <xdr:cNvPr id="463" name="円/楕円 462"/>
        <xdr:cNvSpPr/>
      </xdr:nvSpPr>
      <xdr:spPr>
        <a:xfrm>
          <a:off x="8699500" y="166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107866</xdr:rowOff>
    </xdr:from>
    <xdr:ext cx="534377" cy="259045"/>
    <xdr:sp macro="" textlink="">
      <xdr:nvSpPr>
        <xdr:cNvPr id="464" name="テキスト ボックス 463"/>
        <xdr:cNvSpPr txBox="1"/>
      </xdr:nvSpPr>
      <xdr:spPr>
        <a:xfrm>
          <a:off x="8483111" y="167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134717</xdr:rowOff>
    </xdr:from>
    <xdr:to>
      <xdr:col>21</xdr:col>
      <xdr:colOff>161925</xdr:colOff>
      <xdr:row>38</xdr:row>
      <xdr:rowOff>139700</xdr:rowOff>
    </xdr:to>
    <xdr:cxnSp macro="">
      <xdr:nvCxnSpPr>
        <xdr:cNvPr id="497" name="直線コネクタ 496"/>
        <xdr:cNvCxnSpPr/>
      </xdr:nvCxnSpPr>
      <xdr:spPr>
        <a:xfrm>
          <a:off x="13703300" y="6649817"/>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126990</xdr:rowOff>
    </xdr:from>
    <xdr:to>
      <xdr:col>19</xdr:col>
      <xdr:colOff>644525</xdr:colOff>
      <xdr:row>38</xdr:row>
      <xdr:rowOff>134717</xdr:rowOff>
    </xdr:to>
    <xdr:cxnSp macro="">
      <xdr:nvCxnSpPr>
        <xdr:cNvPr id="500" name="直線コネクタ 499"/>
        <xdr:cNvCxnSpPr/>
      </xdr:nvCxnSpPr>
      <xdr:spPr>
        <a:xfrm>
          <a:off x="12814300" y="664209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83917</xdr:rowOff>
    </xdr:from>
    <xdr:to>
      <xdr:col>20</xdr:col>
      <xdr:colOff>9525</xdr:colOff>
      <xdr:row>39</xdr:row>
      <xdr:rowOff>14067</xdr:rowOff>
    </xdr:to>
    <xdr:sp macro="" textlink="">
      <xdr:nvSpPr>
        <xdr:cNvPr id="516" name="円/楕円 515"/>
        <xdr:cNvSpPr/>
      </xdr:nvSpPr>
      <xdr:spPr>
        <a:xfrm>
          <a:off x="13652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5194</xdr:rowOff>
    </xdr:from>
    <xdr:ext cx="378565" cy="259045"/>
    <xdr:sp macro="" textlink="">
      <xdr:nvSpPr>
        <xdr:cNvPr id="517" name="テキスト ボックス 516"/>
        <xdr:cNvSpPr txBox="1"/>
      </xdr:nvSpPr>
      <xdr:spPr>
        <a:xfrm>
          <a:off x="13514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76190</xdr:rowOff>
    </xdr:from>
    <xdr:to>
      <xdr:col>18</xdr:col>
      <xdr:colOff>492125</xdr:colOff>
      <xdr:row>39</xdr:row>
      <xdr:rowOff>6340</xdr:rowOff>
    </xdr:to>
    <xdr:sp macro="" textlink="">
      <xdr:nvSpPr>
        <xdr:cNvPr id="518" name="円/楕円 517"/>
        <xdr:cNvSpPr/>
      </xdr:nvSpPr>
      <xdr:spPr>
        <a:xfrm>
          <a:off x="12763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168917</xdr:rowOff>
    </xdr:from>
    <xdr:ext cx="378565" cy="259045"/>
    <xdr:sp macro="" textlink="">
      <xdr:nvSpPr>
        <xdr:cNvPr id="519" name="テキスト ボックス 518"/>
        <xdr:cNvSpPr txBox="1"/>
      </xdr:nvSpPr>
      <xdr:spPr>
        <a:xfrm>
          <a:off x="12625017" y="6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150101</xdr:rowOff>
    </xdr:from>
    <xdr:to>
      <xdr:col>23</xdr:col>
      <xdr:colOff>517525</xdr:colOff>
      <xdr:row>77</xdr:row>
      <xdr:rowOff>29914</xdr:rowOff>
    </xdr:to>
    <xdr:cxnSp macro="">
      <xdr:nvCxnSpPr>
        <xdr:cNvPr id="601" name="直線コネクタ 600"/>
        <xdr:cNvCxnSpPr/>
      </xdr:nvCxnSpPr>
      <xdr:spPr>
        <a:xfrm flipV="1">
          <a:off x="15481300" y="13180301"/>
          <a:ext cx="8382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29914</xdr:rowOff>
    </xdr:from>
    <xdr:to>
      <xdr:col>22</xdr:col>
      <xdr:colOff>365125</xdr:colOff>
      <xdr:row>77</xdr:row>
      <xdr:rowOff>71563</xdr:rowOff>
    </xdr:to>
    <xdr:cxnSp macro="">
      <xdr:nvCxnSpPr>
        <xdr:cNvPr id="604" name="直線コネクタ 603"/>
        <xdr:cNvCxnSpPr/>
      </xdr:nvCxnSpPr>
      <xdr:spPr>
        <a:xfrm flipV="1">
          <a:off x="14592300" y="13231564"/>
          <a:ext cx="8890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71563</xdr:rowOff>
    </xdr:from>
    <xdr:to>
      <xdr:col>21</xdr:col>
      <xdr:colOff>161925</xdr:colOff>
      <xdr:row>77</xdr:row>
      <xdr:rowOff>87407</xdr:rowOff>
    </xdr:to>
    <xdr:cxnSp macro="">
      <xdr:nvCxnSpPr>
        <xdr:cNvPr id="607" name="直線コネクタ 606"/>
        <xdr:cNvCxnSpPr/>
      </xdr:nvCxnSpPr>
      <xdr:spPr>
        <a:xfrm flipV="1">
          <a:off x="13703300" y="13273213"/>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87407</xdr:rowOff>
    </xdr:from>
    <xdr:to>
      <xdr:col>19</xdr:col>
      <xdr:colOff>644525</xdr:colOff>
      <xdr:row>77</xdr:row>
      <xdr:rowOff>91866</xdr:rowOff>
    </xdr:to>
    <xdr:cxnSp macro="">
      <xdr:nvCxnSpPr>
        <xdr:cNvPr id="610" name="直線コネクタ 609"/>
        <xdr:cNvCxnSpPr/>
      </xdr:nvCxnSpPr>
      <xdr:spPr>
        <a:xfrm flipV="1">
          <a:off x="12814300" y="1328905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99301</xdr:rowOff>
    </xdr:from>
    <xdr:to>
      <xdr:col>23</xdr:col>
      <xdr:colOff>568325</xdr:colOff>
      <xdr:row>77</xdr:row>
      <xdr:rowOff>29451</xdr:rowOff>
    </xdr:to>
    <xdr:sp macro="" textlink="">
      <xdr:nvSpPr>
        <xdr:cNvPr id="620" name="円/楕円 619"/>
        <xdr:cNvSpPr/>
      </xdr:nvSpPr>
      <xdr:spPr>
        <a:xfrm>
          <a:off x="162687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77728</xdr:rowOff>
    </xdr:from>
    <xdr:ext cx="534377" cy="259045"/>
    <xdr:sp macro="" textlink="">
      <xdr:nvSpPr>
        <xdr:cNvPr id="621" name="公債費該当値テキスト"/>
        <xdr:cNvSpPr txBox="1"/>
      </xdr:nvSpPr>
      <xdr:spPr>
        <a:xfrm>
          <a:off x="16370300" y="131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150564</xdr:rowOff>
    </xdr:from>
    <xdr:to>
      <xdr:col>22</xdr:col>
      <xdr:colOff>415925</xdr:colOff>
      <xdr:row>77</xdr:row>
      <xdr:rowOff>80714</xdr:rowOff>
    </xdr:to>
    <xdr:sp macro="" textlink="">
      <xdr:nvSpPr>
        <xdr:cNvPr id="622" name="円/楕円 621"/>
        <xdr:cNvSpPr/>
      </xdr:nvSpPr>
      <xdr:spPr>
        <a:xfrm>
          <a:off x="15430500" y="131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71841</xdr:rowOff>
    </xdr:from>
    <xdr:ext cx="534377" cy="259045"/>
    <xdr:sp macro="" textlink="">
      <xdr:nvSpPr>
        <xdr:cNvPr id="623" name="テキスト ボックス 622"/>
        <xdr:cNvSpPr txBox="1"/>
      </xdr:nvSpPr>
      <xdr:spPr>
        <a:xfrm>
          <a:off x="15214111" y="132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20763</xdr:rowOff>
    </xdr:from>
    <xdr:to>
      <xdr:col>21</xdr:col>
      <xdr:colOff>212725</xdr:colOff>
      <xdr:row>77</xdr:row>
      <xdr:rowOff>122363</xdr:rowOff>
    </xdr:to>
    <xdr:sp macro="" textlink="">
      <xdr:nvSpPr>
        <xdr:cNvPr id="624" name="円/楕円 623"/>
        <xdr:cNvSpPr/>
      </xdr:nvSpPr>
      <xdr:spPr>
        <a:xfrm>
          <a:off x="14541500" y="13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113490</xdr:rowOff>
    </xdr:from>
    <xdr:ext cx="534377" cy="259045"/>
    <xdr:sp macro="" textlink="">
      <xdr:nvSpPr>
        <xdr:cNvPr id="625" name="テキスト ボックス 624"/>
        <xdr:cNvSpPr txBox="1"/>
      </xdr:nvSpPr>
      <xdr:spPr>
        <a:xfrm>
          <a:off x="14325111" y="1331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36607</xdr:rowOff>
    </xdr:from>
    <xdr:to>
      <xdr:col>20</xdr:col>
      <xdr:colOff>9525</xdr:colOff>
      <xdr:row>77</xdr:row>
      <xdr:rowOff>138207</xdr:rowOff>
    </xdr:to>
    <xdr:sp macro="" textlink="">
      <xdr:nvSpPr>
        <xdr:cNvPr id="626" name="円/楕円 625"/>
        <xdr:cNvSpPr/>
      </xdr:nvSpPr>
      <xdr:spPr>
        <a:xfrm>
          <a:off x="13652500" y="132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129334</xdr:rowOff>
    </xdr:from>
    <xdr:ext cx="534377" cy="259045"/>
    <xdr:sp macro="" textlink="">
      <xdr:nvSpPr>
        <xdr:cNvPr id="627" name="テキスト ボックス 626"/>
        <xdr:cNvSpPr txBox="1"/>
      </xdr:nvSpPr>
      <xdr:spPr>
        <a:xfrm>
          <a:off x="13436111" y="133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41066</xdr:rowOff>
    </xdr:from>
    <xdr:to>
      <xdr:col>18</xdr:col>
      <xdr:colOff>492125</xdr:colOff>
      <xdr:row>77</xdr:row>
      <xdr:rowOff>142666</xdr:rowOff>
    </xdr:to>
    <xdr:sp macro="" textlink="">
      <xdr:nvSpPr>
        <xdr:cNvPr id="628" name="円/楕円 627"/>
        <xdr:cNvSpPr/>
      </xdr:nvSpPr>
      <xdr:spPr>
        <a:xfrm>
          <a:off x="12763500" y="132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133793</xdr:rowOff>
    </xdr:from>
    <xdr:ext cx="534377" cy="259045"/>
    <xdr:sp macro="" textlink="">
      <xdr:nvSpPr>
        <xdr:cNvPr id="629" name="テキスト ボックス 628"/>
        <xdr:cNvSpPr txBox="1"/>
      </xdr:nvSpPr>
      <xdr:spPr>
        <a:xfrm>
          <a:off x="12547111" y="133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138567</xdr:rowOff>
    </xdr:from>
    <xdr:to>
      <xdr:col>23</xdr:col>
      <xdr:colOff>517525</xdr:colOff>
      <xdr:row>98</xdr:row>
      <xdr:rowOff>138978</xdr:rowOff>
    </xdr:to>
    <xdr:cxnSp macro="">
      <xdr:nvCxnSpPr>
        <xdr:cNvPr id="656" name="直線コネクタ 655"/>
        <xdr:cNvCxnSpPr/>
      </xdr:nvCxnSpPr>
      <xdr:spPr>
        <a:xfrm>
          <a:off x="15481300" y="16940667"/>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138201</xdr:rowOff>
    </xdr:from>
    <xdr:to>
      <xdr:col>22</xdr:col>
      <xdr:colOff>365125</xdr:colOff>
      <xdr:row>98</xdr:row>
      <xdr:rowOff>138567</xdr:rowOff>
    </xdr:to>
    <xdr:cxnSp macro="">
      <xdr:nvCxnSpPr>
        <xdr:cNvPr id="659" name="直線コネクタ 658"/>
        <xdr:cNvCxnSpPr/>
      </xdr:nvCxnSpPr>
      <xdr:spPr>
        <a:xfrm>
          <a:off x="14592300" y="1694030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61500</xdr:rowOff>
    </xdr:from>
    <xdr:to>
      <xdr:col>21</xdr:col>
      <xdr:colOff>161925</xdr:colOff>
      <xdr:row>98</xdr:row>
      <xdr:rowOff>138201</xdr:rowOff>
    </xdr:to>
    <xdr:cxnSp macro="">
      <xdr:nvCxnSpPr>
        <xdr:cNvPr id="662" name="直線コネクタ 661"/>
        <xdr:cNvCxnSpPr/>
      </xdr:nvCxnSpPr>
      <xdr:spPr>
        <a:xfrm>
          <a:off x="13703300" y="16863600"/>
          <a:ext cx="889000" cy="7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61500</xdr:rowOff>
    </xdr:from>
    <xdr:to>
      <xdr:col>19</xdr:col>
      <xdr:colOff>644525</xdr:colOff>
      <xdr:row>98</xdr:row>
      <xdr:rowOff>109973</xdr:rowOff>
    </xdr:to>
    <xdr:cxnSp macro="">
      <xdr:nvCxnSpPr>
        <xdr:cNvPr id="665" name="直線コネクタ 664"/>
        <xdr:cNvCxnSpPr/>
      </xdr:nvCxnSpPr>
      <xdr:spPr>
        <a:xfrm flipV="1">
          <a:off x="12814300" y="16863600"/>
          <a:ext cx="889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88178</xdr:rowOff>
    </xdr:from>
    <xdr:to>
      <xdr:col>23</xdr:col>
      <xdr:colOff>568325</xdr:colOff>
      <xdr:row>99</xdr:row>
      <xdr:rowOff>18328</xdr:rowOff>
    </xdr:to>
    <xdr:sp macro="" textlink="">
      <xdr:nvSpPr>
        <xdr:cNvPr id="675" name="円/楕円 674"/>
        <xdr:cNvSpPr/>
      </xdr:nvSpPr>
      <xdr:spPr>
        <a:xfrm>
          <a:off x="16268700" y="16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3105</xdr:rowOff>
    </xdr:from>
    <xdr:ext cx="313932" cy="259045"/>
    <xdr:sp macro="" textlink="">
      <xdr:nvSpPr>
        <xdr:cNvPr id="676" name="積立金該当値テキスト"/>
        <xdr:cNvSpPr txBox="1"/>
      </xdr:nvSpPr>
      <xdr:spPr>
        <a:xfrm>
          <a:off x="16370300" y="16805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87767</xdr:rowOff>
    </xdr:from>
    <xdr:to>
      <xdr:col>22</xdr:col>
      <xdr:colOff>415925</xdr:colOff>
      <xdr:row>99</xdr:row>
      <xdr:rowOff>17917</xdr:rowOff>
    </xdr:to>
    <xdr:sp macro="" textlink="">
      <xdr:nvSpPr>
        <xdr:cNvPr id="677" name="円/楕円 676"/>
        <xdr:cNvSpPr/>
      </xdr:nvSpPr>
      <xdr:spPr>
        <a:xfrm>
          <a:off x="15430500" y="168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9044</xdr:rowOff>
    </xdr:from>
    <xdr:ext cx="378565" cy="259045"/>
    <xdr:sp macro="" textlink="">
      <xdr:nvSpPr>
        <xdr:cNvPr id="678" name="テキスト ボックス 677"/>
        <xdr:cNvSpPr txBox="1"/>
      </xdr:nvSpPr>
      <xdr:spPr>
        <a:xfrm>
          <a:off x="15292017" y="1698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87401</xdr:rowOff>
    </xdr:from>
    <xdr:to>
      <xdr:col>21</xdr:col>
      <xdr:colOff>212725</xdr:colOff>
      <xdr:row>99</xdr:row>
      <xdr:rowOff>17551</xdr:rowOff>
    </xdr:to>
    <xdr:sp macro="" textlink="">
      <xdr:nvSpPr>
        <xdr:cNvPr id="679" name="円/楕円 678"/>
        <xdr:cNvSpPr/>
      </xdr:nvSpPr>
      <xdr:spPr>
        <a:xfrm>
          <a:off x="14541500" y="168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8678</xdr:rowOff>
    </xdr:from>
    <xdr:ext cx="378565" cy="259045"/>
    <xdr:sp macro="" textlink="">
      <xdr:nvSpPr>
        <xdr:cNvPr id="680" name="テキスト ボックス 679"/>
        <xdr:cNvSpPr txBox="1"/>
      </xdr:nvSpPr>
      <xdr:spPr>
        <a:xfrm>
          <a:off x="14403017" y="16982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10700</xdr:rowOff>
    </xdr:from>
    <xdr:to>
      <xdr:col>20</xdr:col>
      <xdr:colOff>9525</xdr:colOff>
      <xdr:row>98</xdr:row>
      <xdr:rowOff>112300</xdr:rowOff>
    </xdr:to>
    <xdr:sp macro="" textlink="">
      <xdr:nvSpPr>
        <xdr:cNvPr id="681" name="円/楕円 680"/>
        <xdr:cNvSpPr/>
      </xdr:nvSpPr>
      <xdr:spPr>
        <a:xfrm>
          <a:off x="13652500" y="168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103427</xdr:rowOff>
    </xdr:from>
    <xdr:ext cx="469744" cy="259045"/>
    <xdr:sp macro="" textlink="">
      <xdr:nvSpPr>
        <xdr:cNvPr id="682" name="テキスト ボックス 681"/>
        <xdr:cNvSpPr txBox="1"/>
      </xdr:nvSpPr>
      <xdr:spPr>
        <a:xfrm>
          <a:off x="13468427" y="169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59173</xdr:rowOff>
    </xdr:from>
    <xdr:to>
      <xdr:col>18</xdr:col>
      <xdr:colOff>492125</xdr:colOff>
      <xdr:row>98</xdr:row>
      <xdr:rowOff>160773</xdr:rowOff>
    </xdr:to>
    <xdr:sp macro="" textlink="">
      <xdr:nvSpPr>
        <xdr:cNvPr id="683" name="円/楕円 682"/>
        <xdr:cNvSpPr/>
      </xdr:nvSpPr>
      <xdr:spPr>
        <a:xfrm>
          <a:off x="12763500" y="168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151900</xdr:rowOff>
    </xdr:from>
    <xdr:ext cx="469744" cy="259045"/>
    <xdr:sp macro="" textlink="">
      <xdr:nvSpPr>
        <xdr:cNvPr id="684" name="テキスト ボックス 683"/>
        <xdr:cNvSpPr txBox="1"/>
      </xdr:nvSpPr>
      <xdr:spPr>
        <a:xfrm>
          <a:off x="12579427" y="1695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75464</xdr:rowOff>
    </xdr:from>
    <xdr:to>
      <xdr:col>32</xdr:col>
      <xdr:colOff>187325</xdr:colOff>
      <xdr:row>58</xdr:row>
      <xdr:rowOff>77338</xdr:rowOff>
    </xdr:to>
    <xdr:cxnSp macro="">
      <xdr:nvCxnSpPr>
        <xdr:cNvPr id="770" name="直線コネクタ 769"/>
        <xdr:cNvCxnSpPr/>
      </xdr:nvCxnSpPr>
      <xdr:spPr>
        <a:xfrm>
          <a:off x="21323300" y="10019564"/>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75464</xdr:rowOff>
    </xdr:from>
    <xdr:to>
      <xdr:col>31</xdr:col>
      <xdr:colOff>34925</xdr:colOff>
      <xdr:row>58</xdr:row>
      <xdr:rowOff>75784</xdr:rowOff>
    </xdr:to>
    <xdr:cxnSp macro="">
      <xdr:nvCxnSpPr>
        <xdr:cNvPr id="773" name="直線コネクタ 772"/>
        <xdr:cNvCxnSpPr/>
      </xdr:nvCxnSpPr>
      <xdr:spPr>
        <a:xfrm flipV="1">
          <a:off x="20434300" y="1001956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74366</xdr:rowOff>
    </xdr:from>
    <xdr:to>
      <xdr:col>29</xdr:col>
      <xdr:colOff>517525</xdr:colOff>
      <xdr:row>58</xdr:row>
      <xdr:rowOff>75784</xdr:rowOff>
    </xdr:to>
    <xdr:cxnSp macro="">
      <xdr:nvCxnSpPr>
        <xdr:cNvPr id="776" name="直線コネクタ 775"/>
        <xdr:cNvCxnSpPr/>
      </xdr:nvCxnSpPr>
      <xdr:spPr>
        <a:xfrm>
          <a:off x="19545300" y="1001846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73863</xdr:rowOff>
    </xdr:from>
    <xdr:to>
      <xdr:col>28</xdr:col>
      <xdr:colOff>314325</xdr:colOff>
      <xdr:row>58</xdr:row>
      <xdr:rowOff>74366</xdr:rowOff>
    </xdr:to>
    <xdr:cxnSp macro="">
      <xdr:nvCxnSpPr>
        <xdr:cNvPr id="779" name="直線コネクタ 778"/>
        <xdr:cNvCxnSpPr/>
      </xdr:nvCxnSpPr>
      <xdr:spPr>
        <a:xfrm>
          <a:off x="18656300" y="1001796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26538</xdr:rowOff>
    </xdr:from>
    <xdr:to>
      <xdr:col>32</xdr:col>
      <xdr:colOff>238125</xdr:colOff>
      <xdr:row>58</xdr:row>
      <xdr:rowOff>128138</xdr:rowOff>
    </xdr:to>
    <xdr:sp macro="" textlink="">
      <xdr:nvSpPr>
        <xdr:cNvPr id="789" name="円/楕円 788"/>
        <xdr:cNvSpPr/>
      </xdr:nvSpPr>
      <xdr:spPr>
        <a:xfrm>
          <a:off x="221107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112915</xdr:rowOff>
    </xdr:from>
    <xdr:ext cx="469744" cy="259045"/>
    <xdr:sp macro="" textlink="">
      <xdr:nvSpPr>
        <xdr:cNvPr id="790" name="貸付金該当値テキスト"/>
        <xdr:cNvSpPr txBox="1"/>
      </xdr:nvSpPr>
      <xdr:spPr>
        <a:xfrm>
          <a:off x="22212300" y="988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24664</xdr:rowOff>
    </xdr:from>
    <xdr:to>
      <xdr:col>31</xdr:col>
      <xdr:colOff>85725</xdr:colOff>
      <xdr:row>58</xdr:row>
      <xdr:rowOff>126264</xdr:rowOff>
    </xdr:to>
    <xdr:sp macro="" textlink="">
      <xdr:nvSpPr>
        <xdr:cNvPr id="791" name="円/楕円 790"/>
        <xdr:cNvSpPr/>
      </xdr:nvSpPr>
      <xdr:spPr>
        <a:xfrm>
          <a:off x="21272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117391</xdr:rowOff>
    </xdr:from>
    <xdr:ext cx="469744" cy="259045"/>
    <xdr:sp macro="" textlink="">
      <xdr:nvSpPr>
        <xdr:cNvPr id="792" name="テキスト ボックス 791"/>
        <xdr:cNvSpPr txBox="1"/>
      </xdr:nvSpPr>
      <xdr:spPr>
        <a:xfrm>
          <a:off x="21088427" y="100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24984</xdr:rowOff>
    </xdr:from>
    <xdr:to>
      <xdr:col>29</xdr:col>
      <xdr:colOff>568325</xdr:colOff>
      <xdr:row>58</xdr:row>
      <xdr:rowOff>126584</xdr:rowOff>
    </xdr:to>
    <xdr:sp macro="" textlink="">
      <xdr:nvSpPr>
        <xdr:cNvPr id="793" name="円/楕円 792"/>
        <xdr:cNvSpPr/>
      </xdr:nvSpPr>
      <xdr:spPr>
        <a:xfrm>
          <a:off x="20383500" y="9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117711</xdr:rowOff>
    </xdr:from>
    <xdr:ext cx="469744" cy="259045"/>
    <xdr:sp macro="" textlink="">
      <xdr:nvSpPr>
        <xdr:cNvPr id="794" name="テキスト ボックス 793"/>
        <xdr:cNvSpPr txBox="1"/>
      </xdr:nvSpPr>
      <xdr:spPr>
        <a:xfrm>
          <a:off x="20199427" y="10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23566</xdr:rowOff>
    </xdr:from>
    <xdr:to>
      <xdr:col>28</xdr:col>
      <xdr:colOff>365125</xdr:colOff>
      <xdr:row>58</xdr:row>
      <xdr:rowOff>125166</xdr:rowOff>
    </xdr:to>
    <xdr:sp macro="" textlink="">
      <xdr:nvSpPr>
        <xdr:cNvPr id="795" name="円/楕円 794"/>
        <xdr:cNvSpPr/>
      </xdr:nvSpPr>
      <xdr:spPr>
        <a:xfrm>
          <a:off x="19494500" y="99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116293</xdr:rowOff>
    </xdr:from>
    <xdr:ext cx="469744" cy="259045"/>
    <xdr:sp macro="" textlink="">
      <xdr:nvSpPr>
        <xdr:cNvPr id="796" name="テキスト ボックス 795"/>
        <xdr:cNvSpPr txBox="1"/>
      </xdr:nvSpPr>
      <xdr:spPr>
        <a:xfrm>
          <a:off x="19310427" y="100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23063</xdr:rowOff>
    </xdr:from>
    <xdr:to>
      <xdr:col>27</xdr:col>
      <xdr:colOff>161925</xdr:colOff>
      <xdr:row>58</xdr:row>
      <xdr:rowOff>124663</xdr:rowOff>
    </xdr:to>
    <xdr:sp macro="" textlink="">
      <xdr:nvSpPr>
        <xdr:cNvPr id="797" name="円/楕円 796"/>
        <xdr:cNvSpPr/>
      </xdr:nvSpPr>
      <xdr:spPr>
        <a:xfrm>
          <a:off x="18605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115790</xdr:rowOff>
    </xdr:from>
    <xdr:ext cx="469744" cy="259045"/>
    <xdr:sp macro="" textlink="">
      <xdr:nvSpPr>
        <xdr:cNvPr id="798" name="テキスト ボックス 797"/>
        <xdr:cNvSpPr txBox="1"/>
      </xdr:nvSpPr>
      <xdr:spPr>
        <a:xfrm>
          <a:off x="18421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1479</xdr:rowOff>
    </xdr:from>
    <xdr:to>
      <xdr:col>32</xdr:col>
      <xdr:colOff>187325</xdr:colOff>
      <xdr:row>78</xdr:row>
      <xdr:rowOff>36830</xdr:rowOff>
    </xdr:to>
    <xdr:cxnSp macro="">
      <xdr:nvCxnSpPr>
        <xdr:cNvPr id="830" name="直線コネクタ 829"/>
        <xdr:cNvCxnSpPr/>
      </xdr:nvCxnSpPr>
      <xdr:spPr>
        <a:xfrm flipV="1">
          <a:off x="21323300" y="13374579"/>
          <a:ext cx="8382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36830</xdr:rowOff>
    </xdr:from>
    <xdr:to>
      <xdr:col>31</xdr:col>
      <xdr:colOff>34925</xdr:colOff>
      <xdr:row>78</xdr:row>
      <xdr:rowOff>82043</xdr:rowOff>
    </xdr:to>
    <xdr:cxnSp macro="">
      <xdr:nvCxnSpPr>
        <xdr:cNvPr id="833" name="直線コネクタ 832"/>
        <xdr:cNvCxnSpPr/>
      </xdr:nvCxnSpPr>
      <xdr:spPr>
        <a:xfrm flipV="1">
          <a:off x="20434300" y="13409930"/>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78516</xdr:rowOff>
    </xdr:from>
    <xdr:to>
      <xdr:col>29</xdr:col>
      <xdr:colOff>517525</xdr:colOff>
      <xdr:row>78</xdr:row>
      <xdr:rowOff>82043</xdr:rowOff>
    </xdr:to>
    <xdr:cxnSp macro="">
      <xdr:nvCxnSpPr>
        <xdr:cNvPr id="836" name="直線コネクタ 835"/>
        <xdr:cNvCxnSpPr/>
      </xdr:nvCxnSpPr>
      <xdr:spPr>
        <a:xfrm>
          <a:off x="19545300" y="13451616"/>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78516</xdr:rowOff>
    </xdr:from>
    <xdr:to>
      <xdr:col>28</xdr:col>
      <xdr:colOff>314325</xdr:colOff>
      <xdr:row>78</xdr:row>
      <xdr:rowOff>97475</xdr:rowOff>
    </xdr:to>
    <xdr:cxnSp macro="">
      <xdr:nvCxnSpPr>
        <xdr:cNvPr id="839" name="直線コネクタ 838"/>
        <xdr:cNvCxnSpPr/>
      </xdr:nvCxnSpPr>
      <xdr:spPr>
        <a:xfrm flipV="1">
          <a:off x="18656300" y="1345161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122129</xdr:rowOff>
    </xdr:from>
    <xdr:to>
      <xdr:col>32</xdr:col>
      <xdr:colOff>238125</xdr:colOff>
      <xdr:row>78</xdr:row>
      <xdr:rowOff>52279</xdr:rowOff>
    </xdr:to>
    <xdr:sp macro="" textlink="">
      <xdr:nvSpPr>
        <xdr:cNvPr id="849" name="円/楕円 848"/>
        <xdr:cNvSpPr/>
      </xdr:nvSpPr>
      <xdr:spPr>
        <a:xfrm>
          <a:off x="22110700" y="133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100556</xdr:rowOff>
    </xdr:from>
    <xdr:ext cx="534377" cy="259045"/>
    <xdr:sp macro="" textlink="">
      <xdr:nvSpPr>
        <xdr:cNvPr id="850" name="繰出金該当値テキスト"/>
        <xdr:cNvSpPr txBox="1"/>
      </xdr:nvSpPr>
      <xdr:spPr>
        <a:xfrm>
          <a:off x="22212300" y="133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157480</xdr:rowOff>
    </xdr:from>
    <xdr:to>
      <xdr:col>31</xdr:col>
      <xdr:colOff>85725</xdr:colOff>
      <xdr:row>78</xdr:row>
      <xdr:rowOff>87630</xdr:rowOff>
    </xdr:to>
    <xdr:sp macro="" textlink="">
      <xdr:nvSpPr>
        <xdr:cNvPr id="851" name="円/楕円 850"/>
        <xdr:cNvSpPr/>
      </xdr:nvSpPr>
      <xdr:spPr>
        <a:xfrm>
          <a:off x="21272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78757</xdr:rowOff>
    </xdr:from>
    <xdr:ext cx="534377" cy="259045"/>
    <xdr:sp macro="" textlink="">
      <xdr:nvSpPr>
        <xdr:cNvPr id="852" name="テキスト ボックス 851"/>
        <xdr:cNvSpPr txBox="1"/>
      </xdr:nvSpPr>
      <xdr:spPr>
        <a:xfrm>
          <a:off x="21056111" y="13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31243</xdr:rowOff>
    </xdr:from>
    <xdr:to>
      <xdr:col>29</xdr:col>
      <xdr:colOff>568325</xdr:colOff>
      <xdr:row>78</xdr:row>
      <xdr:rowOff>132843</xdr:rowOff>
    </xdr:to>
    <xdr:sp macro="" textlink="">
      <xdr:nvSpPr>
        <xdr:cNvPr id="853" name="円/楕円 852"/>
        <xdr:cNvSpPr/>
      </xdr:nvSpPr>
      <xdr:spPr>
        <a:xfrm>
          <a:off x="20383500" y="134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123970</xdr:rowOff>
    </xdr:from>
    <xdr:ext cx="534377" cy="259045"/>
    <xdr:sp macro="" textlink="">
      <xdr:nvSpPr>
        <xdr:cNvPr id="854" name="テキスト ボックス 853"/>
        <xdr:cNvSpPr txBox="1"/>
      </xdr:nvSpPr>
      <xdr:spPr>
        <a:xfrm>
          <a:off x="20167111" y="134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27716</xdr:rowOff>
    </xdr:from>
    <xdr:to>
      <xdr:col>28</xdr:col>
      <xdr:colOff>365125</xdr:colOff>
      <xdr:row>78</xdr:row>
      <xdr:rowOff>129316</xdr:rowOff>
    </xdr:to>
    <xdr:sp macro="" textlink="">
      <xdr:nvSpPr>
        <xdr:cNvPr id="855" name="円/楕円 854"/>
        <xdr:cNvSpPr/>
      </xdr:nvSpPr>
      <xdr:spPr>
        <a:xfrm>
          <a:off x="19494500" y="134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120443</xdr:rowOff>
    </xdr:from>
    <xdr:ext cx="534377" cy="259045"/>
    <xdr:sp macro="" textlink="">
      <xdr:nvSpPr>
        <xdr:cNvPr id="856" name="テキスト ボックス 855"/>
        <xdr:cNvSpPr txBox="1"/>
      </xdr:nvSpPr>
      <xdr:spPr>
        <a:xfrm>
          <a:off x="19278111" y="134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46675</xdr:rowOff>
    </xdr:from>
    <xdr:to>
      <xdr:col>27</xdr:col>
      <xdr:colOff>161925</xdr:colOff>
      <xdr:row>78</xdr:row>
      <xdr:rowOff>148275</xdr:rowOff>
    </xdr:to>
    <xdr:sp macro="" textlink="">
      <xdr:nvSpPr>
        <xdr:cNvPr id="857" name="円/楕円 856"/>
        <xdr:cNvSpPr/>
      </xdr:nvSpPr>
      <xdr:spPr>
        <a:xfrm>
          <a:off x="18605500" y="134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139402</xdr:rowOff>
    </xdr:from>
    <xdr:ext cx="534377" cy="259045"/>
    <xdr:sp macro="" textlink="">
      <xdr:nvSpPr>
        <xdr:cNvPr id="858" name="テキスト ボックス 857"/>
        <xdr:cNvSpPr txBox="1"/>
      </xdr:nvSpPr>
      <xdr:spPr>
        <a:xfrm>
          <a:off x="18389111" y="135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310,647</a:t>
          </a:r>
          <a:r>
            <a:rPr kumimoji="1" lang="ja-JP" altLang="en-US" sz="1300">
              <a:latin typeface="ＭＳ Ｐゴシック"/>
            </a:rPr>
            <a:t>円となっている。</a:t>
          </a:r>
        </a:p>
        <a:p>
          <a:r>
            <a:rPr kumimoji="1" lang="ja-JP" altLang="en-US" sz="1300">
              <a:latin typeface="ＭＳ Ｐゴシック"/>
            </a:rPr>
            <a:t>物件費は、前年に比べ一人当たり</a:t>
          </a:r>
          <a:r>
            <a:rPr kumimoji="1" lang="en-US" altLang="ja-JP" sz="1300">
              <a:latin typeface="ＭＳ Ｐゴシック"/>
            </a:rPr>
            <a:t>1,911</a:t>
          </a:r>
          <a:r>
            <a:rPr kumimoji="1" lang="ja-JP" altLang="en-US" sz="1300">
              <a:latin typeface="ＭＳ Ｐゴシック"/>
            </a:rPr>
            <a:t>円の減となったものの扶助費及び公債費が増えたことにより、全体としては前年に比べ住民一人当たり</a:t>
          </a:r>
          <a:r>
            <a:rPr kumimoji="1" lang="en-US" altLang="ja-JP" sz="1300">
              <a:latin typeface="ＭＳ Ｐゴシック"/>
            </a:rPr>
            <a:t>12,152</a:t>
          </a:r>
          <a:r>
            <a:rPr kumimoji="1" lang="ja-JP" altLang="en-US" sz="1300">
              <a:latin typeface="ＭＳ Ｐゴシック"/>
            </a:rPr>
            <a:t>円増加した。</a:t>
          </a:r>
        </a:p>
        <a:p>
          <a:r>
            <a:rPr kumimoji="1" lang="ja-JP" altLang="en-US" sz="1300">
              <a:latin typeface="ＭＳ Ｐゴシック"/>
            </a:rPr>
            <a:t>子育て支援や高齢者人口の増加に伴う需要増などにより、今後も扶助費の増加が見込まれるが、予防対策事業への力を入れることで、扶助費全体の抑制を図る。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74,662
25.35
23,781,429
23,381,153
323,936
13,581,572
22,569,957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101295</xdr:rowOff>
    </xdr:from>
    <xdr:to>
      <xdr:col>6</xdr:col>
      <xdr:colOff>511175</xdr:colOff>
      <xdr:row>36</xdr:row>
      <xdr:rowOff>123241</xdr:rowOff>
    </xdr:to>
    <xdr:cxnSp macro="">
      <xdr:nvCxnSpPr>
        <xdr:cNvPr id="59" name="直線コネクタ 58"/>
        <xdr:cNvCxnSpPr/>
      </xdr:nvCxnSpPr>
      <xdr:spPr>
        <a:xfrm>
          <a:off x="3797300" y="627349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10313</xdr:rowOff>
    </xdr:from>
    <xdr:to>
      <xdr:col>5</xdr:col>
      <xdr:colOff>358775</xdr:colOff>
      <xdr:row>36</xdr:row>
      <xdr:rowOff>101295</xdr:rowOff>
    </xdr:to>
    <xdr:cxnSp macro="">
      <xdr:nvCxnSpPr>
        <xdr:cNvPr id="62" name="直線コネクタ 61"/>
        <xdr:cNvCxnSpPr/>
      </xdr:nvCxnSpPr>
      <xdr:spPr>
        <a:xfrm>
          <a:off x="2908300" y="6182513"/>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10313</xdr:rowOff>
    </xdr:from>
    <xdr:to>
      <xdr:col>4</xdr:col>
      <xdr:colOff>155575</xdr:colOff>
      <xdr:row>36</xdr:row>
      <xdr:rowOff>109982</xdr:rowOff>
    </xdr:to>
    <xdr:cxnSp macro="">
      <xdr:nvCxnSpPr>
        <xdr:cNvPr id="65" name="直線コネクタ 64"/>
        <xdr:cNvCxnSpPr/>
      </xdr:nvCxnSpPr>
      <xdr:spPr>
        <a:xfrm flipV="1">
          <a:off x="2019300" y="6182513"/>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40487</xdr:rowOff>
    </xdr:from>
    <xdr:to>
      <xdr:col>2</xdr:col>
      <xdr:colOff>638175</xdr:colOff>
      <xdr:row>36</xdr:row>
      <xdr:rowOff>109982</xdr:rowOff>
    </xdr:to>
    <xdr:cxnSp macro="">
      <xdr:nvCxnSpPr>
        <xdr:cNvPr id="68" name="直線コネクタ 67"/>
        <xdr:cNvCxnSpPr/>
      </xdr:nvCxnSpPr>
      <xdr:spPr>
        <a:xfrm>
          <a:off x="1130300" y="621268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72441</xdr:rowOff>
    </xdr:from>
    <xdr:to>
      <xdr:col>6</xdr:col>
      <xdr:colOff>561975</xdr:colOff>
      <xdr:row>37</xdr:row>
      <xdr:rowOff>2591</xdr:rowOff>
    </xdr:to>
    <xdr:sp macro="" textlink="">
      <xdr:nvSpPr>
        <xdr:cNvPr id="78" name="円/楕円 77"/>
        <xdr:cNvSpPr/>
      </xdr:nvSpPr>
      <xdr:spPr>
        <a:xfrm>
          <a:off x="45847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50868</xdr:rowOff>
    </xdr:from>
    <xdr:ext cx="469744" cy="259045"/>
    <xdr:sp macro="" textlink="">
      <xdr:nvSpPr>
        <xdr:cNvPr id="79" name="議会費該当値テキスト"/>
        <xdr:cNvSpPr txBox="1"/>
      </xdr:nvSpPr>
      <xdr:spPr>
        <a:xfrm>
          <a:off x="4686300"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50495</xdr:rowOff>
    </xdr:from>
    <xdr:to>
      <xdr:col>5</xdr:col>
      <xdr:colOff>409575</xdr:colOff>
      <xdr:row>36</xdr:row>
      <xdr:rowOff>152095</xdr:rowOff>
    </xdr:to>
    <xdr:sp macro="" textlink="">
      <xdr:nvSpPr>
        <xdr:cNvPr id="80" name="円/楕円 79"/>
        <xdr:cNvSpPr/>
      </xdr:nvSpPr>
      <xdr:spPr>
        <a:xfrm>
          <a:off x="3746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143222</xdr:rowOff>
    </xdr:from>
    <xdr:ext cx="469744" cy="259045"/>
    <xdr:sp macro="" textlink="">
      <xdr:nvSpPr>
        <xdr:cNvPr id="81" name="テキスト ボックス 80"/>
        <xdr:cNvSpPr txBox="1"/>
      </xdr:nvSpPr>
      <xdr:spPr>
        <a:xfrm>
          <a:off x="3562427"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130963</xdr:rowOff>
    </xdr:from>
    <xdr:to>
      <xdr:col>4</xdr:col>
      <xdr:colOff>206375</xdr:colOff>
      <xdr:row>36</xdr:row>
      <xdr:rowOff>61113</xdr:rowOff>
    </xdr:to>
    <xdr:sp macro="" textlink="">
      <xdr:nvSpPr>
        <xdr:cNvPr id="82" name="円/楕円 81"/>
        <xdr:cNvSpPr/>
      </xdr:nvSpPr>
      <xdr:spPr>
        <a:xfrm>
          <a:off x="2857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52240</xdr:rowOff>
    </xdr:from>
    <xdr:ext cx="469744" cy="259045"/>
    <xdr:sp macro="" textlink="">
      <xdr:nvSpPr>
        <xdr:cNvPr id="83" name="テキスト ボックス 82"/>
        <xdr:cNvSpPr txBox="1"/>
      </xdr:nvSpPr>
      <xdr:spPr>
        <a:xfrm>
          <a:off x="2673427" y="62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59182</xdr:rowOff>
    </xdr:from>
    <xdr:to>
      <xdr:col>3</xdr:col>
      <xdr:colOff>3175</xdr:colOff>
      <xdr:row>36</xdr:row>
      <xdr:rowOff>160782</xdr:rowOff>
    </xdr:to>
    <xdr:sp macro="" textlink="">
      <xdr:nvSpPr>
        <xdr:cNvPr id="84" name="円/楕円 83"/>
        <xdr:cNvSpPr/>
      </xdr:nvSpPr>
      <xdr:spPr>
        <a:xfrm>
          <a:off x="196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151909</xdr:rowOff>
    </xdr:from>
    <xdr:ext cx="469744" cy="259045"/>
    <xdr:sp macro="" textlink="">
      <xdr:nvSpPr>
        <xdr:cNvPr id="85" name="テキスト ボックス 84"/>
        <xdr:cNvSpPr txBox="1"/>
      </xdr:nvSpPr>
      <xdr:spPr>
        <a:xfrm>
          <a:off x="1784427"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161137</xdr:rowOff>
    </xdr:from>
    <xdr:to>
      <xdr:col>1</xdr:col>
      <xdr:colOff>485775</xdr:colOff>
      <xdr:row>36</xdr:row>
      <xdr:rowOff>91287</xdr:rowOff>
    </xdr:to>
    <xdr:sp macro="" textlink="">
      <xdr:nvSpPr>
        <xdr:cNvPr id="86" name="円/楕円 85"/>
        <xdr:cNvSpPr/>
      </xdr:nvSpPr>
      <xdr:spPr>
        <a:xfrm>
          <a:off x="1079500" y="6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82414</xdr:rowOff>
    </xdr:from>
    <xdr:ext cx="469744" cy="259045"/>
    <xdr:sp macro="" textlink="">
      <xdr:nvSpPr>
        <xdr:cNvPr id="87" name="テキスト ボックス 86"/>
        <xdr:cNvSpPr txBox="1"/>
      </xdr:nvSpPr>
      <xdr:spPr>
        <a:xfrm>
          <a:off x="895427" y="62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41677</xdr:rowOff>
    </xdr:from>
    <xdr:to>
      <xdr:col>6</xdr:col>
      <xdr:colOff>511175</xdr:colOff>
      <xdr:row>57</xdr:row>
      <xdr:rowOff>71524</xdr:rowOff>
    </xdr:to>
    <xdr:cxnSp macro="">
      <xdr:nvCxnSpPr>
        <xdr:cNvPr id="116" name="直線コネクタ 115"/>
        <xdr:cNvCxnSpPr/>
      </xdr:nvCxnSpPr>
      <xdr:spPr>
        <a:xfrm>
          <a:off x="3797300" y="9814327"/>
          <a:ext cx="838200" cy="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41677</xdr:rowOff>
    </xdr:from>
    <xdr:to>
      <xdr:col>5</xdr:col>
      <xdr:colOff>358775</xdr:colOff>
      <xdr:row>57</xdr:row>
      <xdr:rowOff>69581</xdr:rowOff>
    </xdr:to>
    <xdr:cxnSp macro="">
      <xdr:nvCxnSpPr>
        <xdr:cNvPr id="119" name="直線コネクタ 118"/>
        <xdr:cNvCxnSpPr/>
      </xdr:nvCxnSpPr>
      <xdr:spPr>
        <a:xfrm flipV="1">
          <a:off x="2908300" y="9814327"/>
          <a:ext cx="889000" cy="2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69581</xdr:rowOff>
    </xdr:from>
    <xdr:to>
      <xdr:col>4</xdr:col>
      <xdr:colOff>155575</xdr:colOff>
      <xdr:row>57</xdr:row>
      <xdr:rowOff>73642</xdr:rowOff>
    </xdr:to>
    <xdr:cxnSp macro="">
      <xdr:nvCxnSpPr>
        <xdr:cNvPr id="122" name="直線コネクタ 121"/>
        <xdr:cNvCxnSpPr/>
      </xdr:nvCxnSpPr>
      <xdr:spPr>
        <a:xfrm flipV="1">
          <a:off x="2019300" y="9842231"/>
          <a:ext cx="8890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73642</xdr:rowOff>
    </xdr:from>
    <xdr:to>
      <xdr:col>2</xdr:col>
      <xdr:colOff>638175</xdr:colOff>
      <xdr:row>57</xdr:row>
      <xdr:rowOff>126662</xdr:rowOff>
    </xdr:to>
    <xdr:cxnSp macro="">
      <xdr:nvCxnSpPr>
        <xdr:cNvPr id="125" name="直線コネクタ 124"/>
        <xdr:cNvCxnSpPr/>
      </xdr:nvCxnSpPr>
      <xdr:spPr>
        <a:xfrm flipV="1">
          <a:off x="1130300" y="9846292"/>
          <a:ext cx="8890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20724</xdr:rowOff>
    </xdr:from>
    <xdr:to>
      <xdr:col>6</xdr:col>
      <xdr:colOff>561975</xdr:colOff>
      <xdr:row>57</xdr:row>
      <xdr:rowOff>122324</xdr:rowOff>
    </xdr:to>
    <xdr:sp macro="" textlink="">
      <xdr:nvSpPr>
        <xdr:cNvPr id="135" name="円/楕円 134"/>
        <xdr:cNvSpPr/>
      </xdr:nvSpPr>
      <xdr:spPr>
        <a:xfrm>
          <a:off x="4584700" y="97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162327</xdr:rowOff>
    </xdr:from>
    <xdr:to>
      <xdr:col>5</xdr:col>
      <xdr:colOff>409575</xdr:colOff>
      <xdr:row>57</xdr:row>
      <xdr:rowOff>92477</xdr:rowOff>
    </xdr:to>
    <xdr:sp macro="" textlink="">
      <xdr:nvSpPr>
        <xdr:cNvPr id="137" name="円/楕円 136"/>
        <xdr:cNvSpPr/>
      </xdr:nvSpPr>
      <xdr:spPr>
        <a:xfrm>
          <a:off x="3746500" y="97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83604</xdr:rowOff>
    </xdr:from>
    <xdr:ext cx="534377" cy="259045"/>
    <xdr:sp macro="" textlink="">
      <xdr:nvSpPr>
        <xdr:cNvPr id="138" name="テキスト ボックス 137"/>
        <xdr:cNvSpPr txBox="1"/>
      </xdr:nvSpPr>
      <xdr:spPr>
        <a:xfrm>
          <a:off x="3530111" y="98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18781</xdr:rowOff>
    </xdr:from>
    <xdr:to>
      <xdr:col>4</xdr:col>
      <xdr:colOff>206375</xdr:colOff>
      <xdr:row>57</xdr:row>
      <xdr:rowOff>120381</xdr:rowOff>
    </xdr:to>
    <xdr:sp macro="" textlink="">
      <xdr:nvSpPr>
        <xdr:cNvPr id="139" name="円/楕円 138"/>
        <xdr:cNvSpPr/>
      </xdr:nvSpPr>
      <xdr:spPr>
        <a:xfrm>
          <a:off x="2857500" y="97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111508</xdr:rowOff>
    </xdr:from>
    <xdr:ext cx="534377" cy="259045"/>
    <xdr:sp macro="" textlink="">
      <xdr:nvSpPr>
        <xdr:cNvPr id="140" name="テキスト ボックス 139"/>
        <xdr:cNvSpPr txBox="1"/>
      </xdr:nvSpPr>
      <xdr:spPr>
        <a:xfrm>
          <a:off x="2641111" y="988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22842</xdr:rowOff>
    </xdr:from>
    <xdr:to>
      <xdr:col>3</xdr:col>
      <xdr:colOff>3175</xdr:colOff>
      <xdr:row>57</xdr:row>
      <xdr:rowOff>124442</xdr:rowOff>
    </xdr:to>
    <xdr:sp macro="" textlink="">
      <xdr:nvSpPr>
        <xdr:cNvPr id="141" name="円/楕円 140"/>
        <xdr:cNvSpPr/>
      </xdr:nvSpPr>
      <xdr:spPr>
        <a:xfrm>
          <a:off x="1968500" y="97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115569</xdr:rowOff>
    </xdr:from>
    <xdr:ext cx="534377" cy="259045"/>
    <xdr:sp macro="" textlink="">
      <xdr:nvSpPr>
        <xdr:cNvPr id="142" name="テキスト ボックス 141"/>
        <xdr:cNvSpPr txBox="1"/>
      </xdr:nvSpPr>
      <xdr:spPr>
        <a:xfrm>
          <a:off x="1752111" y="98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75862</xdr:rowOff>
    </xdr:from>
    <xdr:to>
      <xdr:col>1</xdr:col>
      <xdr:colOff>485775</xdr:colOff>
      <xdr:row>58</xdr:row>
      <xdr:rowOff>6012</xdr:rowOff>
    </xdr:to>
    <xdr:sp macro="" textlink="">
      <xdr:nvSpPr>
        <xdr:cNvPr id="143" name="円/楕円 142"/>
        <xdr:cNvSpPr/>
      </xdr:nvSpPr>
      <xdr:spPr>
        <a:xfrm>
          <a:off x="1079500" y="98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168589</xdr:rowOff>
    </xdr:from>
    <xdr:ext cx="534377" cy="259045"/>
    <xdr:sp macro="" textlink="">
      <xdr:nvSpPr>
        <xdr:cNvPr id="144" name="テキスト ボックス 143"/>
        <xdr:cNvSpPr txBox="1"/>
      </xdr:nvSpPr>
      <xdr:spPr>
        <a:xfrm>
          <a:off x="863111" y="99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141542</xdr:rowOff>
    </xdr:from>
    <xdr:to>
      <xdr:col>6</xdr:col>
      <xdr:colOff>511175</xdr:colOff>
      <xdr:row>77</xdr:row>
      <xdr:rowOff>95580</xdr:rowOff>
    </xdr:to>
    <xdr:cxnSp macro="">
      <xdr:nvCxnSpPr>
        <xdr:cNvPr id="174" name="直線コネクタ 173"/>
        <xdr:cNvCxnSpPr/>
      </xdr:nvCxnSpPr>
      <xdr:spPr>
        <a:xfrm flipV="1">
          <a:off x="3797300" y="13171742"/>
          <a:ext cx="838200" cy="1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93256</xdr:rowOff>
    </xdr:from>
    <xdr:to>
      <xdr:col>5</xdr:col>
      <xdr:colOff>358775</xdr:colOff>
      <xdr:row>77</xdr:row>
      <xdr:rowOff>95580</xdr:rowOff>
    </xdr:to>
    <xdr:cxnSp macro="">
      <xdr:nvCxnSpPr>
        <xdr:cNvPr id="177" name="直線コネクタ 176"/>
        <xdr:cNvCxnSpPr/>
      </xdr:nvCxnSpPr>
      <xdr:spPr>
        <a:xfrm>
          <a:off x="2908300" y="1329490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93256</xdr:rowOff>
    </xdr:from>
    <xdr:to>
      <xdr:col>4</xdr:col>
      <xdr:colOff>155575</xdr:colOff>
      <xdr:row>78</xdr:row>
      <xdr:rowOff>14136</xdr:rowOff>
    </xdr:to>
    <xdr:cxnSp macro="">
      <xdr:nvCxnSpPr>
        <xdr:cNvPr id="180" name="直線コネクタ 179"/>
        <xdr:cNvCxnSpPr/>
      </xdr:nvCxnSpPr>
      <xdr:spPr>
        <a:xfrm flipV="1">
          <a:off x="2019300" y="13294906"/>
          <a:ext cx="8890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14136</xdr:rowOff>
    </xdr:from>
    <xdr:to>
      <xdr:col>2</xdr:col>
      <xdr:colOff>638175</xdr:colOff>
      <xdr:row>78</xdr:row>
      <xdr:rowOff>55563</xdr:rowOff>
    </xdr:to>
    <xdr:cxnSp macro="">
      <xdr:nvCxnSpPr>
        <xdr:cNvPr id="183" name="直線コネクタ 182"/>
        <xdr:cNvCxnSpPr/>
      </xdr:nvCxnSpPr>
      <xdr:spPr>
        <a:xfrm flipV="1">
          <a:off x="1130300" y="13387236"/>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90742</xdr:rowOff>
    </xdr:from>
    <xdr:to>
      <xdr:col>6</xdr:col>
      <xdr:colOff>561975</xdr:colOff>
      <xdr:row>77</xdr:row>
      <xdr:rowOff>20892</xdr:rowOff>
    </xdr:to>
    <xdr:sp macro="" textlink="">
      <xdr:nvSpPr>
        <xdr:cNvPr id="193" name="円/楕円 192"/>
        <xdr:cNvSpPr/>
      </xdr:nvSpPr>
      <xdr:spPr>
        <a:xfrm>
          <a:off x="4584700" y="131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69169</xdr:rowOff>
    </xdr:from>
    <xdr:ext cx="599010" cy="259045"/>
    <xdr:sp macro="" textlink="">
      <xdr:nvSpPr>
        <xdr:cNvPr id="194" name="民生費該当値テキスト"/>
        <xdr:cNvSpPr txBox="1"/>
      </xdr:nvSpPr>
      <xdr:spPr>
        <a:xfrm>
          <a:off x="4686300" y="130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44780</xdr:rowOff>
    </xdr:from>
    <xdr:to>
      <xdr:col>5</xdr:col>
      <xdr:colOff>409575</xdr:colOff>
      <xdr:row>77</xdr:row>
      <xdr:rowOff>146380</xdr:rowOff>
    </xdr:to>
    <xdr:sp macro="" textlink="">
      <xdr:nvSpPr>
        <xdr:cNvPr id="195" name="円/楕円 194"/>
        <xdr:cNvSpPr/>
      </xdr:nvSpPr>
      <xdr:spPr>
        <a:xfrm>
          <a:off x="3746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137507</xdr:rowOff>
    </xdr:from>
    <xdr:ext cx="599010" cy="259045"/>
    <xdr:sp macro="" textlink="">
      <xdr:nvSpPr>
        <xdr:cNvPr id="196" name="テキスト ボックス 195"/>
        <xdr:cNvSpPr txBox="1"/>
      </xdr:nvSpPr>
      <xdr:spPr>
        <a:xfrm>
          <a:off x="3497794" y="1333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42456</xdr:rowOff>
    </xdr:from>
    <xdr:to>
      <xdr:col>4</xdr:col>
      <xdr:colOff>206375</xdr:colOff>
      <xdr:row>77</xdr:row>
      <xdr:rowOff>144056</xdr:rowOff>
    </xdr:to>
    <xdr:sp macro="" textlink="">
      <xdr:nvSpPr>
        <xdr:cNvPr id="197" name="円/楕円 196"/>
        <xdr:cNvSpPr/>
      </xdr:nvSpPr>
      <xdr:spPr>
        <a:xfrm>
          <a:off x="2857500" y="13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135183</xdr:rowOff>
    </xdr:from>
    <xdr:ext cx="599010" cy="259045"/>
    <xdr:sp macro="" textlink="">
      <xdr:nvSpPr>
        <xdr:cNvPr id="198" name="テキスト ボックス 197"/>
        <xdr:cNvSpPr txBox="1"/>
      </xdr:nvSpPr>
      <xdr:spPr>
        <a:xfrm>
          <a:off x="2608794" y="1333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134786</xdr:rowOff>
    </xdr:from>
    <xdr:to>
      <xdr:col>3</xdr:col>
      <xdr:colOff>3175</xdr:colOff>
      <xdr:row>78</xdr:row>
      <xdr:rowOff>64936</xdr:rowOff>
    </xdr:to>
    <xdr:sp macro="" textlink="">
      <xdr:nvSpPr>
        <xdr:cNvPr id="199" name="円/楕円 198"/>
        <xdr:cNvSpPr/>
      </xdr:nvSpPr>
      <xdr:spPr>
        <a:xfrm>
          <a:off x="1968500" y="133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56063</xdr:rowOff>
    </xdr:from>
    <xdr:ext cx="599010" cy="259045"/>
    <xdr:sp macro="" textlink="">
      <xdr:nvSpPr>
        <xdr:cNvPr id="200" name="テキスト ボックス 199"/>
        <xdr:cNvSpPr txBox="1"/>
      </xdr:nvSpPr>
      <xdr:spPr>
        <a:xfrm>
          <a:off x="1719794" y="134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4763</xdr:rowOff>
    </xdr:from>
    <xdr:to>
      <xdr:col>1</xdr:col>
      <xdr:colOff>485775</xdr:colOff>
      <xdr:row>78</xdr:row>
      <xdr:rowOff>106363</xdr:rowOff>
    </xdr:to>
    <xdr:sp macro="" textlink="">
      <xdr:nvSpPr>
        <xdr:cNvPr id="201" name="円/楕円 200"/>
        <xdr:cNvSpPr/>
      </xdr:nvSpPr>
      <xdr:spPr>
        <a:xfrm>
          <a:off x="1079500" y="133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97490</xdr:rowOff>
    </xdr:from>
    <xdr:ext cx="599010" cy="259045"/>
    <xdr:sp macro="" textlink="">
      <xdr:nvSpPr>
        <xdr:cNvPr id="202" name="テキスト ボックス 201"/>
        <xdr:cNvSpPr txBox="1"/>
      </xdr:nvSpPr>
      <xdr:spPr>
        <a:xfrm>
          <a:off x="830794" y="134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171286</xdr:rowOff>
    </xdr:from>
    <xdr:to>
      <xdr:col>6</xdr:col>
      <xdr:colOff>511175</xdr:colOff>
      <xdr:row>99</xdr:row>
      <xdr:rowOff>3835</xdr:rowOff>
    </xdr:to>
    <xdr:cxnSp macro="">
      <xdr:nvCxnSpPr>
        <xdr:cNvPr id="232" name="直線コネクタ 231"/>
        <xdr:cNvCxnSpPr/>
      </xdr:nvCxnSpPr>
      <xdr:spPr>
        <a:xfrm flipV="1">
          <a:off x="3797300" y="16973386"/>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3835</xdr:rowOff>
    </xdr:from>
    <xdr:to>
      <xdr:col>5</xdr:col>
      <xdr:colOff>358775</xdr:colOff>
      <xdr:row>99</xdr:row>
      <xdr:rowOff>10179</xdr:rowOff>
    </xdr:to>
    <xdr:cxnSp macro="">
      <xdr:nvCxnSpPr>
        <xdr:cNvPr id="235" name="直線コネクタ 234"/>
        <xdr:cNvCxnSpPr/>
      </xdr:nvCxnSpPr>
      <xdr:spPr>
        <a:xfrm flipV="1">
          <a:off x="2908300" y="16977385"/>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10179</xdr:rowOff>
    </xdr:from>
    <xdr:to>
      <xdr:col>4</xdr:col>
      <xdr:colOff>155575</xdr:colOff>
      <xdr:row>99</xdr:row>
      <xdr:rowOff>39345</xdr:rowOff>
    </xdr:to>
    <xdr:cxnSp macro="">
      <xdr:nvCxnSpPr>
        <xdr:cNvPr id="238" name="直線コネクタ 237"/>
        <xdr:cNvCxnSpPr/>
      </xdr:nvCxnSpPr>
      <xdr:spPr>
        <a:xfrm flipV="1">
          <a:off x="2019300" y="16983729"/>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36201</xdr:rowOff>
    </xdr:from>
    <xdr:to>
      <xdr:col>2</xdr:col>
      <xdr:colOff>638175</xdr:colOff>
      <xdr:row>99</xdr:row>
      <xdr:rowOff>39345</xdr:rowOff>
    </xdr:to>
    <xdr:cxnSp macro="">
      <xdr:nvCxnSpPr>
        <xdr:cNvPr id="241" name="直線コネクタ 240"/>
        <xdr:cNvCxnSpPr/>
      </xdr:nvCxnSpPr>
      <xdr:spPr>
        <a:xfrm>
          <a:off x="1130300" y="17009751"/>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120486</xdr:rowOff>
    </xdr:from>
    <xdr:to>
      <xdr:col>6</xdr:col>
      <xdr:colOff>561975</xdr:colOff>
      <xdr:row>99</xdr:row>
      <xdr:rowOff>50636</xdr:rowOff>
    </xdr:to>
    <xdr:sp macro="" textlink="">
      <xdr:nvSpPr>
        <xdr:cNvPr id="251" name="円/楕円 250"/>
        <xdr:cNvSpPr/>
      </xdr:nvSpPr>
      <xdr:spPr>
        <a:xfrm>
          <a:off x="4584700" y="169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35413</xdr:rowOff>
    </xdr:from>
    <xdr:ext cx="534377" cy="259045"/>
    <xdr:sp macro="" textlink="">
      <xdr:nvSpPr>
        <xdr:cNvPr id="252" name="衛生費該当値テキスト"/>
        <xdr:cNvSpPr txBox="1"/>
      </xdr:nvSpPr>
      <xdr:spPr>
        <a:xfrm>
          <a:off x="4686300" y="168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124485</xdr:rowOff>
    </xdr:from>
    <xdr:to>
      <xdr:col>5</xdr:col>
      <xdr:colOff>409575</xdr:colOff>
      <xdr:row>99</xdr:row>
      <xdr:rowOff>54635</xdr:rowOff>
    </xdr:to>
    <xdr:sp macro="" textlink="">
      <xdr:nvSpPr>
        <xdr:cNvPr id="253" name="円/楕円 252"/>
        <xdr:cNvSpPr/>
      </xdr:nvSpPr>
      <xdr:spPr>
        <a:xfrm>
          <a:off x="3746500" y="169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45762</xdr:rowOff>
    </xdr:from>
    <xdr:ext cx="534377" cy="259045"/>
    <xdr:sp macro="" textlink="">
      <xdr:nvSpPr>
        <xdr:cNvPr id="254" name="テキスト ボックス 253"/>
        <xdr:cNvSpPr txBox="1"/>
      </xdr:nvSpPr>
      <xdr:spPr>
        <a:xfrm>
          <a:off x="3530111" y="170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130829</xdr:rowOff>
    </xdr:from>
    <xdr:to>
      <xdr:col>4</xdr:col>
      <xdr:colOff>206375</xdr:colOff>
      <xdr:row>99</xdr:row>
      <xdr:rowOff>60979</xdr:rowOff>
    </xdr:to>
    <xdr:sp macro="" textlink="">
      <xdr:nvSpPr>
        <xdr:cNvPr id="255" name="円/楕円 254"/>
        <xdr:cNvSpPr/>
      </xdr:nvSpPr>
      <xdr:spPr>
        <a:xfrm>
          <a:off x="2857500" y="169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52106</xdr:rowOff>
    </xdr:from>
    <xdr:ext cx="534377" cy="259045"/>
    <xdr:sp macro="" textlink="">
      <xdr:nvSpPr>
        <xdr:cNvPr id="256" name="テキスト ボックス 255"/>
        <xdr:cNvSpPr txBox="1"/>
      </xdr:nvSpPr>
      <xdr:spPr>
        <a:xfrm>
          <a:off x="2641111" y="1702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159995</xdr:rowOff>
    </xdr:from>
    <xdr:to>
      <xdr:col>3</xdr:col>
      <xdr:colOff>3175</xdr:colOff>
      <xdr:row>99</xdr:row>
      <xdr:rowOff>90145</xdr:rowOff>
    </xdr:to>
    <xdr:sp macro="" textlink="">
      <xdr:nvSpPr>
        <xdr:cNvPr id="257" name="円/楕円 256"/>
        <xdr:cNvSpPr/>
      </xdr:nvSpPr>
      <xdr:spPr>
        <a:xfrm>
          <a:off x="1968500" y="169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81272</xdr:rowOff>
    </xdr:from>
    <xdr:ext cx="534377" cy="259045"/>
    <xdr:sp macro="" textlink="">
      <xdr:nvSpPr>
        <xdr:cNvPr id="258" name="テキスト ボックス 257"/>
        <xdr:cNvSpPr txBox="1"/>
      </xdr:nvSpPr>
      <xdr:spPr>
        <a:xfrm>
          <a:off x="1752111" y="170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156851</xdr:rowOff>
    </xdr:from>
    <xdr:to>
      <xdr:col>1</xdr:col>
      <xdr:colOff>485775</xdr:colOff>
      <xdr:row>99</xdr:row>
      <xdr:rowOff>87001</xdr:rowOff>
    </xdr:to>
    <xdr:sp macro="" textlink="">
      <xdr:nvSpPr>
        <xdr:cNvPr id="259" name="円/楕円 258"/>
        <xdr:cNvSpPr/>
      </xdr:nvSpPr>
      <xdr:spPr>
        <a:xfrm>
          <a:off x="1079500" y="169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78128</xdr:rowOff>
    </xdr:from>
    <xdr:ext cx="534377" cy="259045"/>
    <xdr:sp macro="" textlink="">
      <xdr:nvSpPr>
        <xdr:cNvPr id="260" name="テキスト ボックス 259"/>
        <xdr:cNvSpPr txBox="1"/>
      </xdr:nvSpPr>
      <xdr:spPr>
        <a:xfrm>
          <a:off x="863111" y="1705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90932</xdr:rowOff>
    </xdr:from>
    <xdr:to>
      <xdr:col>15</xdr:col>
      <xdr:colOff>180975</xdr:colOff>
      <xdr:row>35</xdr:row>
      <xdr:rowOff>103886</xdr:rowOff>
    </xdr:to>
    <xdr:cxnSp macro="">
      <xdr:nvCxnSpPr>
        <xdr:cNvPr id="289" name="直線コネクタ 288"/>
        <xdr:cNvCxnSpPr/>
      </xdr:nvCxnSpPr>
      <xdr:spPr>
        <a:xfrm flipV="1">
          <a:off x="9639300" y="5405882"/>
          <a:ext cx="838200" cy="6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103886</xdr:rowOff>
    </xdr:from>
    <xdr:to>
      <xdr:col>14</xdr:col>
      <xdr:colOff>28575</xdr:colOff>
      <xdr:row>35</xdr:row>
      <xdr:rowOff>153416</xdr:rowOff>
    </xdr:to>
    <xdr:cxnSp macro="">
      <xdr:nvCxnSpPr>
        <xdr:cNvPr id="292" name="直線コネクタ 291"/>
        <xdr:cNvCxnSpPr/>
      </xdr:nvCxnSpPr>
      <xdr:spPr>
        <a:xfrm flipV="1">
          <a:off x="8750300" y="610463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87884</xdr:rowOff>
    </xdr:from>
    <xdr:to>
      <xdr:col>12</xdr:col>
      <xdr:colOff>511175</xdr:colOff>
      <xdr:row>35</xdr:row>
      <xdr:rowOff>153416</xdr:rowOff>
    </xdr:to>
    <xdr:cxnSp macro="">
      <xdr:nvCxnSpPr>
        <xdr:cNvPr id="295" name="直線コネクタ 294"/>
        <xdr:cNvCxnSpPr/>
      </xdr:nvCxnSpPr>
      <xdr:spPr>
        <a:xfrm>
          <a:off x="7861300" y="608863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51308</xdr:rowOff>
    </xdr:from>
    <xdr:to>
      <xdr:col>11</xdr:col>
      <xdr:colOff>307975</xdr:colOff>
      <xdr:row>35</xdr:row>
      <xdr:rowOff>87884</xdr:rowOff>
    </xdr:to>
    <xdr:cxnSp macro="">
      <xdr:nvCxnSpPr>
        <xdr:cNvPr id="298" name="直線コネクタ 297"/>
        <xdr:cNvCxnSpPr/>
      </xdr:nvCxnSpPr>
      <xdr:spPr>
        <a:xfrm>
          <a:off x="6972300" y="60520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0" name="テキスト ボックス 299"/>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40132</xdr:rowOff>
    </xdr:from>
    <xdr:to>
      <xdr:col>15</xdr:col>
      <xdr:colOff>231775</xdr:colOff>
      <xdr:row>31</xdr:row>
      <xdr:rowOff>141732</xdr:rowOff>
    </xdr:to>
    <xdr:sp macro="" textlink="">
      <xdr:nvSpPr>
        <xdr:cNvPr id="308" name="円/楕円 307"/>
        <xdr:cNvSpPr/>
      </xdr:nvSpPr>
      <xdr:spPr>
        <a:xfrm>
          <a:off x="10426700" y="53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164609</xdr:rowOff>
    </xdr:from>
    <xdr:ext cx="469744" cy="259045"/>
    <xdr:sp macro="" textlink="">
      <xdr:nvSpPr>
        <xdr:cNvPr id="309" name="労働費該当値テキスト"/>
        <xdr:cNvSpPr txBox="1"/>
      </xdr:nvSpPr>
      <xdr:spPr>
        <a:xfrm>
          <a:off x="10528300" y="530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53086</xdr:rowOff>
    </xdr:from>
    <xdr:to>
      <xdr:col>14</xdr:col>
      <xdr:colOff>79375</xdr:colOff>
      <xdr:row>35</xdr:row>
      <xdr:rowOff>154686</xdr:rowOff>
    </xdr:to>
    <xdr:sp macro="" textlink="">
      <xdr:nvSpPr>
        <xdr:cNvPr id="310" name="円/楕円 309"/>
        <xdr:cNvSpPr/>
      </xdr:nvSpPr>
      <xdr:spPr>
        <a:xfrm>
          <a:off x="9588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171213</xdr:rowOff>
    </xdr:from>
    <xdr:ext cx="469744" cy="259045"/>
    <xdr:sp macro="" textlink="">
      <xdr:nvSpPr>
        <xdr:cNvPr id="311" name="テキスト ボックス 310"/>
        <xdr:cNvSpPr txBox="1"/>
      </xdr:nvSpPr>
      <xdr:spPr>
        <a:xfrm>
          <a:off x="9404427"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102616</xdr:rowOff>
    </xdr:from>
    <xdr:to>
      <xdr:col>12</xdr:col>
      <xdr:colOff>561975</xdr:colOff>
      <xdr:row>36</xdr:row>
      <xdr:rowOff>32766</xdr:rowOff>
    </xdr:to>
    <xdr:sp macro="" textlink="">
      <xdr:nvSpPr>
        <xdr:cNvPr id="312" name="円/楕円 311"/>
        <xdr:cNvSpPr/>
      </xdr:nvSpPr>
      <xdr:spPr>
        <a:xfrm>
          <a:off x="8699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49293</xdr:rowOff>
    </xdr:from>
    <xdr:ext cx="469744" cy="259045"/>
    <xdr:sp macro="" textlink="">
      <xdr:nvSpPr>
        <xdr:cNvPr id="313" name="テキスト ボックス 312"/>
        <xdr:cNvSpPr txBox="1"/>
      </xdr:nvSpPr>
      <xdr:spPr>
        <a:xfrm>
          <a:off x="8515427"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37084</xdr:rowOff>
    </xdr:from>
    <xdr:to>
      <xdr:col>11</xdr:col>
      <xdr:colOff>358775</xdr:colOff>
      <xdr:row>35</xdr:row>
      <xdr:rowOff>138684</xdr:rowOff>
    </xdr:to>
    <xdr:sp macro="" textlink="">
      <xdr:nvSpPr>
        <xdr:cNvPr id="314" name="円/楕円 313"/>
        <xdr:cNvSpPr/>
      </xdr:nvSpPr>
      <xdr:spPr>
        <a:xfrm>
          <a:off x="7810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155211</xdr:rowOff>
    </xdr:from>
    <xdr:ext cx="469744" cy="259045"/>
    <xdr:sp macro="" textlink="">
      <xdr:nvSpPr>
        <xdr:cNvPr id="315" name="テキスト ボックス 314"/>
        <xdr:cNvSpPr txBox="1"/>
      </xdr:nvSpPr>
      <xdr:spPr>
        <a:xfrm>
          <a:off x="7626427"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508</xdr:rowOff>
    </xdr:from>
    <xdr:to>
      <xdr:col>10</xdr:col>
      <xdr:colOff>155575</xdr:colOff>
      <xdr:row>35</xdr:row>
      <xdr:rowOff>102108</xdr:rowOff>
    </xdr:to>
    <xdr:sp macro="" textlink="">
      <xdr:nvSpPr>
        <xdr:cNvPr id="316" name="円/楕円 315"/>
        <xdr:cNvSpPr/>
      </xdr:nvSpPr>
      <xdr:spPr>
        <a:xfrm>
          <a:off x="6921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93235</xdr:rowOff>
    </xdr:from>
    <xdr:ext cx="469744" cy="259045"/>
    <xdr:sp macro="" textlink="">
      <xdr:nvSpPr>
        <xdr:cNvPr id="317" name="テキスト ボックス 316"/>
        <xdr:cNvSpPr txBox="1"/>
      </xdr:nvSpPr>
      <xdr:spPr>
        <a:xfrm>
          <a:off x="673742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111216</xdr:rowOff>
    </xdr:from>
    <xdr:to>
      <xdr:col>15</xdr:col>
      <xdr:colOff>180975</xdr:colOff>
      <xdr:row>58</xdr:row>
      <xdr:rowOff>118692</xdr:rowOff>
    </xdr:to>
    <xdr:cxnSp macro="">
      <xdr:nvCxnSpPr>
        <xdr:cNvPr id="344" name="直線コネクタ 343"/>
        <xdr:cNvCxnSpPr/>
      </xdr:nvCxnSpPr>
      <xdr:spPr>
        <a:xfrm>
          <a:off x="9639300" y="10055316"/>
          <a:ext cx="8382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110393</xdr:rowOff>
    </xdr:from>
    <xdr:to>
      <xdr:col>14</xdr:col>
      <xdr:colOff>28575</xdr:colOff>
      <xdr:row>58</xdr:row>
      <xdr:rowOff>111216</xdr:rowOff>
    </xdr:to>
    <xdr:cxnSp macro="">
      <xdr:nvCxnSpPr>
        <xdr:cNvPr id="347" name="直線コネクタ 346"/>
        <xdr:cNvCxnSpPr/>
      </xdr:nvCxnSpPr>
      <xdr:spPr>
        <a:xfrm>
          <a:off x="8750300" y="100544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110393</xdr:rowOff>
    </xdr:from>
    <xdr:to>
      <xdr:col>12</xdr:col>
      <xdr:colOff>511175</xdr:colOff>
      <xdr:row>58</xdr:row>
      <xdr:rowOff>115102</xdr:rowOff>
    </xdr:to>
    <xdr:cxnSp macro="">
      <xdr:nvCxnSpPr>
        <xdr:cNvPr id="350" name="直線コネクタ 349"/>
        <xdr:cNvCxnSpPr/>
      </xdr:nvCxnSpPr>
      <xdr:spPr>
        <a:xfrm flipV="1">
          <a:off x="7861300" y="10054493"/>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94848</xdr:rowOff>
    </xdr:from>
    <xdr:to>
      <xdr:col>11</xdr:col>
      <xdr:colOff>307975</xdr:colOff>
      <xdr:row>58</xdr:row>
      <xdr:rowOff>115102</xdr:rowOff>
    </xdr:to>
    <xdr:cxnSp macro="">
      <xdr:nvCxnSpPr>
        <xdr:cNvPr id="353" name="直線コネクタ 352"/>
        <xdr:cNvCxnSpPr/>
      </xdr:nvCxnSpPr>
      <xdr:spPr>
        <a:xfrm>
          <a:off x="6972300" y="10038948"/>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67892</xdr:rowOff>
    </xdr:from>
    <xdr:to>
      <xdr:col>15</xdr:col>
      <xdr:colOff>231775</xdr:colOff>
      <xdr:row>58</xdr:row>
      <xdr:rowOff>169492</xdr:rowOff>
    </xdr:to>
    <xdr:sp macro="" textlink="">
      <xdr:nvSpPr>
        <xdr:cNvPr id="363" name="円/楕円 362"/>
        <xdr:cNvSpPr/>
      </xdr:nvSpPr>
      <xdr:spPr>
        <a:xfrm>
          <a:off x="10426700" y="100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154269</xdr:rowOff>
    </xdr:from>
    <xdr:ext cx="378565" cy="259045"/>
    <xdr:sp macro="" textlink="">
      <xdr:nvSpPr>
        <xdr:cNvPr id="364" name="農林水産業費該当値テキスト"/>
        <xdr:cNvSpPr txBox="1"/>
      </xdr:nvSpPr>
      <xdr:spPr>
        <a:xfrm>
          <a:off x="10528300" y="992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60416</xdr:rowOff>
    </xdr:from>
    <xdr:to>
      <xdr:col>14</xdr:col>
      <xdr:colOff>79375</xdr:colOff>
      <xdr:row>58</xdr:row>
      <xdr:rowOff>162016</xdr:rowOff>
    </xdr:to>
    <xdr:sp macro="" textlink="">
      <xdr:nvSpPr>
        <xdr:cNvPr id="365" name="円/楕円 364"/>
        <xdr:cNvSpPr/>
      </xdr:nvSpPr>
      <xdr:spPr>
        <a:xfrm>
          <a:off x="95885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153143</xdr:rowOff>
    </xdr:from>
    <xdr:ext cx="469744" cy="259045"/>
    <xdr:sp macro="" textlink="">
      <xdr:nvSpPr>
        <xdr:cNvPr id="366" name="テキスト ボックス 365"/>
        <xdr:cNvSpPr txBox="1"/>
      </xdr:nvSpPr>
      <xdr:spPr>
        <a:xfrm>
          <a:off x="9404427" y="1009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59593</xdr:rowOff>
    </xdr:from>
    <xdr:to>
      <xdr:col>12</xdr:col>
      <xdr:colOff>561975</xdr:colOff>
      <xdr:row>58</xdr:row>
      <xdr:rowOff>161193</xdr:rowOff>
    </xdr:to>
    <xdr:sp macro="" textlink="">
      <xdr:nvSpPr>
        <xdr:cNvPr id="367" name="円/楕円 366"/>
        <xdr:cNvSpPr/>
      </xdr:nvSpPr>
      <xdr:spPr>
        <a:xfrm>
          <a:off x="8699500" y="100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152320</xdr:rowOff>
    </xdr:from>
    <xdr:ext cx="469744" cy="259045"/>
    <xdr:sp macro="" textlink="">
      <xdr:nvSpPr>
        <xdr:cNvPr id="368" name="テキスト ボックス 367"/>
        <xdr:cNvSpPr txBox="1"/>
      </xdr:nvSpPr>
      <xdr:spPr>
        <a:xfrm>
          <a:off x="8515427" y="1009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64302</xdr:rowOff>
    </xdr:from>
    <xdr:to>
      <xdr:col>11</xdr:col>
      <xdr:colOff>358775</xdr:colOff>
      <xdr:row>58</xdr:row>
      <xdr:rowOff>165902</xdr:rowOff>
    </xdr:to>
    <xdr:sp macro="" textlink="">
      <xdr:nvSpPr>
        <xdr:cNvPr id="369" name="円/楕円 368"/>
        <xdr:cNvSpPr/>
      </xdr:nvSpPr>
      <xdr:spPr>
        <a:xfrm>
          <a:off x="7810500" y="10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157029</xdr:rowOff>
    </xdr:from>
    <xdr:ext cx="469744" cy="259045"/>
    <xdr:sp macro="" textlink="">
      <xdr:nvSpPr>
        <xdr:cNvPr id="370" name="テキスト ボックス 369"/>
        <xdr:cNvSpPr txBox="1"/>
      </xdr:nvSpPr>
      <xdr:spPr>
        <a:xfrm>
          <a:off x="7626427" y="101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44048</xdr:rowOff>
    </xdr:from>
    <xdr:to>
      <xdr:col>10</xdr:col>
      <xdr:colOff>155575</xdr:colOff>
      <xdr:row>58</xdr:row>
      <xdr:rowOff>145648</xdr:rowOff>
    </xdr:to>
    <xdr:sp macro="" textlink="">
      <xdr:nvSpPr>
        <xdr:cNvPr id="371" name="円/楕円 370"/>
        <xdr:cNvSpPr/>
      </xdr:nvSpPr>
      <xdr:spPr>
        <a:xfrm>
          <a:off x="69215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136775</xdr:rowOff>
    </xdr:from>
    <xdr:ext cx="469744" cy="259045"/>
    <xdr:sp macro="" textlink="">
      <xdr:nvSpPr>
        <xdr:cNvPr id="372" name="テキスト ボックス 371"/>
        <xdr:cNvSpPr txBox="1"/>
      </xdr:nvSpPr>
      <xdr:spPr>
        <a:xfrm>
          <a:off x="6737427" y="1008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93560</xdr:rowOff>
    </xdr:from>
    <xdr:to>
      <xdr:col>15</xdr:col>
      <xdr:colOff>180975</xdr:colOff>
      <xdr:row>78</xdr:row>
      <xdr:rowOff>128727</xdr:rowOff>
    </xdr:to>
    <xdr:cxnSp macro="">
      <xdr:nvCxnSpPr>
        <xdr:cNvPr id="401" name="直線コネクタ 400"/>
        <xdr:cNvCxnSpPr/>
      </xdr:nvCxnSpPr>
      <xdr:spPr>
        <a:xfrm>
          <a:off x="9639300" y="13466660"/>
          <a:ext cx="8382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93560</xdr:rowOff>
    </xdr:from>
    <xdr:to>
      <xdr:col>14</xdr:col>
      <xdr:colOff>28575</xdr:colOff>
      <xdr:row>78</xdr:row>
      <xdr:rowOff>143053</xdr:rowOff>
    </xdr:to>
    <xdr:cxnSp macro="">
      <xdr:nvCxnSpPr>
        <xdr:cNvPr id="404" name="直線コネクタ 403"/>
        <xdr:cNvCxnSpPr/>
      </xdr:nvCxnSpPr>
      <xdr:spPr>
        <a:xfrm flipV="1">
          <a:off x="8750300" y="13466660"/>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143053</xdr:rowOff>
    </xdr:from>
    <xdr:to>
      <xdr:col>12</xdr:col>
      <xdr:colOff>511175</xdr:colOff>
      <xdr:row>78</xdr:row>
      <xdr:rowOff>161226</xdr:rowOff>
    </xdr:to>
    <xdr:cxnSp macro="">
      <xdr:nvCxnSpPr>
        <xdr:cNvPr id="407" name="直線コネクタ 406"/>
        <xdr:cNvCxnSpPr/>
      </xdr:nvCxnSpPr>
      <xdr:spPr>
        <a:xfrm flipV="1">
          <a:off x="7861300" y="13516153"/>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161226</xdr:rowOff>
    </xdr:from>
    <xdr:to>
      <xdr:col>11</xdr:col>
      <xdr:colOff>307975</xdr:colOff>
      <xdr:row>79</xdr:row>
      <xdr:rowOff>3835</xdr:rowOff>
    </xdr:to>
    <xdr:cxnSp macro="">
      <xdr:nvCxnSpPr>
        <xdr:cNvPr id="410" name="直線コネクタ 409"/>
        <xdr:cNvCxnSpPr/>
      </xdr:nvCxnSpPr>
      <xdr:spPr>
        <a:xfrm flipV="1">
          <a:off x="6972300" y="1353432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77927</xdr:rowOff>
    </xdr:from>
    <xdr:to>
      <xdr:col>15</xdr:col>
      <xdr:colOff>231775</xdr:colOff>
      <xdr:row>79</xdr:row>
      <xdr:rowOff>8077</xdr:rowOff>
    </xdr:to>
    <xdr:sp macro="" textlink="">
      <xdr:nvSpPr>
        <xdr:cNvPr id="420" name="円/楕円 419"/>
        <xdr:cNvSpPr/>
      </xdr:nvSpPr>
      <xdr:spPr>
        <a:xfrm>
          <a:off x="104267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164304</xdr:rowOff>
    </xdr:from>
    <xdr:ext cx="469744" cy="259045"/>
    <xdr:sp macro="" textlink="">
      <xdr:nvSpPr>
        <xdr:cNvPr id="421" name="商工費該当値テキスト"/>
        <xdr:cNvSpPr txBox="1"/>
      </xdr:nvSpPr>
      <xdr:spPr>
        <a:xfrm>
          <a:off x="10528300" y="133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42760</xdr:rowOff>
    </xdr:from>
    <xdr:to>
      <xdr:col>14</xdr:col>
      <xdr:colOff>79375</xdr:colOff>
      <xdr:row>78</xdr:row>
      <xdr:rowOff>144360</xdr:rowOff>
    </xdr:to>
    <xdr:sp macro="" textlink="">
      <xdr:nvSpPr>
        <xdr:cNvPr id="422" name="円/楕円 421"/>
        <xdr:cNvSpPr/>
      </xdr:nvSpPr>
      <xdr:spPr>
        <a:xfrm>
          <a:off x="9588500" y="134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135487</xdr:rowOff>
    </xdr:from>
    <xdr:ext cx="469744" cy="259045"/>
    <xdr:sp macro="" textlink="">
      <xdr:nvSpPr>
        <xdr:cNvPr id="423" name="テキスト ボックス 422"/>
        <xdr:cNvSpPr txBox="1"/>
      </xdr:nvSpPr>
      <xdr:spPr>
        <a:xfrm>
          <a:off x="9404427" y="1350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92253</xdr:rowOff>
    </xdr:from>
    <xdr:to>
      <xdr:col>12</xdr:col>
      <xdr:colOff>561975</xdr:colOff>
      <xdr:row>79</xdr:row>
      <xdr:rowOff>22403</xdr:rowOff>
    </xdr:to>
    <xdr:sp macro="" textlink="">
      <xdr:nvSpPr>
        <xdr:cNvPr id="424" name="円/楕円 423"/>
        <xdr:cNvSpPr/>
      </xdr:nvSpPr>
      <xdr:spPr>
        <a:xfrm>
          <a:off x="8699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13530</xdr:rowOff>
    </xdr:from>
    <xdr:ext cx="469744" cy="259045"/>
    <xdr:sp macro="" textlink="">
      <xdr:nvSpPr>
        <xdr:cNvPr id="425" name="テキスト ボックス 424"/>
        <xdr:cNvSpPr txBox="1"/>
      </xdr:nvSpPr>
      <xdr:spPr>
        <a:xfrm>
          <a:off x="8515427"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110426</xdr:rowOff>
    </xdr:from>
    <xdr:to>
      <xdr:col>11</xdr:col>
      <xdr:colOff>358775</xdr:colOff>
      <xdr:row>79</xdr:row>
      <xdr:rowOff>40576</xdr:rowOff>
    </xdr:to>
    <xdr:sp macro="" textlink="">
      <xdr:nvSpPr>
        <xdr:cNvPr id="426" name="円/楕円 425"/>
        <xdr:cNvSpPr/>
      </xdr:nvSpPr>
      <xdr:spPr>
        <a:xfrm>
          <a:off x="7810500" y="134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31703</xdr:rowOff>
    </xdr:from>
    <xdr:ext cx="469744" cy="259045"/>
    <xdr:sp macro="" textlink="">
      <xdr:nvSpPr>
        <xdr:cNvPr id="427" name="テキスト ボックス 426"/>
        <xdr:cNvSpPr txBox="1"/>
      </xdr:nvSpPr>
      <xdr:spPr>
        <a:xfrm>
          <a:off x="7626427" y="1357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124485</xdr:rowOff>
    </xdr:from>
    <xdr:to>
      <xdr:col>10</xdr:col>
      <xdr:colOff>155575</xdr:colOff>
      <xdr:row>79</xdr:row>
      <xdr:rowOff>54635</xdr:rowOff>
    </xdr:to>
    <xdr:sp macro="" textlink="">
      <xdr:nvSpPr>
        <xdr:cNvPr id="428" name="円/楕円 427"/>
        <xdr:cNvSpPr/>
      </xdr:nvSpPr>
      <xdr:spPr>
        <a:xfrm>
          <a:off x="6921500" y="134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45762</xdr:rowOff>
    </xdr:from>
    <xdr:ext cx="469744" cy="259045"/>
    <xdr:sp macro="" textlink="">
      <xdr:nvSpPr>
        <xdr:cNvPr id="429" name="テキスト ボックス 428"/>
        <xdr:cNvSpPr txBox="1"/>
      </xdr:nvSpPr>
      <xdr:spPr>
        <a:xfrm>
          <a:off x="6737427" y="1359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135055</xdr:rowOff>
    </xdr:from>
    <xdr:to>
      <xdr:col>15</xdr:col>
      <xdr:colOff>180975</xdr:colOff>
      <xdr:row>97</xdr:row>
      <xdr:rowOff>148076</xdr:rowOff>
    </xdr:to>
    <xdr:cxnSp macro="">
      <xdr:nvCxnSpPr>
        <xdr:cNvPr id="456" name="直線コネクタ 455"/>
        <xdr:cNvCxnSpPr/>
      </xdr:nvCxnSpPr>
      <xdr:spPr>
        <a:xfrm flipV="1">
          <a:off x="9639300" y="16765705"/>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148076</xdr:rowOff>
    </xdr:from>
    <xdr:to>
      <xdr:col>14</xdr:col>
      <xdr:colOff>28575</xdr:colOff>
      <xdr:row>97</xdr:row>
      <xdr:rowOff>150357</xdr:rowOff>
    </xdr:to>
    <xdr:cxnSp macro="">
      <xdr:nvCxnSpPr>
        <xdr:cNvPr id="459" name="直線コネクタ 458"/>
        <xdr:cNvCxnSpPr/>
      </xdr:nvCxnSpPr>
      <xdr:spPr>
        <a:xfrm flipV="1">
          <a:off x="8750300" y="16778726"/>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150357</xdr:rowOff>
    </xdr:from>
    <xdr:to>
      <xdr:col>12</xdr:col>
      <xdr:colOff>511175</xdr:colOff>
      <xdr:row>97</xdr:row>
      <xdr:rowOff>154133</xdr:rowOff>
    </xdr:to>
    <xdr:cxnSp macro="">
      <xdr:nvCxnSpPr>
        <xdr:cNvPr id="462" name="直線コネクタ 461"/>
        <xdr:cNvCxnSpPr/>
      </xdr:nvCxnSpPr>
      <xdr:spPr>
        <a:xfrm flipV="1">
          <a:off x="7861300" y="16781007"/>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154133</xdr:rowOff>
    </xdr:from>
    <xdr:to>
      <xdr:col>11</xdr:col>
      <xdr:colOff>307975</xdr:colOff>
      <xdr:row>97</xdr:row>
      <xdr:rowOff>160685</xdr:rowOff>
    </xdr:to>
    <xdr:cxnSp macro="">
      <xdr:nvCxnSpPr>
        <xdr:cNvPr id="465" name="直線コネクタ 464"/>
        <xdr:cNvCxnSpPr/>
      </xdr:nvCxnSpPr>
      <xdr:spPr>
        <a:xfrm flipV="1">
          <a:off x="6972300" y="16784783"/>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84255</xdr:rowOff>
    </xdr:from>
    <xdr:to>
      <xdr:col>15</xdr:col>
      <xdr:colOff>231775</xdr:colOff>
      <xdr:row>98</xdr:row>
      <xdr:rowOff>14405</xdr:rowOff>
    </xdr:to>
    <xdr:sp macro="" textlink="">
      <xdr:nvSpPr>
        <xdr:cNvPr id="475" name="円/楕円 474"/>
        <xdr:cNvSpPr/>
      </xdr:nvSpPr>
      <xdr:spPr>
        <a:xfrm>
          <a:off x="10426700" y="167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43632</xdr:rowOff>
    </xdr:from>
    <xdr:ext cx="534377" cy="259045"/>
    <xdr:sp macro="" textlink="">
      <xdr:nvSpPr>
        <xdr:cNvPr id="476" name="土木費該当値テキスト"/>
        <xdr:cNvSpPr txBox="1"/>
      </xdr:nvSpPr>
      <xdr:spPr>
        <a:xfrm>
          <a:off x="10528300" y="165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97276</xdr:rowOff>
    </xdr:from>
    <xdr:to>
      <xdr:col>14</xdr:col>
      <xdr:colOff>79375</xdr:colOff>
      <xdr:row>98</xdr:row>
      <xdr:rowOff>27426</xdr:rowOff>
    </xdr:to>
    <xdr:sp macro="" textlink="">
      <xdr:nvSpPr>
        <xdr:cNvPr id="477" name="円/楕円 476"/>
        <xdr:cNvSpPr/>
      </xdr:nvSpPr>
      <xdr:spPr>
        <a:xfrm>
          <a:off x="9588500" y="167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18553</xdr:rowOff>
    </xdr:from>
    <xdr:ext cx="534377" cy="259045"/>
    <xdr:sp macro="" textlink="">
      <xdr:nvSpPr>
        <xdr:cNvPr id="478" name="テキスト ボックス 477"/>
        <xdr:cNvSpPr txBox="1"/>
      </xdr:nvSpPr>
      <xdr:spPr>
        <a:xfrm>
          <a:off x="9372111" y="168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99557</xdr:rowOff>
    </xdr:from>
    <xdr:to>
      <xdr:col>12</xdr:col>
      <xdr:colOff>561975</xdr:colOff>
      <xdr:row>98</xdr:row>
      <xdr:rowOff>29707</xdr:rowOff>
    </xdr:to>
    <xdr:sp macro="" textlink="">
      <xdr:nvSpPr>
        <xdr:cNvPr id="479" name="円/楕円 478"/>
        <xdr:cNvSpPr/>
      </xdr:nvSpPr>
      <xdr:spPr>
        <a:xfrm>
          <a:off x="8699500" y="167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20834</xdr:rowOff>
    </xdr:from>
    <xdr:ext cx="534377" cy="259045"/>
    <xdr:sp macro="" textlink="">
      <xdr:nvSpPr>
        <xdr:cNvPr id="480" name="テキスト ボックス 479"/>
        <xdr:cNvSpPr txBox="1"/>
      </xdr:nvSpPr>
      <xdr:spPr>
        <a:xfrm>
          <a:off x="8483111" y="16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103333</xdr:rowOff>
    </xdr:from>
    <xdr:to>
      <xdr:col>11</xdr:col>
      <xdr:colOff>358775</xdr:colOff>
      <xdr:row>98</xdr:row>
      <xdr:rowOff>33483</xdr:rowOff>
    </xdr:to>
    <xdr:sp macro="" textlink="">
      <xdr:nvSpPr>
        <xdr:cNvPr id="481" name="円/楕円 480"/>
        <xdr:cNvSpPr/>
      </xdr:nvSpPr>
      <xdr:spPr>
        <a:xfrm>
          <a:off x="7810500" y="167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24610</xdr:rowOff>
    </xdr:from>
    <xdr:ext cx="534377" cy="259045"/>
    <xdr:sp macro="" textlink="">
      <xdr:nvSpPr>
        <xdr:cNvPr id="482" name="テキスト ボックス 481"/>
        <xdr:cNvSpPr txBox="1"/>
      </xdr:nvSpPr>
      <xdr:spPr>
        <a:xfrm>
          <a:off x="7594111" y="168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109885</xdr:rowOff>
    </xdr:from>
    <xdr:to>
      <xdr:col>10</xdr:col>
      <xdr:colOff>155575</xdr:colOff>
      <xdr:row>98</xdr:row>
      <xdr:rowOff>40035</xdr:rowOff>
    </xdr:to>
    <xdr:sp macro="" textlink="">
      <xdr:nvSpPr>
        <xdr:cNvPr id="483" name="円/楕円 482"/>
        <xdr:cNvSpPr/>
      </xdr:nvSpPr>
      <xdr:spPr>
        <a:xfrm>
          <a:off x="6921500" y="167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31162</xdr:rowOff>
    </xdr:from>
    <xdr:ext cx="534377" cy="259045"/>
    <xdr:sp macro="" textlink="">
      <xdr:nvSpPr>
        <xdr:cNvPr id="484" name="テキスト ボックス 483"/>
        <xdr:cNvSpPr txBox="1"/>
      </xdr:nvSpPr>
      <xdr:spPr>
        <a:xfrm>
          <a:off x="6705111" y="168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124384</xdr:rowOff>
    </xdr:from>
    <xdr:to>
      <xdr:col>23</xdr:col>
      <xdr:colOff>517525</xdr:colOff>
      <xdr:row>37</xdr:row>
      <xdr:rowOff>134488</xdr:rowOff>
    </xdr:to>
    <xdr:cxnSp macro="">
      <xdr:nvCxnSpPr>
        <xdr:cNvPr id="512" name="直線コネクタ 511"/>
        <xdr:cNvCxnSpPr/>
      </xdr:nvCxnSpPr>
      <xdr:spPr>
        <a:xfrm flipV="1">
          <a:off x="15481300" y="6468034"/>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121869</xdr:rowOff>
    </xdr:from>
    <xdr:to>
      <xdr:col>22</xdr:col>
      <xdr:colOff>365125</xdr:colOff>
      <xdr:row>37</xdr:row>
      <xdr:rowOff>134488</xdr:rowOff>
    </xdr:to>
    <xdr:cxnSp macro="">
      <xdr:nvCxnSpPr>
        <xdr:cNvPr id="515" name="直線コネクタ 514"/>
        <xdr:cNvCxnSpPr/>
      </xdr:nvCxnSpPr>
      <xdr:spPr>
        <a:xfrm>
          <a:off x="14592300" y="6465519"/>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121869</xdr:rowOff>
    </xdr:from>
    <xdr:to>
      <xdr:col>21</xdr:col>
      <xdr:colOff>161925</xdr:colOff>
      <xdr:row>37</xdr:row>
      <xdr:rowOff>165120</xdr:rowOff>
    </xdr:to>
    <xdr:cxnSp macro="">
      <xdr:nvCxnSpPr>
        <xdr:cNvPr id="518" name="直線コネクタ 517"/>
        <xdr:cNvCxnSpPr/>
      </xdr:nvCxnSpPr>
      <xdr:spPr>
        <a:xfrm flipV="1">
          <a:off x="13703300" y="6465519"/>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138831</xdr:rowOff>
    </xdr:from>
    <xdr:to>
      <xdr:col>19</xdr:col>
      <xdr:colOff>644525</xdr:colOff>
      <xdr:row>37</xdr:row>
      <xdr:rowOff>165120</xdr:rowOff>
    </xdr:to>
    <xdr:cxnSp macro="">
      <xdr:nvCxnSpPr>
        <xdr:cNvPr id="521" name="直線コネクタ 520"/>
        <xdr:cNvCxnSpPr/>
      </xdr:nvCxnSpPr>
      <xdr:spPr>
        <a:xfrm>
          <a:off x="12814300" y="648248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73584</xdr:rowOff>
    </xdr:from>
    <xdr:to>
      <xdr:col>23</xdr:col>
      <xdr:colOff>568325</xdr:colOff>
      <xdr:row>38</xdr:row>
      <xdr:rowOff>3734</xdr:rowOff>
    </xdr:to>
    <xdr:sp macro="" textlink="">
      <xdr:nvSpPr>
        <xdr:cNvPr id="531" name="円/楕円 530"/>
        <xdr:cNvSpPr/>
      </xdr:nvSpPr>
      <xdr:spPr>
        <a:xfrm>
          <a:off x="162687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52011</xdr:rowOff>
    </xdr:from>
    <xdr:ext cx="534377" cy="259045"/>
    <xdr:sp macro="" textlink="">
      <xdr:nvSpPr>
        <xdr:cNvPr id="532" name="消防費該当値テキスト"/>
        <xdr:cNvSpPr txBox="1"/>
      </xdr:nvSpPr>
      <xdr:spPr>
        <a:xfrm>
          <a:off x="16370300" y="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83688</xdr:rowOff>
    </xdr:from>
    <xdr:to>
      <xdr:col>22</xdr:col>
      <xdr:colOff>415925</xdr:colOff>
      <xdr:row>38</xdr:row>
      <xdr:rowOff>13838</xdr:rowOff>
    </xdr:to>
    <xdr:sp macro="" textlink="">
      <xdr:nvSpPr>
        <xdr:cNvPr id="533" name="円/楕円 532"/>
        <xdr:cNvSpPr/>
      </xdr:nvSpPr>
      <xdr:spPr>
        <a:xfrm>
          <a:off x="154305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4965</xdr:rowOff>
    </xdr:from>
    <xdr:ext cx="534377" cy="259045"/>
    <xdr:sp macro="" textlink="">
      <xdr:nvSpPr>
        <xdr:cNvPr id="534" name="テキスト ボックス 533"/>
        <xdr:cNvSpPr txBox="1"/>
      </xdr:nvSpPr>
      <xdr:spPr>
        <a:xfrm>
          <a:off x="15214111" y="65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71069</xdr:rowOff>
    </xdr:from>
    <xdr:to>
      <xdr:col>21</xdr:col>
      <xdr:colOff>212725</xdr:colOff>
      <xdr:row>38</xdr:row>
      <xdr:rowOff>1219</xdr:rowOff>
    </xdr:to>
    <xdr:sp macro="" textlink="">
      <xdr:nvSpPr>
        <xdr:cNvPr id="535" name="円/楕円 534"/>
        <xdr:cNvSpPr/>
      </xdr:nvSpPr>
      <xdr:spPr>
        <a:xfrm>
          <a:off x="14541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163796</xdr:rowOff>
    </xdr:from>
    <xdr:ext cx="534377" cy="259045"/>
    <xdr:sp macro="" textlink="">
      <xdr:nvSpPr>
        <xdr:cNvPr id="536" name="テキスト ボックス 535"/>
        <xdr:cNvSpPr txBox="1"/>
      </xdr:nvSpPr>
      <xdr:spPr>
        <a:xfrm>
          <a:off x="14325111" y="65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114320</xdr:rowOff>
    </xdr:from>
    <xdr:to>
      <xdr:col>20</xdr:col>
      <xdr:colOff>9525</xdr:colOff>
      <xdr:row>38</xdr:row>
      <xdr:rowOff>44470</xdr:rowOff>
    </xdr:to>
    <xdr:sp macro="" textlink="">
      <xdr:nvSpPr>
        <xdr:cNvPr id="537" name="円/楕円 536"/>
        <xdr:cNvSpPr/>
      </xdr:nvSpPr>
      <xdr:spPr>
        <a:xfrm>
          <a:off x="13652500" y="64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35597</xdr:rowOff>
    </xdr:from>
    <xdr:ext cx="534377" cy="259045"/>
    <xdr:sp macro="" textlink="">
      <xdr:nvSpPr>
        <xdr:cNvPr id="538" name="テキスト ボックス 537"/>
        <xdr:cNvSpPr txBox="1"/>
      </xdr:nvSpPr>
      <xdr:spPr>
        <a:xfrm>
          <a:off x="13436111" y="65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88031</xdr:rowOff>
    </xdr:from>
    <xdr:to>
      <xdr:col>18</xdr:col>
      <xdr:colOff>492125</xdr:colOff>
      <xdr:row>38</xdr:row>
      <xdr:rowOff>18182</xdr:rowOff>
    </xdr:to>
    <xdr:sp macro="" textlink="">
      <xdr:nvSpPr>
        <xdr:cNvPr id="539" name="円/楕円 538"/>
        <xdr:cNvSpPr/>
      </xdr:nvSpPr>
      <xdr:spPr>
        <a:xfrm>
          <a:off x="12763500" y="6431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9308</xdr:rowOff>
    </xdr:from>
    <xdr:ext cx="534377" cy="259045"/>
    <xdr:sp macro="" textlink="">
      <xdr:nvSpPr>
        <xdr:cNvPr id="540" name="テキスト ボックス 539"/>
        <xdr:cNvSpPr txBox="1"/>
      </xdr:nvSpPr>
      <xdr:spPr>
        <a:xfrm>
          <a:off x="12547111" y="65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141757</xdr:rowOff>
    </xdr:from>
    <xdr:to>
      <xdr:col>23</xdr:col>
      <xdr:colOff>517525</xdr:colOff>
      <xdr:row>58</xdr:row>
      <xdr:rowOff>161596</xdr:rowOff>
    </xdr:to>
    <xdr:cxnSp macro="">
      <xdr:nvCxnSpPr>
        <xdr:cNvPr id="572" name="直線コネクタ 571"/>
        <xdr:cNvCxnSpPr/>
      </xdr:nvCxnSpPr>
      <xdr:spPr>
        <a:xfrm>
          <a:off x="15481300" y="10085857"/>
          <a:ext cx="8382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81880</xdr:rowOff>
    </xdr:from>
    <xdr:to>
      <xdr:col>22</xdr:col>
      <xdr:colOff>365125</xdr:colOff>
      <xdr:row>58</xdr:row>
      <xdr:rowOff>141757</xdr:rowOff>
    </xdr:to>
    <xdr:cxnSp macro="">
      <xdr:nvCxnSpPr>
        <xdr:cNvPr id="575" name="直線コネクタ 574"/>
        <xdr:cNvCxnSpPr/>
      </xdr:nvCxnSpPr>
      <xdr:spPr>
        <a:xfrm>
          <a:off x="14592300" y="10025980"/>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81880</xdr:rowOff>
    </xdr:from>
    <xdr:to>
      <xdr:col>21</xdr:col>
      <xdr:colOff>161925</xdr:colOff>
      <xdr:row>59</xdr:row>
      <xdr:rowOff>6035</xdr:rowOff>
    </xdr:to>
    <xdr:cxnSp macro="">
      <xdr:nvCxnSpPr>
        <xdr:cNvPr id="578" name="直線コネクタ 577"/>
        <xdr:cNvCxnSpPr/>
      </xdr:nvCxnSpPr>
      <xdr:spPr>
        <a:xfrm flipV="1">
          <a:off x="13703300" y="10025980"/>
          <a:ext cx="8890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6035</xdr:rowOff>
    </xdr:from>
    <xdr:to>
      <xdr:col>19</xdr:col>
      <xdr:colOff>644525</xdr:colOff>
      <xdr:row>59</xdr:row>
      <xdr:rowOff>23800</xdr:rowOff>
    </xdr:to>
    <xdr:cxnSp macro="">
      <xdr:nvCxnSpPr>
        <xdr:cNvPr id="581" name="直線コネクタ 580"/>
        <xdr:cNvCxnSpPr/>
      </xdr:nvCxnSpPr>
      <xdr:spPr>
        <a:xfrm flipV="1">
          <a:off x="12814300" y="10121585"/>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110796</xdr:rowOff>
    </xdr:from>
    <xdr:to>
      <xdr:col>23</xdr:col>
      <xdr:colOff>568325</xdr:colOff>
      <xdr:row>59</xdr:row>
      <xdr:rowOff>40946</xdr:rowOff>
    </xdr:to>
    <xdr:sp macro="" textlink="">
      <xdr:nvSpPr>
        <xdr:cNvPr id="591" name="円/楕円 590"/>
        <xdr:cNvSpPr/>
      </xdr:nvSpPr>
      <xdr:spPr>
        <a:xfrm>
          <a:off x="16268700" y="100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25723</xdr:rowOff>
    </xdr:from>
    <xdr:ext cx="534377" cy="259045"/>
    <xdr:sp macro="" textlink="">
      <xdr:nvSpPr>
        <xdr:cNvPr id="592" name="教育費該当値テキスト"/>
        <xdr:cNvSpPr txBox="1"/>
      </xdr:nvSpPr>
      <xdr:spPr>
        <a:xfrm>
          <a:off x="16370300" y="99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90957</xdr:rowOff>
    </xdr:from>
    <xdr:to>
      <xdr:col>22</xdr:col>
      <xdr:colOff>415925</xdr:colOff>
      <xdr:row>59</xdr:row>
      <xdr:rowOff>21107</xdr:rowOff>
    </xdr:to>
    <xdr:sp macro="" textlink="">
      <xdr:nvSpPr>
        <xdr:cNvPr id="593" name="円/楕円 592"/>
        <xdr:cNvSpPr/>
      </xdr:nvSpPr>
      <xdr:spPr>
        <a:xfrm>
          <a:off x="15430500" y="100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12234</xdr:rowOff>
    </xdr:from>
    <xdr:ext cx="534377" cy="259045"/>
    <xdr:sp macro="" textlink="">
      <xdr:nvSpPr>
        <xdr:cNvPr id="594" name="テキスト ボックス 593"/>
        <xdr:cNvSpPr txBox="1"/>
      </xdr:nvSpPr>
      <xdr:spPr>
        <a:xfrm>
          <a:off x="15214111" y="101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31080</xdr:rowOff>
    </xdr:from>
    <xdr:to>
      <xdr:col>21</xdr:col>
      <xdr:colOff>212725</xdr:colOff>
      <xdr:row>58</xdr:row>
      <xdr:rowOff>132680</xdr:rowOff>
    </xdr:to>
    <xdr:sp macro="" textlink="">
      <xdr:nvSpPr>
        <xdr:cNvPr id="595" name="円/楕円 594"/>
        <xdr:cNvSpPr/>
      </xdr:nvSpPr>
      <xdr:spPr>
        <a:xfrm>
          <a:off x="14541500" y="99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123807</xdr:rowOff>
    </xdr:from>
    <xdr:ext cx="534377" cy="259045"/>
    <xdr:sp macro="" textlink="">
      <xdr:nvSpPr>
        <xdr:cNvPr id="596" name="テキスト ボックス 595"/>
        <xdr:cNvSpPr txBox="1"/>
      </xdr:nvSpPr>
      <xdr:spPr>
        <a:xfrm>
          <a:off x="14325111" y="100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126685</xdr:rowOff>
    </xdr:from>
    <xdr:to>
      <xdr:col>20</xdr:col>
      <xdr:colOff>9525</xdr:colOff>
      <xdr:row>59</xdr:row>
      <xdr:rowOff>56835</xdr:rowOff>
    </xdr:to>
    <xdr:sp macro="" textlink="">
      <xdr:nvSpPr>
        <xdr:cNvPr id="597" name="円/楕円 596"/>
        <xdr:cNvSpPr/>
      </xdr:nvSpPr>
      <xdr:spPr>
        <a:xfrm>
          <a:off x="13652500" y="100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47962</xdr:rowOff>
    </xdr:from>
    <xdr:ext cx="534377" cy="259045"/>
    <xdr:sp macro="" textlink="">
      <xdr:nvSpPr>
        <xdr:cNvPr id="598" name="テキスト ボックス 597"/>
        <xdr:cNvSpPr txBox="1"/>
      </xdr:nvSpPr>
      <xdr:spPr>
        <a:xfrm>
          <a:off x="13436111" y="10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144450</xdr:rowOff>
    </xdr:from>
    <xdr:to>
      <xdr:col>18</xdr:col>
      <xdr:colOff>492125</xdr:colOff>
      <xdr:row>59</xdr:row>
      <xdr:rowOff>74600</xdr:rowOff>
    </xdr:to>
    <xdr:sp macro="" textlink="">
      <xdr:nvSpPr>
        <xdr:cNvPr id="599" name="円/楕円 598"/>
        <xdr:cNvSpPr/>
      </xdr:nvSpPr>
      <xdr:spPr>
        <a:xfrm>
          <a:off x="12763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65727</xdr:rowOff>
    </xdr:from>
    <xdr:ext cx="534377" cy="259045"/>
    <xdr:sp macro="" textlink="">
      <xdr:nvSpPr>
        <xdr:cNvPr id="600" name="テキスト ボックス 599"/>
        <xdr:cNvSpPr txBox="1"/>
      </xdr:nvSpPr>
      <xdr:spPr>
        <a:xfrm>
          <a:off x="12547111" y="101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134716</xdr:rowOff>
    </xdr:from>
    <xdr:to>
      <xdr:col>21</xdr:col>
      <xdr:colOff>161925</xdr:colOff>
      <xdr:row>78</xdr:row>
      <xdr:rowOff>139700</xdr:rowOff>
    </xdr:to>
    <xdr:cxnSp macro="">
      <xdr:nvCxnSpPr>
        <xdr:cNvPr id="633" name="直線コネクタ 632"/>
        <xdr:cNvCxnSpPr/>
      </xdr:nvCxnSpPr>
      <xdr:spPr>
        <a:xfrm>
          <a:off x="13703300" y="1350781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126989</xdr:rowOff>
    </xdr:from>
    <xdr:to>
      <xdr:col>19</xdr:col>
      <xdr:colOff>644525</xdr:colOff>
      <xdr:row>78</xdr:row>
      <xdr:rowOff>134716</xdr:rowOff>
    </xdr:to>
    <xdr:cxnSp macro="">
      <xdr:nvCxnSpPr>
        <xdr:cNvPr id="636" name="直線コネクタ 635"/>
        <xdr:cNvCxnSpPr/>
      </xdr:nvCxnSpPr>
      <xdr:spPr>
        <a:xfrm>
          <a:off x="12814300" y="1350008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83916</xdr:rowOff>
    </xdr:from>
    <xdr:to>
      <xdr:col>20</xdr:col>
      <xdr:colOff>9525</xdr:colOff>
      <xdr:row>79</xdr:row>
      <xdr:rowOff>14066</xdr:rowOff>
    </xdr:to>
    <xdr:sp macro="" textlink="">
      <xdr:nvSpPr>
        <xdr:cNvPr id="652" name="円/楕円 651"/>
        <xdr:cNvSpPr/>
      </xdr:nvSpPr>
      <xdr:spPr>
        <a:xfrm>
          <a:off x="13652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5193</xdr:rowOff>
    </xdr:from>
    <xdr:ext cx="378565" cy="259045"/>
    <xdr:sp macro="" textlink="">
      <xdr:nvSpPr>
        <xdr:cNvPr id="653" name="テキスト ボックス 652"/>
        <xdr:cNvSpPr txBox="1"/>
      </xdr:nvSpPr>
      <xdr:spPr>
        <a:xfrm>
          <a:off x="13514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76189</xdr:rowOff>
    </xdr:from>
    <xdr:to>
      <xdr:col>18</xdr:col>
      <xdr:colOff>492125</xdr:colOff>
      <xdr:row>79</xdr:row>
      <xdr:rowOff>6339</xdr:rowOff>
    </xdr:to>
    <xdr:sp macro="" textlink="">
      <xdr:nvSpPr>
        <xdr:cNvPr id="654" name="円/楕円 653"/>
        <xdr:cNvSpPr/>
      </xdr:nvSpPr>
      <xdr:spPr>
        <a:xfrm>
          <a:off x="127635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168916</xdr:rowOff>
    </xdr:from>
    <xdr:ext cx="378565" cy="259045"/>
    <xdr:sp macro="" textlink="">
      <xdr:nvSpPr>
        <xdr:cNvPr id="655" name="テキスト ボックス 654"/>
        <xdr:cNvSpPr txBox="1"/>
      </xdr:nvSpPr>
      <xdr:spPr>
        <a:xfrm>
          <a:off x="12625017" y="135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150101</xdr:rowOff>
    </xdr:from>
    <xdr:to>
      <xdr:col>23</xdr:col>
      <xdr:colOff>517525</xdr:colOff>
      <xdr:row>97</xdr:row>
      <xdr:rowOff>29914</xdr:rowOff>
    </xdr:to>
    <xdr:cxnSp macro="">
      <xdr:nvCxnSpPr>
        <xdr:cNvPr id="688" name="直線コネクタ 687"/>
        <xdr:cNvCxnSpPr/>
      </xdr:nvCxnSpPr>
      <xdr:spPr>
        <a:xfrm flipV="1">
          <a:off x="15481300" y="16609301"/>
          <a:ext cx="8382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29914</xdr:rowOff>
    </xdr:from>
    <xdr:to>
      <xdr:col>22</xdr:col>
      <xdr:colOff>365125</xdr:colOff>
      <xdr:row>97</xdr:row>
      <xdr:rowOff>71563</xdr:rowOff>
    </xdr:to>
    <xdr:cxnSp macro="">
      <xdr:nvCxnSpPr>
        <xdr:cNvPr id="691" name="直線コネクタ 690"/>
        <xdr:cNvCxnSpPr/>
      </xdr:nvCxnSpPr>
      <xdr:spPr>
        <a:xfrm flipV="1">
          <a:off x="14592300" y="16660564"/>
          <a:ext cx="8890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71563</xdr:rowOff>
    </xdr:from>
    <xdr:to>
      <xdr:col>21</xdr:col>
      <xdr:colOff>161925</xdr:colOff>
      <xdr:row>97</xdr:row>
      <xdr:rowOff>87407</xdr:rowOff>
    </xdr:to>
    <xdr:cxnSp macro="">
      <xdr:nvCxnSpPr>
        <xdr:cNvPr id="694" name="直線コネクタ 693"/>
        <xdr:cNvCxnSpPr/>
      </xdr:nvCxnSpPr>
      <xdr:spPr>
        <a:xfrm flipV="1">
          <a:off x="13703300" y="16702213"/>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87407</xdr:rowOff>
    </xdr:from>
    <xdr:to>
      <xdr:col>19</xdr:col>
      <xdr:colOff>644525</xdr:colOff>
      <xdr:row>97</xdr:row>
      <xdr:rowOff>91866</xdr:rowOff>
    </xdr:to>
    <xdr:cxnSp macro="">
      <xdr:nvCxnSpPr>
        <xdr:cNvPr id="697" name="直線コネクタ 696"/>
        <xdr:cNvCxnSpPr/>
      </xdr:nvCxnSpPr>
      <xdr:spPr>
        <a:xfrm flipV="1">
          <a:off x="12814300" y="1671805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99301</xdr:rowOff>
    </xdr:from>
    <xdr:to>
      <xdr:col>23</xdr:col>
      <xdr:colOff>568325</xdr:colOff>
      <xdr:row>97</xdr:row>
      <xdr:rowOff>29451</xdr:rowOff>
    </xdr:to>
    <xdr:sp macro="" textlink="">
      <xdr:nvSpPr>
        <xdr:cNvPr id="707" name="円/楕円 706"/>
        <xdr:cNvSpPr/>
      </xdr:nvSpPr>
      <xdr:spPr>
        <a:xfrm>
          <a:off x="16268700" y="1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77728</xdr:rowOff>
    </xdr:from>
    <xdr:ext cx="534377" cy="259045"/>
    <xdr:sp macro="" textlink="">
      <xdr:nvSpPr>
        <xdr:cNvPr id="708" name="公債費該当値テキスト"/>
        <xdr:cNvSpPr txBox="1"/>
      </xdr:nvSpPr>
      <xdr:spPr>
        <a:xfrm>
          <a:off x="16370300" y="165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150564</xdr:rowOff>
    </xdr:from>
    <xdr:to>
      <xdr:col>22</xdr:col>
      <xdr:colOff>415925</xdr:colOff>
      <xdr:row>97</xdr:row>
      <xdr:rowOff>80714</xdr:rowOff>
    </xdr:to>
    <xdr:sp macro="" textlink="">
      <xdr:nvSpPr>
        <xdr:cNvPr id="709" name="円/楕円 708"/>
        <xdr:cNvSpPr/>
      </xdr:nvSpPr>
      <xdr:spPr>
        <a:xfrm>
          <a:off x="15430500" y="166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71841</xdr:rowOff>
    </xdr:from>
    <xdr:ext cx="534377" cy="259045"/>
    <xdr:sp macro="" textlink="">
      <xdr:nvSpPr>
        <xdr:cNvPr id="710" name="テキスト ボックス 709"/>
        <xdr:cNvSpPr txBox="1"/>
      </xdr:nvSpPr>
      <xdr:spPr>
        <a:xfrm>
          <a:off x="15214111" y="1670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20763</xdr:rowOff>
    </xdr:from>
    <xdr:to>
      <xdr:col>21</xdr:col>
      <xdr:colOff>212725</xdr:colOff>
      <xdr:row>97</xdr:row>
      <xdr:rowOff>122363</xdr:rowOff>
    </xdr:to>
    <xdr:sp macro="" textlink="">
      <xdr:nvSpPr>
        <xdr:cNvPr id="711" name="円/楕円 710"/>
        <xdr:cNvSpPr/>
      </xdr:nvSpPr>
      <xdr:spPr>
        <a:xfrm>
          <a:off x="14541500" y="166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113490</xdr:rowOff>
    </xdr:from>
    <xdr:ext cx="534377" cy="259045"/>
    <xdr:sp macro="" textlink="">
      <xdr:nvSpPr>
        <xdr:cNvPr id="712" name="テキスト ボックス 711"/>
        <xdr:cNvSpPr txBox="1"/>
      </xdr:nvSpPr>
      <xdr:spPr>
        <a:xfrm>
          <a:off x="14325111" y="167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36607</xdr:rowOff>
    </xdr:from>
    <xdr:to>
      <xdr:col>20</xdr:col>
      <xdr:colOff>9525</xdr:colOff>
      <xdr:row>97</xdr:row>
      <xdr:rowOff>138207</xdr:rowOff>
    </xdr:to>
    <xdr:sp macro="" textlink="">
      <xdr:nvSpPr>
        <xdr:cNvPr id="713" name="円/楕円 712"/>
        <xdr:cNvSpPr/>
      </xdr:nvSpPr>
      <xdr:spPr>
        <a:xfrm>
          <a:off x="13652500" y="166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129334</xdr:rowOff>
    </xdr:from>
    <xdr:ext cx="534377" cy="259045"/>
    <xdr:sp macro="" textlink="">
      <xdr:nvSpPr>
        <xdr:cNvPr id="714" name="テキスト ボックス 713"/>
        <xdr:cNvSpPr txBox="1"/>
      </xdr:nvSpPr>
      <xdr:spPr>
        <a:xfrm>
          <a:off x="13436111" y="167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41066</xdr:rowOff>
    </xdr:from>
    <xdr:to>
      <xdr:col>18</xdr:col>
      <xdr:colOff>492125</xdr:colOff>
      <xdr:row>97</xdr:row>
      <xdr:rowOff>142666</xdr:rowOff>
    </xdr:to>
    <xdr:sp macro="" textlink="">
      <xdr:nvSpPr>
        <xdr:cNvPr id="715" name="円/楕円 714"/>
        <xdr:cNvSpPr/>
      </xdr:nvSpPr>
      <xdr:spPr>
        <a:xfrm>
          <a:off x="12763500" y="166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133793</xdr:rowOff>
    </xdr:from>
    <xdr:ext cx="534377" cy="259045"/>
    <xdr:sp macro="" textlink="">
      <xdr:nvSpPr>
        <xdr:cNvPr id="716" name="テキスト ボックス 715"/>
        <xdr:cNvSpPr txBox="1"/>
      </xdr:nvSpPr>
      <xdr:spPr>
        <a:xfrm>
          <a:off x="12547111" y="167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総務費及び教育費が減少したものの、民生費及び土木費が増加したことにより、全体としては前年に比べ</a:t>
          </a:r>
          <a:r>
            <a:rPr kumimoji="1" lang="en-US" altLang="ja-JP" sz="1300">
              <a:latin typeface="ＭＳ Ｐゴシック"/>
            </a:rPr>
            <a:t>972,832</a:t>
          </a:r>
          <a:r>
            <a:rPr kumimoji="1" lang="ja-JP" altLang="en-US" sz="1300">
              <a:latin typeface="ＭＳ Ｐゴシック"/>
            </a:rPr>
            <a:t>千円増となった。</a:t>
          </a:r>
          <a:endParaRPr kumimoji="1" lang="en-US" altLang="ja-JP" sz="1300">
            <a:latin typeface="ＭＳ Ｐゴシック"/>
          </a:endParaRPr>
        </a:p>
        <a:p>
          <a:r>
            <a:rPr kumimoji="1" lang="ja-JP" altLang="en-US" sz="1300">
              <a:latin typeface="ＭＳ Ｐゴシック"/>
            </a:rPr>
            <a:t>総務費は、市民ホール改修事業の皆減、坂田地区公共施設整備事業の減等により</a:t>
          </a:r>
          <a:r>
            <a:rPr kumimoji="1" lang="en-US" altLang="ja-JP" sz="1300">
              <a:latin typeface="ＭＳ Ｐゴシック"/>
            </a:rPr>
            <a:t>285,943</a:t>
          </a:r>
          <a:r>
            <a:rPr kumimoji="1" lang="ja-JP" altLang="en-US" sz="1300">
              <a:latin typeface="ＭＳ Ｐゴシック"/>
            </a:rPr>
            <a:t>千円減となり、住民一人当たりのコストも</a:t>
          </a:r>
          <a:r>
            <a:rPr kumimoji="1" lang="en-US" altLang="ja-JP" sz="1300">
              <a:latin typeface="ＭＳ Ｐゴシック"/>
            </a:rPr>
            <a:t>3,917</a:t>
          </a:r>
          <a:r>
            <a:rPr kumimoji="1" lang="ja-JP" altLang="en-US" sz="1300">
              <a:latin typeface="ＭＳ Ｐゴシック"/>
            </a:rPr>
            <a:t>円減少している。</a:t>
          </a:r>
          <a:endParaRPr kumimoji="1" lang="en-US" altLang="ja-JP" sz="1300">
            <a:latin typeface="ＭＳ Ｐゴシック"/>
          </a:endParaRPr>
        </a:p>
        <a:p>
          <a:r>
            <a:rPr kumimoji="1" lang="ja-JP" altLang="en-US" sz="1300">
              <a:latin typeface="ＭＳ Ｐゴシック"/>
            </a:rPr>
            <a:t>教育費は、駅西口図書館整備事業の皆減等により</a:t>
          </a:r>
          <a:r>
            <a:rPr kumimoji="1" lang="en-US" altLang="ja-JP" sz="1300">
              <a:latin typeface="ＭＳ Ｐゴシック"/>
            </a:rPr>
            <a:t>86,002</a:t>
          </a:r>
          <a:r>
            <a:rPr kumimoji="1" lang="ja-JP" altLang="en-US" sz="1300">
              <a:latin typeface="ＭＳ Ｐゴシック"/>
            </a:rPr>
            <a:t>千円減となり、住民一人当たりのコストも</a:t>
          </a:r>
          <a:r>
            <a:rPr kumimoji="1" lang="en-US" altLang="ja-JP" sz="1300">
              <a:latin typeface="ＭＳ Ｐゴシック"/>
            </a:rPr>
            <a:t>1,215</a:t>
          </a:r>
          <a:r>
            <a:rPr kumimoji="1" lang="ja-JP" altLang="en-US" sz="1300">
              <a:latin typeface="ＭＳ Ｐゴシック"/>
            </a:rPr>
            <a:t>円減少している。</a:t>
          </a:r>
          <a:endParaRPr kumimoji="1" lang="en-US" altLang="ja-JP" sz="1300">
            <a:latin typeface="ＭＳ Ｐゴシック"/>
          </a:endParaRPr>
        </a:p>
        <a:p>
          <a:r>
            <a:rPr kumimoji="1" lang="ja-JP" altLang="en-US" sz="1300">
              <a:latin typeface="ＭＳ Ｐゴシック"/>
            </a:rPr>
            <a:t>民生費は、臨時福祉給付金の支給増や国民健康保険特別会計繰出金の増等により</a:t>
          </a:r>
          <a:r>
            <a:rPr kumimoji="1" lang="en-US" altLang="ja-JP" sz="1300">
              <a:latin typeface="ＭＳ Ｐゴシック"/>
            </a:rPr>
            <a:t>765,677</a:t>
          </a:r>
          <a:r>
            <a:rPr kumimoji="1" lang="ja-JP" altLang="en-US" sz="1300">
              <a:latin typeface="ＭＳ Ｐゴシック"/>
            </a:rPr>
            <a:t>千円増となり、住民一人あたりのコストも</a:t>
          </a:r>
          <a:r>
            <a:rPr kumimoji="1" lang="en-US" altLang="ja-JP" sz="1300">
              <a:latin typeface="ＭＳ Ｐゴシック"/>
            </a:rPr>
            <a:t>9,881</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土木費は、東部工業団地調整池維持修繕事業の増や土地区画整理推進事業の増等により</a:t>
          </a:r>
          <a:r>
            <a:rPr kumimoji="1" lang="en-US" altLang="ja-JP" sz="1300">
              <a:latin typeface="ＭＳ Ｐゴシック"/>
            </a:rPr>
            <a:t>221,301</a:t>
          </a:r>
          <a:r>
            <a:rPr kumimoji="1" lang="ja-JP" altLang="en-US" sz="1300">
              <a:latin typeface="ＭＳ Ｐゴシック"/>
            </a:rPr>
            <a:t>千円増となり、住民一人当たりのコストも</a:t>
          </a:r>
          <a:r>
            <a:rPr kumimoji="1" lang="en-US" altLang="ja-JP" sz="1300">
              <a:latin typeface="ＭＳ Ｐゴシック"/>
            </a:rPr>
            <a:t>2,848</a:t>
          </a:r>
          <a:r>
            <a:rPr kumimoji="1" lang="ja-JP" altLang="en-US" sz="1300">
              <a:latin typeface="ＭＳ Ｐゴシック"/>
            </a:rPr>
            <a:t>円増加している。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地方消費税交付金など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歳入減少の補てん及び国民健康保険特別会計繰出金の増により、財政調整基金は減少したが、標準財政規模の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％程度は確保できている。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今後も安定した財政運営を行えるよう、基金残高を念頭に置きながら予算編成を行っていく。</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a:t>
          </a:r>
        </a:p>
        <a:p>
          <a:r>
            <a:rPr kumimoji="1" lang="ja-JP" altLang="en-US" sz="1400">
              <a:latin typeface="ＭＳ ゴシック" pitchFamily="49" charset="-128"/>
              <a:ea typeface="ＭＳ ゴシック" pitchFamily="49" charset="-128"/>
            </a:rPr>
            <a:t>引き続き財政の健全な状態維持に努める。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4/02&#36001;&#21209;&#20107;&#21209;/04&#20104;&#31639;&#27770;&#31639;&#12398;&#32113;&#35336;/&#27770;&#31639;&#32113;&#35336;/28&#24180;&#24230;&#27770;&#31639;&#32113;&#35336;/&#36001;&#25919;&#29366;&#27841;&#36039;&#26009;&#38598;/03%20&#24066;&#30010;&#26449;&#22238;&#31572;&#65288;&#24066;&#30010;&#26449;&#8594;&#30476;&#65289;/04&#12288;11&#26376;&#26411;&#20844;&#38283;&#20998;/HP&#25522;&#36617;&#27096;&#24335;/&#12354;/&#12304;&#36001;&#25919;&#29366;&#27841;&#36039;&#26009;&#38598;&#12305;_112313_&#26742;&#2402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24.4</v>
          </cell>
        </row>
        <row r="53">
          <cell r="N53">
            <v>67.8</v>
          </cell>
        </row>
        <row r="55">
          <cell r="G55" t="str">
            <v>類似団体内平均値</v>
          </cell>
          <cell r="N55">
            <v>33.6</v>
          </cell>
        </row>
        <row r="57">
          <cell r="N57">
            <v>56.8</v>
          </cell>
        </row>
        <row r="72">
          <cell r="K72" t="str">
            <v>H24</v>
          </cell>
          <cell r="L72" t="str">
            <v>H25</v>
          </cell>
          <cell r="M72" t="str">
            <v>H26</v>
          </cell>
          <cell r="N72" t="str">
            <v>H27</v>
          </cell>
          <cell r="O72" t="str">
            <v>H28</v>
          </cell>
        </row>
        <row r="73">
          <cell r="G73" t="str">
            <v>当該団体値</v>
          </cell>
          <cell r="K73">
            <v>24.1</v>
          </cell>
          <cell r="L73">
            <v>18.3</v>
          </cell>
          <cell r="M73">
            <v>20</v>
          </cell>
          <cell r="N73">
            <v>24.4</v>
          </cell>
          <cell r="O73">
            <v>24.1</v>
          </cell>
        </row>
        <row r="75">
          <cell r="K75">
            <v>6.7</v>
          </cell>
          <cell r="L75">
            <v>5.9</v>
          </cell>
          <cell r="M75">
            <v>4.8</v>
          </cell>
          <cell r="N75">
            <v>4.9000000000000004</v>
          </cell>
          <cell r="O75">
            <v>4.4000000000000004</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23781429</v>
      </c>
      <c r="BO4" s="411"/>
      <c r="BP4" s="411"/>
      <c r="BQ4" s="411"/>
      <c r="BR4" s="411"/>
      <c r="BS4" s="411"/>
      <c r="BT4" s="411"/>
      <c r="BU4" s="412"/>
      <c r="BV4" s="410">
        <v>22923868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23381153</v>
      </c>
      <c r="BO5" s="416"/>
      <c r="BP5" s="416"/>
      <c r="BQ5" s="416"/>
      <c r="BR5" s="416"/>
      <c r="BS5" s="416"/>
      <c r="BT5" s="416"/>
      <c r="BU5" s="417"/>
      <c r="BV5" s="415">
        <v>22408321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95.3</v>
      </c>
      <c r="CU5" s="386"/>
      <c r="CV5" s="386"/>
      <c r="CW5" s="386"/>
      <c r="CX5" s="386"/>
      <c r="CY5" s="386"/>
      <c r="CZ5" s="386"/>
      <c r="DA5" s="387"/>
      <c r="DB5" s="385">
        <v>93.5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400276</v>
      </c>
      <c r="BO6" s="416"/>
      <c r="BP6" s="416"/>
      <c r="BQ6" s="416"/>
      <c r="BR6" s="416"/>
      <c r="BS6" s="416"/>
      <c r="BT6" s="416"/>
      <c r="BU6" s="417"/>
      <c r="BV6" s="415">
        <v>515547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102.8</v>
      </c>
      <c r="CU6" s="562"/>
      <c r="CV6" s="562"/>
      <c r="CW6" s="562"/>
      <c r="CX6" s="562"/>
      <c r="CY6" s="562"/>
      <c r="CZ6" s="562"/>
      <c r="DA6" s="563"/>
      <c r="DB6" s="561">
        <v>101.7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76340</v>
      </c>
      <c r="BO7" s="416"/>
      <c r="BP7" s="416"/>
      <c r="BQ7" s="416"/>
      <c r="BR7" s="416"/>
      <c r="BS7" s="416"/>
      <c r="BT7" s="416"/>
      <c r="BU7" s="417"/>
      <c r="BV7" s="415">
        <v>134172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13581572</v>
      </c>
      <c r="CU7" s="416"/>
      <c r="CV7" s="416"/>
      <c r="CW7" s="416"/>
      <c r="CX7" s="416"/>
      <c r="CY7" s="416"/>
      <c r="CZ7" s="416"/>
      <c r="DA7" s="417"/>
      <c r="DB7" s="415">
        <v>13542388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323936</v>
      </c>
      <c r="BO8" s="416"/>
      <c r="BP8" s="416"/>
      <c r="BQ8" s="416"/>
      <c r="BR8" s="416"/>
      <c r="BS8" s="416"/>
      <c r="BT8" s="416"/>
      <c r="BU8" s="417"/>
      <c r="BV8" s="415">
        <v>381375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0.83</v>
      </c>
      <c r="CU8" s="525"/>
      <c r="CV8" s="525"/>
      <c r="CW8" s="525"/>
      <c r="CX8" s="525"/>
      <c r="CY8" s="525"/>
      <c r="CZ8" s="525"/>
      <c r="DA8" s="526"/>
      <c r="DB8" s="524">
        <v>0.83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73936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93</v>
      </c>
      <c r="AV9" s="473"/>
      <c r="AW9" s="473"/>
      <c r="AX9" s="473"/>
      <c r="AY9" s="395" t="s">
        <v>100</v>
      </c>
      <c r="AZ9" s="396"/>
      <c r="BA9" s="396"/>
      <c r="BB9" s="396"/>
      <c r="BC9" s="396"/>
      <c r="BD9" s="396"/>
      <c r="BE9" s="396"/>
      <c r="BF9" s="396"/>
      <c r="BG9" s="396"/>
      <c r="BH9" s="396"/>
      <c r="BI9" s="396"/>
      <c r="BJ9" s="396"/>
      <c r="BK9" s="396"/>
      <c r="BL9" s="396"/>
      <c r="BM9" s="397"/>
      <c r="BN9" s="415">
        <v>-57439</v>
      </c>
      <c r="BO9" s="416"/>
      <c r="BP9" s="416"/>
      <c r="BQ9" s="416"/>
      <c r="BR9" s="416"/>
      <c r="BS9" s="416"/>
      <c r="BT9" s="416"/>
      <c r="BU9" s="417"/>
      <c r="BV9" s="415">
        <v>-253478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12.9</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74711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124</v>
      </c>
      <c r="BO10" s="416"/>
      <c r="BP10" s="416"/>
      <c r="BQ10" s="416"/>
      <c r="BR10" s="416"/>
      <c r="BS10" s="416"/>
      <c r="BT10" s="416"/>
      <c r="BU10" s="417"/>
      <c r="BV10" s="415">
        <v>533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75266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663623</v>
      </c>
      <c r="BO12" s="416"/>
      <c r="BP12" s="416"/>
      <c r="BQ12" s="416"/>
      <c r="BR12" s="416"/>
      <c r="BS12" s="416"/>
      <c r="BT12" s="416"/>
      <c r="BU12" s="417"/>
      <c r="BV12" s="415">
        <v>253488</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74662</v>
      </c>
      <c r="S13" s="517"/>
      <c r="T13" s="517"/>
      <c r="U13" s="517"/>
      <c r="V13" s="518"/>
      <c r="W13" s="504" t="s">
        <v>124</v>
      </c>
      <c r="X13" s="428"/>
      <c r="Y13" s="428"/>
      <c r="Z13" s="428"/>
      <c r="AA13" s="428"/>
      <c r="AB13" s="429"/>
      <c r="AC13" s="391">
        <v>518</v>
      </c>
      <c r="AD13" s="392"/>
      <c r="AE13" s="392"/>
      <c r="AF13" s="392"/>
      <c r="AG13" s="393"/>
      <c r="AH13" s="391">
        <v>555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-720938</v>
      </c>
      <c r="BO13" s="416"/>
      <c r="BP13" s="416"/>
      <c r="BQ13" s="416"/>
      <c r="BR13" s="416"/>
      <c r="BS13" s="416"/>
      <c r="BT13" s="416"/>
      <c r="BU13" s="417"/>
      <c r="BV13" s="415">
        <v>-506433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4.9000000000000004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75071</v>
      </c>
      <c r="S14" s="517"/>
      <c r="T14" s="517"/>
      <c r="U14" s="517"/>
      <c r="V14" s="518"/>
      <c r="W14" s="519"/>
      <c r="X14" s="431"/>
      <c r="Y14" s="431"/>
      <c r="Z14" s="431"/>
      <c r="AA14" s="431"/>
      <c r="AB14" s="432"/>
      <c r="AC14" s="509">
        <v>1.5</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24.1</v>
      </c>
      <c r="CU14" s="488"/>
      <c r="CV14" s="488"/>
      <c r="CW14" s="488"/>
      <c r="CX14" s="488"/>
      <c r="CY14" s="488"/>
      <c r="CZ14" s="488"/>
      <c r="DA14" s="489"/>
      <c r="DB14" s="520">
        <v>24.4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74515</v>
      </c>
      <c r="S15" s="517"/>
      <c r="T15" s="517"/>
      <c r="U15" s="517"/>
      <c r="V15" s="518"/>
      <c r="W15" s="504" t="s">
        <v>131</v>
      </c>
      <c r="X15" s="428"/>
      <c r="Y15" s="428"/>
      <c r="Z15" s="428"/>
      <c r="AA15" s="428"/>
      <c r="AB15" s="429"/>
      <c r="AC15" s="391">
        <v>7890</v>
      </c>
      <c r="AD15" s="392"/>
      <c r="AE15" s="392"/>
      <c r="AF15" s="392"/>
      <c r="AG15" s="393"/>
      <c r="AH15" s="391">
        <v>7883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8470011</v>
      </c>
      <c r="BO15" s="411"/>
      <c r="BP15" s="411"/>
      <c r="BQ15" s="411"/>
      <c r="BR15" s="411"/>
      <c r="BS15" s="411"/>
      <c r="BT15" s="411"/>
      <c r="BU15" s="412"/>
      <c r="BV15" s="410">
        <v>8356652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23.3</v>
      </c>
      <c r="AD16" s="510"/>
      <c r="AE16" s="510"/>
      <c r="AF16" s="510"/>
      <c r="AG16" s="511"/>
      <c r="AH16" s="509">
        <v>23.1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10244507</v>
      </c>
      <c r="BO16" s="416"/>
      <c r="BP16" s="416"/>
      <c r="BQ16" s="416"/>
      <c r="BR16" s="416"/>
      <c r="BS16" s="416"/>
      <c r="BT16" s="416"/>
      <c r="BU16" s="417"/>
      <c r="BV16" s="415">
        <v>10096974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25516</v>
      </c>
      <c r="AD17" s="392"/>
      <c r="AE17" s="392"/>
      <c r="AF17" s="392"/>
      <c r="AG17" s="393"/>
      <c r="AH17" s="391">
        <v>25661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10827449</v>
      </c>
      <c r="BO17" s="416"/>
      <c r="BP17" s="416"/>
      <c r="BQ17" s="416"/>
      <c r="BR17" s="416"/>
      <c r="BS17" s="416"/>
      <c r="BT17" s="416"/>
      <c r="BU17" s="417"/>
      <c r="BV17" s="415">
        <v>10664387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25.35</v>
      </c>
      <c r="M18" s="480"/>
      <c r="N18" s="480"/>
      <c r="O18" s="480"/>
      <c r="P18" s="480"/>
      <c r="Q18" s="480"/>
      <c r="R18" s="481"/>
      <c r="S18" s="481"/>
      <c r="T18" s="481"/>
      <c r="U18" s="481"/>
      <c r="V18" s="482"/>
      <c r="W18" s="496"/>
      <c r="X18" s="497"/>
      <c r="Y18" s="497"/>
      <c r="Z18" s="497"/>
      <c r="AA18" s="497"/>
      <c r="AB18" s="505"/>
      <c r="AC18" s="379">
        <v>75.2</v>
      </c>
      <c r="AD18" s="380"/>
      <c r="AE18" s="380"/>
      <c r="AF18" s="380"/>
      <c r="AG18" s="483"/>
      <c r="AH18" s="379">
        <v>75.3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13001914</v>
      </c>
      <c r="BO18" s="416"/>
      <c r="BP18" s="416"/>
      <c r="BQ18" s="416"/>
      <c r="BR18" s="416"/>
      <c r="BS18" s="416"/>
      <c r="BT18" s="416"/>
      <c r="BU18" s="417"/>
      <c r="BV18" s="415">
        <v>13027785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2917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15471209</v>
      </c>
      <c r="BO19" s="416"/>
      <c r="BP19" s="416"/>
      <c r="BQ19" s="416"/>
      <c r="BR19" s="416"/>
      <c r="BS19" s="416"/>
      <c r="BT19" s="416"/>
      <c r="BU19" s="417"/>
      <c r="BV19" s="415">
        <v>15834096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28685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22569957</v>
      </c>
      <c r="BO23" s="416"/>
      <c r="BP23" s="416"/>
      <c r="BQ23" s="416"/>
      <c r="BR23" s="416"/>
      <c r="BS23" s="416"/>
      <c r="BT23" s="416"/>
      <c r="BU23" s="417"/>
      <c r="BV23" s="415">
        <v>22726414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9120</v>
      </c>
      <c r="R24" s="392"/>
      <c r="S24" s="392"/>
      <c r="T24" s="392"/>
      <c r="U24" s="392"/>
      <c r="V24" s="393"/>
      <c r="W24" s="457"/>
      <c r="X24" s="448"/>
      <c r="Y24" s="449"/>
      <c r="Z24" s="388" t="s">
        <v>155</v>
      </c>
      <c r="AA24" s="389"/>
      <c r="AB24" s="389"/>
      <c r="AC24" s="389"/>
      <c r="AD24" s="389"/>
      <c r="AE24" s="389"/>
      <c r="AF24" s="389"/>
      <c r="AG24" s="390"/>
      <c r="AH24" s="391">
        <v>407</v>
      </c>
      <c r="AI24" s="392"/>
      <c r="AJ24" s="392"/>
      <c r="AK24" s="392"/>
      <c r="AL24" s="393"/>
      <c r="AM24" s="391">
        <v>1222221</v>
      </c>
      <c r="AN24" s="392"/>
      <c r="AO24" s="392"/>
      <c r="AP24" s="392"/>
      <c r="AQ24" s="392"/>
      <c r="AR24" s="393"/>
      <c r="AS24" s="391">
        <v>3003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14347770</v>
      </c>
      <c r="BO24" s="416"/>
      <c r="BP24" s="416"/>
      <c r="BQ24" s="416"/>
      <c r="BR24" s="416"/>
      <c r="BS24" s="416"/>
      <c r="BT24" s="416"/>
      <c r="BU24" s="417"/>
      <c r="BV24" s="415">
        <v>14630599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7800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3774005</v>
      </c>
      <c r="BO25" s="411"/>
      <c r="BP25" s="411"/>
      <c r="BQ25" s="411"/>
      <c r="BR25" s="411"/>
      <c r="BS25" s="411"/>
      <c r="BT25" s="411"/>
      <c r="BU25" s="412"/>
      <c r="BV25" s="410">
        <v>2449460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7240</v>
      </c>
      <c r="R26" s="392"/>
      <c r="S26" s="392"/>
      <c r="T26" s="392"/>
      <c r="U26" s="392"/>
      <c r="V26" s="393"/>
      <c r="W26" s="457"/>
      <c r="X26" s="448"/>
      <c r="Y26" s="449"/>
      <c r="Z26" s="388" t="s">
        <v>161</v>
      </c>
      <c r="AA26" s="470"/>
      <c r="AB26" s="470"/>
      <c r="AC26" s="470"/>
      <c r="AD26" s="470"/>
      <c r="AE26" s="470"/>
      <c r="AF26" s="470"/>
      <c r="AG26" s="471"/>
      <c r="AH26" s="391">
        <v>14</v>
      </c>
      <c r="AI26" s="392"/>
      <c r="AJ26" s="392"/>
      <c r="AK26" s="392"/>
      <c r="AL26" s="393"/>
      <c r="AM26" s="391">
        <v>45388</v>
      </c>
      <c r="AN26" s="392"/>
      <c r="AO26" s="392"/>
      <c r="AP26" s="392"/>
      <c r="AQ26" s="392"/>
      <c r="AR26" s="393"/>
      <c r="AS26" s="391">
        <v>3242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4370</v>
      </c>
      <c r="R27" s="392"/>
      <c r="S27" s="392"/>
      <c r="T27" s="392"/>
      <c r="U27" s="392"/>
      <c r="V27" s="393"/>
      <c r="W27" s="457"/>
      <c r="X27" s="448"/>
      <c r="Y27" s="449"/>
      <c r="Z27" s="388" t="s">
        <v>164</v>
      </c>
      <c r="AA27" s="389"/>
      <c r="AB27" s="389"/>
      <c r="AC27" s="389"/>
      <c r="AD27" s="389"/>
      <c r="AE27" s="389"/>
      <c r="AF27" s="389"/>
      <c r="AG27" s="390"/>
      <c r="AH27" s="391">
        <v>10</v>
      </c>
      <c r="AI27" s="392"/>
      <c r="AJ27" s="392"/>
      <c r="AK27" s="392"/>
      <c r="AL27" s="393"/>
      <c r="AM27" s="391">
        <v>40230</v>
      </c>
      <c r="AN27" s="392"/>
      <c r="AO27" s="392"/>
      <c r="AP27" s="392"/>
      <c r="AQ27" s="392"/>
      <c r="AR27" s="393"/>
      <c r="AS27" s="391">
        <v>4023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3840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1333669</v>
      </c>
      <c r="BO28" s="411"/>
      <c r="BP28" s="411"/>
      <c r="BQ28" s="411"/>
      <c r="BR28" s="411"/>
      <c r="BS28" s="411"/>
      <c r="BT28" s="411"/>
      <c r="BU28" s="412"/>
      <c r="BV28" s="410">
        <v>1806480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17</v>
      </c>
      <c r="M29" s="392"/>
      <c r="N29" s="392"/>
      <c r="O29" s="392"/>
      <c r="P29" s="393"/>
      <c r="Q29" s="391">
        <v>3580</v>
      </c>
      <c r="R29" s="392"/>
      <c r="S29" s="392"/>
      <c r="T29" s="392"/>
      <c r="U29" s="392"/>
      <c r="V29" s="393"/>
      <c r="W29" s="458"/>
      <c r="X29" s="459"/>
      <c r="Y29" s="460"/>
      <c r="Z29" s="388" t="s">
        <v>171</v>
      </c>
      <c r="AA29" s="389"/>
      <c r="AB29" s="389"/>
      <c r="AC29" s="389"/>
      <c r="AD29" s="389"/>
      <c r="AE29" s="389"/>
      <c r="AF29" s="389"/>
      <c r="AG29" s="390"/>
      <c r="AH29" s="391">
        <v>417</v>
      </c>
      <c r="AI29" s="392"/>
      <c r="AJ29" s="392"/>
      <c r="AK29" s="392"/>
      <c r="AL29" s="393"/>
      <c r="AM29" s="391">
        <v>1262451</v>
      </c>
      <c r="AN29" s="392"/>
      <c r="AO29" s="392"/>
      <c r="AP29" s="392"/>
      <c r="AQ29" s="392"/>
      <c r="AR29" s="393"/>
      <c r="AS29" s="391">
        <v>3027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102.3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3319588</v>
      </c>
      <c r="BO30" s="419"/>
      <c r="BP30" s="419"/>
      <c r="BQ30" s="419"/>
      <c r="BR30" s="419"/>
      <c r="BS30" s="419"/>
      <c r="BT30" s="419"/>
      <c r="BU30" s="420"/>
      <c r="BV30" s="418">
        <v>3775379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けやき文化財団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桶川市施設管理公社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桶川市土地開発公社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上尾、桶川、伊奈衛生組合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埼玉中部資源循環組合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桶川北本水道企業団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埼玉県央広域事務組合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埼玉県央広域事務組合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525</v>
      </c>
      <c r="D34" s="1184"/>
      <c r="E34" s="1185"/>
      <c r="F34" s="32">
        <v>5.22</v>
      </c>
      <c r="G34" s="33">
        <v>4.3</v>
      </c>
      <c r="H34" s="33">
        <v>4.79</v>
      </c>
      <c r="I34" s="33">
        <v>2.81</v>
      </c>
      <c r="J34" s="34">
        <v>2.38</v>
      </c>
      <c r="K34" s="22"/>
      <c r="L34" s="22"/>
      <c r="M34" s="22"/>
      <c r="N34" s="22"/>
      <c r="O34" s="22"/>
      <c r="P34" s="22"/>
    </row>
    <row r="35" spans="1:16" ht="39" customHeight="1">
      <c r="A35" s="22"/>
      <c r="B35" s="35"/>
      <c r="C35" s="1178" t="s">
        <v>526</v>
      </c>
      <c r="D35" s="1179"/>
      <c r="E35" s="1180"/>
      <c r="F35" s="36">
        <v>2.4700000000000002</v>
      </c>
      <c r="G35" s="37">
        <v>3.19</v>
      </c>
      <c r="H35" s="37">
        <v>3.72</v>
      </c>
      <c r="I35" s="37">
        <v>2.16</v>
      </c>
      <c r="J35" s="38">
        <v>1.85</v>
      </c>
      <c r="K35" s="22"/>
      <c r="L35" s="22"/>
      <c r="M35" s="22"/>
      <c r="N35" s="22"/>
      <c r="O35" s="22"/>
      <c r="P35" s="22"/>
    </row>
    <row r="36" spans="1:16" ht="39" customHeight="1">
      <c r="A36" s="22"/>
      <c r="B36" s="35"/>
      <c r="C36" s="1178" t="s">
        <v>527</v>
      </c>
      <c r="D36" s="1179"/>
      <c r="E36" s="1180"/>
      <c r="F36" s="36">
        <v>0.85</v>
      </c>
      <c r="G36" s="37">
        <v>1.17</v>
      </c>
      <c r="H36" s="37">
        <v>0.81</v>
      </c>
      <c r="I36" s="37">
        <v>0.98</v>
      </c>
      <c r="J36" s="38">
        <v>1.77</v>
      </c>
      <c r="K36" s="22"/>
      <c r="L36" s="22"/>
      <c r="M36" s="22"/>
      <c r="N36" s="22"/>
      <c r="O36" s="22"/>
      <c r="P36" s="22"/>
    </row>
    <row r="37" spans="1:16" ht="39" customHeight="1">
      <c r="A37" s="22"/>
      <c r="B37" s="35"/>
      <c r="C37" s="1178" t="s">
        <v>528</v>
      </c>
      <c r="D37" s="1179"/>
      <c r="E37" s="1180"/>
      <c r="F37" s="36">
        <v>0.52</v>
      </c>
      <c r="G37" s="37">
        <v>0.32</v>
      </c>
      <c r="H37" s="37">
        <v>0.38</v>
      </c>
      <c r="I37" s="37">
        <v>0.48</v>
      </c>
      <c r="J37" s="38">
        <v>0.44</v>
      </c>
      <c r="K37" s="22"/>
      <c r="L37" s="22"/>
      <c r="M37" s="22"/>
      <c r="N37" s="22"/>
      <c r="O37" s="22"/>
      <c r="P37" s="22"/>
    </row>
    <row r="38" spans="1:16" ht="39" customHeight="1">
      <c r="A38" s="22"/>
      <c r="B38" s="35"/>
      <c r="C38" s="1178" t="s">
        <v>529</v>
      </c>
      <c r="D38" s="1179"/>
      <c r="E38" s="1180"/>
      <c r="F38" s="36">
        <v>0</v>
      </c>
      <c r="G38" s="37">
        <v>0</v>
      </c>
      <c r="H38" s="37">
        <v>0.04</v>
      </c>
      <c r="I38" s="37">
        <v>0</v>
      </c>
      <c r="J38" s="38">
        <v>0.02</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2059</v>
      </c>
      <c r="L45" s="60">
        <v>2077</v>
      </c>
      <c r="M45" s="60">
        <v>2158</v>
      </c>
      <c r="N45" s="60">
        <v>2370</v>
      </c>
      <c r="O45" s="61">
        <v>2645</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443</v>
      </c>
      <c r="L48" s="64">
        <v>421</v>
      </c>
      <c r="M48" s="64">
        <v>379</v>
      </c>
      <c r="N48" s="64">
        <v>420</v>
      </c>
      <c r="O48" s="65">
        <v>366</v>
      </c>
      <c r="P48" s="48"/>
      <c r="Q48" s="48"/>
      <c r="R48" s="48"/>
      <c r="S48" s="48"/>
      <c r="T48" s="48"/>
      <c r="U48" s="48"/>
    </row>
    <row r="49" spans="1:21" ht="30.75" customHeight="1">
      <c r="A49" s="48"/>
      <c r="B49" s="1196"/>
      <c r="C49" s="1197"/>
      <c r="D49" s="62"/>
      <c r="E49" s="1188" t="s">
        <v>16</v>
      </c>
      <c r="F49" s="1188"/>
      <c r="G49" s="1188"/>
      <c r="H49" s="1188"/>
      <c r="I49" s="1188"/>
      <c r="J49" s="1189"/>
      <c r="K49" s="63">
        <v>114</v>
      </c>
      <c r="L49" s="64">
        <v>74</v>
      </c>
      <c r="M49" s="64">
        <v>98</v>
      </c>
      <c r="N49" s="64">
        <v>111</v>
      </c>
      <c r="O49" s="65">
        <v>119</v>
      </c>
      <c r="P49" s="48"/>
      <c r="Q49" s="48"/>
      <c r="R49" s="48"/>
      <c r="S49" s="48"/>
      <c r="T49" s="48"/>
      <c r="U49" s="48"/>
    </row>
    <row r="50" spans="1:21" ht="30.75" customHeight="1">
      <c r="A50" s="48"/>
      <c r="B50" s="1196"/>
      <c r="C50" s="1197"/>
      <c r="D50" s="62"/>
      <c r="E50" s="1188" t="s">
        <v>17</v>
      </c>
      <c r="F50" s="1188"/>
      <c r="G50" s="1188"/>
      <c r="H50" s="1188"/>
      <c r="I50" s="1188"/>
      <c r="J50" s="1189"/>
      <c r="K50" s="63">
        <v>7</v>
      </c>
      <c r="L50" s="64">
        <v>69</v>
      </c>
      <c r="M50" s="64">
        <v>6</v>
      </c>
      <c r="N50" s="64">
        <v>6</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c r="A52" s="48"/>
      <c r="B52" s="1186" t="s">
        <v>19</v>
      </c>
      <c r="C52" s="1187"/>
      <c r="D52" s="66"/>
      <c r="E52" s="1188" t="s">
        <v>20</v>
      </c>
      <c r="F52" s="1188"/>
      <c r="G52" s="1188"/>
      <c r="H52" s="1188"/>
      <c r="I52" s="1188"/>
      <c r="J52" s="1189"/>
      <c r="K52" s="63">
        <v>1999</v>
      </c>
      <c r="L52" s="64">
        <v>2018</v>
      </c>
      <c r="M52" s="64">
        <v>2164</v>
      </c>
      <c r="N52" s="64">
        <v>2245</v>
      </c>
      <c r="O52" s="65">
        <v>2665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624</v>
      </c>
      <c r="L53" s="69">
        <v>623</v>
      </c>
      <c r="M53" s="69">
        <v>477</v>
      </c>
      <c r="N53" s="69">
        <v>662</v>
      </c>
      <c r="O53" s="70">
        <v>466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20606</v>
      </c>
      <c r="J41" s="83">
        <v>21330</v>
      </c>
      <c r="K41" s="83">
        <v>22203</v>
      </c>
      <c r="L41" s="83">
        <v>22726</v>
      </c>
      <c r="M41" s="84">
        <v>22570</v>
      </c>
    </row>
    <row r="42" spans="2:13" ht="27.75" customHeight="1">
      <c r="B42" s="1204"/>
      <c r="C42" s="1205"/>
      <c r="D42" s="85"/>
      <c r="E42" s="1208" t="s">
        <v>26</v>
      </c>
      <c r="F42" s="1208"/>
      <c r="G42" s="1208"/>
      <c r="H42" s="1209"/>
      <c r="I42" s="86">
        <v>623</v>
      </c>
      <c r="J42" s="87">
        <v>561</v>
      </c>
      <c r="K42" s="87">
        <v>65</v>
      </c>
      <c r="L42" s="87">
        <v>65</v>
      </c>
      <c r="M42" s="88">
        <v>65</v>
      </c>
    </row>
    <row r="43" spans="2:13" ht="27.75" customHeight="1">
      <c r="B43" s="1204"/>
      <c r="C43" s="1205"/>
      <c r="D43" s="85"/>
      <c r="E43" s="1208" t="s">
        <v>27</v>
      </c>
      <c r="F43" s="1208"/>
      <c r="G43" s="1208"/>
      <c r="H43" s="1209"/>
      <c r="I43" s="86">
        <v>4998</v>
      </c>
      <c r="J43" s="87">
        <v>4795</v>
      </c>
      <c r="K43" s="87">
        <v>4403</v>
      </c>
      <c r="L43" s="87">
        <v>4251</v>
      </c>
      <c r="M43" s="88">
        <v>4099</v>
      </c>
    </row>
    <row r="44" spans="2:13" ht="27.75" customHeight="1">
      <c r="B44" s="1204"/>
      <c r="C44" s="1205"/>
      <c r="D44" s="85"/>
      <c r="E44" s="1208" t="s">
        <v>28</v>
      </c>
      <c r="F44" s="1208"/>
      <c r="G44" s="1208"/>
      <c r="H44" s="1209"/>
      <c r="I44" s="86">
        <v>383</v>
      </c>
      <c r="J44" s="87">
        <v>316</v>
      </c>
      <c r="K44" s="87">
        <v>345</v>
      </c>
      <c r="L44" s="87">
        <v>273</v>
      </c>
      <c r="M44" s="88">
        <v>174</v>
      </c>
    </row>
    <row r="45" spans="2:13" ht="27.75" customHeight="1">
      <c r="B45" s="1204"/>
      <c r="C45" s="1205"/>
      <c r="D45" s="85"/>
      <c r="E45" s="1208" t="s">
        <v>29</v>
      </c>
      <c r="F45" s="1208"/>
      <c r="G45" s="1208"/>
      <c r="H45" s="1209"/>
      <c r="I45" s="86">
        <v>3338</v>
      </c>
      <c r="J45" s="87">
        <v>3118</v>
      </c>
      <c r="K45" s="87">
        <v>2799</v>
      </c>
      <c r="L45" s="87">
        <v>2591</v>
      </c>
      <c r="M45" s="88">
        <v>2482</v>
      </c>
    </row>
    <row r="46" spans="2:13" ht="27.75" customHeight="1">
      <c r="B46" s="1204"/>
      <c r="C46" s="1205"/>
      <c r="D46" s="89"/>
      <c r="E46" s="1208" t="s">
        <v>30</v>
      </c>
      <c r="F46" s="1208"/>
      <c r="G46" s="1208"/>
      <c r="H46" s="1209"/>
      <c r="I46" s="86">
        <v>4</v>
      </c>
      <c r="J46" s="87">
        <v>1</v>
      </c>
      <c r="K46" s="87">
        <v>1</v>
      </c>
      <c r="L46" s="87">
        <v>0</v>
      </c>
      <c r="M46" s="88" t="s">
        <v>476</v>
      </c>
    </row>
    <row r="47" spans="2:13" ht="27.75" customHeight="1">
      <c r="B47" s="1204"/>
      <c r="C47" s="1205"/>
      <c r="D47" s="90"/>
      <c r="E47" s="1218" t="s">
        <v>31</v>
      </c>
      <c r="F47" s="1219"/>
      <c r="G47" s="1219"/>
      <c r="H47" s="1220"/>
      <c r="I47" s="86" t="s">
        <v>476</v>
      </c>
      <c r="J47" s="87" t="s">
        <v>476</v>
      </c>
      <c r="K47" s="87" t="s">
        <v>476</v>
      </c>
      <c r="L47" s="87" t="s">
        <v>476</v>
      </c>
      <c r="M47" s="88" t="s">
        <v>476</v>
      </c>
    </row>
    <row r="48" spans="2:13" ht="27.75" customHeight="1">
      <c r="B48" s="1204"/>
      <c r="C48" s="1205"/>
      <c r="D48" s="85"/>
      <c r="E48" s="1208" t="s">
        <v>32</v>
      </c>
      <c r="F48" s="1208"/>
      <c r="G48" s="1208"/>
      <c r="H48" s="1209"/>
      <c r="I48" s="86" t="s">
        <v>476</v>
      </c>
      <c r="J48" s="87" t="s">
        <v>476</v>
      </c>
      <c r="K48" s="87" t="s">
        <v>476</v>
      </c>
      <c r="L48" s="87" t="s">
        <v>476</v>
      </c>
      <c r="M48" s="88" t="s">
        <v>476</v>
      </c>
    </row>
    <row r="49" spans="2:13" ht="27.75" customHeight="1">
      <c r="B49" s="1206"/>
      <c r="C49" s="1207"/>
      <c r="D49" s="85"/>
      <c r="E49" s="1208" t="s">
        <v>33</v>
      </c>
      <c r="F49" s="1208"/>
      <c r="G49" s="1208"/>
      <c r="H49" s="1209"/>
      <c r="I49" s="86" t="s">
        <v>476</v>
      </c>
      <c r="J49" s="87" t="s">
        <v>476</v>
      </c>
      <c r="K49" s="87" t="s">
        <v>476</v>
      </c>
      <c r="L49" s="87" t="s">
        <v>476</v>
      </c>
      <c r="M49" s="88" t="s">
        <v>476</v>
      </c>
    </row>
    <row r="50" spans="2:13" ht="27.75" customHeight="1">
      <c r="B50" s="1202" t="s">
        <v>34</v>
      </c>
      <c r="C50" s="1203"/>
      <c r="D50" s="91"/>
      <c r="E50" s="1208" t="s">
        <v>35</v>
      </c>
      <c r="F50" s="1208"/>
      <c r="G50" s="1208"/>
      <c r="H50" s="1209"/>
      <c r="I50" s="86">
        <v>4956</v>
      </c>
      <c r="J50" s="87">
        <v>5332</v>
      </c>
      <c r="K50" s="87">
        <v>4917</v>
      </c>
      <c r="L50" s="87">
        <v>4567</v>
      </c>
      <c r="M50" s="88">
        <v>4144</v>
      </c>
    </row>
    <row r="51" spans="2:13" ht="27.75" customHeight="1">
      <c r="B51" s="1204"/>
      <c r="C51" s="1205"/>
      <c r="D51" s="85"/>
      <c r="E51" s="1208" t="s">
        <v>36</v>
      </c>
      <c r="F51" s="1208"/>
      <c r="G51" s="1208"/>
      <c r="H51" s="1209"/>
      <c r="I51" s="86">
        <v>5188</v>
      </c>
      <c r="J51" s="87">
        <v>5125</v>
      </c>
      <c r="K51" s="87">
        <v>4787</v>
      </c>
      <c r="L51" s="87">
        <v>4496</v>
      </c>
      <c r="M51" s="88">
        <v>4270</v>
      </c>
    </row>
    <row r="52" spans="2:13" ht="27.75" customHeight="1">
      <c r="B52" s="1206"/>
      <c r="C52" s="1207"/>
      <c r="D52" s="85"/>
      <c r="E52" s="1208" t="s">
        <v>37</v>
      </c>
      <c r="F52" s="1208"/>
      <c r="G52" s="1208"/>
      <c r="H52" s="1209"/>
      <c r="I52" s="86">
        <v>16990</v>
      </c>
      <c r="J52" s="87">
        <v>17492</v>
      </c>
      <c r="K52" s="87">
        <v>17765</v>
      </c>
      <c r="L52" s="87">
        <v>17871</v>
      </c>
      <c r="M52" s="88">
        <v>18055</v>
      </c>
    </row>
    <row r="53" spans="2:13" ht="27.75" customHeight="1" thickBot="1">
      <c r="B53" s="1210" t="s">
        <v>21</v>
      </c>
      <c r="C53" s="1211"/>
      <c r="D53" s="92"/>
      <c r="E53" s="1212" t="s">
        <v>38</v>
      </c>
      <c r="F53" s="1212"/>
      <c r="G53" s="1212"/>
      <c r="H53" s="1213"/>
      <c r="I53" s="93">
        <v>2817</v>
      </c>
      <c r="J53" s="94">
        <v>2171</v>
      </c>
      <c r="K53" s="94">
        <v>2348</v>
      </c>
      <c r="L53" s="94">
        <v>2972</v>
      </c>
      <c r="M53" s="95">
        <v>2921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I48" sqref="I4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21" t="s">
        <v>564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558</v>
      </c>
      <c r="H51" s="1234"/>
      <c r="I51" s="1239" t="s">
        <v>559</v>
      </c>
      <c r="J51" s="1239"/>
      <c r="K51" s="1241"/>
      <c r="L51" s="1241"/>
      <c r="M51" s="1241"/>
      <c r="N51" s="1242">
        <v>24.4</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565</v>
      </c>
      <c r="J53" s="1243"/>
      <c r="K53" s="1244"/>
      <c r="L53" s="1244"/>
      <c r="M53" s="1244"/>
      <c r="N53" s="1246">
        <v>67.8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560</v>
      </c>
      <c r="H55" s="1248"/>
      <c r="I55" s="1243" t="s">
        <v>559</v>
      </c>
      <c r="J55" s="1243"/>
      <c r="K55" s="1241"/>
      <c r="L55" s="1241"/>
      <c r="M55" s="1241"/>
      <c r="N55" s="1242">
        <v>33.6</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565</v>
      </c>
      <c r="J57" s="1253"/>
      <c r="K57" s="1244"/>
      <c r="L57" s="1244"/>
      <c r="M57" s="1244"/>
      <c r="N57" s="1246">
        <v>56.8</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558</v>
      </c>
      <c r="H73" s="1234"/>
      <c r="I73" s="1239" t="s">
        <v>559</v>
      </c>
      <c r="J73" s="1239"/>
      <c r="K73" s="1254">
        <v>24.1</v>
      </c>
      <c r="L73" s="1254">
        <v>18.3</v>
      </c>
      <c r="M73" s="1242">
        <v>20</v>
      </c>
      <c r="N73" s="1242">
        <v>24.4</v>
      </c>
      <c r="O73" s="1242">
        <v>24.1</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563</v>
      </c>
      <c r="J75" s="1243"/>
      <c r="K75" s="1246">
        <v>6.7</v>
      </c>
      <c r="L75" s="1246">
        <v>5.9</v>
      </c>
      <c r="M75" s="1246">
        <v>4.8</v>
      </c>
      <c r="N75" s="1246">
        <v>4.9000000000000004</v>
      </c>
      <c r="O75" s="1246">
        <v>4.4000000000000004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560</v>
      </c>
      <c r="H77" s="1248"/>
      <c r="I77" s="1243" t="s">
        <v>559</v>
      </c>
      <c r="J77" s="1243"/>
      <c r="K77" s="1254">
        <v>58.2</v>
      </c>
      <c r="L77" s="1254">
        <v>50.3</v>
      </c>
      <c r="M77" s="1242">
        <v>45.9</v>
      </c>
      <c r="N77" s="1242">
        <v>33.6</v>
      </c>
      <c r="O77" s="1242">
        <v>35.299999999999997</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563</v>
      </c>
      <c r="J79" s="1253"/>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F113" sqref="F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112" sqref="I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32748</v>
      </c>
      <c r="E3" s="118"/>
      <c r="F3" s="119">
        <v>50880</v>
      </c>
      <c r="G3" s="120"/>
      <c r="H3" s="121"/>
    </row>
    <row r="4" spans="1:8">
      <c r="A4" s="122"/>
      <c r="B4" s="123"/>
      <c r="C4" s="124"/>
      <c r="D4" s="125">
        <v>12290</v>
      </c>
      <c r="E4" s="126"/>
      <c r="F4" s="127">
        <v>26879</v>
      </c>
      <c r="G4" s="128"/>
      <c r="H4" s="129"/>
    </row>
    <row r="5" spans="1:8">
      <c r="A5" s="110" t="s">
        <v>510</v>
      </c>
      <c r="B5" s="115"/>
      <c r="C5" s="116"/>
      <c r="D5" s="117">
        <v>36206</v>
      </c>
      <c r="E5" s="118"/>
      <c r="F5" s="119">
        <v>63956</v>
      </c>
      <c r="G5" s="120"/>
      <c r="H5" s="121"/>
    </row>
    <row r="6" spans="1:8">
      <c r="A6" s="122"/>
      <c r="B6" s="123"/>
      <c r="C6" s="124"/>
      <c r="D6" s="125">
        <v>20314</v>
      </c>
      <c r="E6" s="126"/>
      <c r="F6" s="127">
        <v>29239</v>
      </c>
      <c r="G6" s="128"/>
      <c r="H6" s="129"/>
    </row>
    <row r="7" spans="1:8">
      <c r="A7" s="110" t="s">
        <v>511</v>
      </c>
      <c r="B7" s="115"/>
      <c r="C7" s="116"/>
      <c r="D7" s="117">
        <v>49744</v>
      </c>
      <c r="E7" s="118"/>
      <c r="F7" s="119">
        <v>66255</v>
      </c>
      <c r="G7" s="120"/>
      <c r="H7" s="121"/>
    </row>
    <row r="8" spans="1:8">
      <c r="A8" s="122"/>
      <c r="B8" s="123"/>
      <c r="C8" s="124"/>
      <c r="D8" s="125">
        <v>30760</v>
      </c>
      <c r="E8" s="126"/>
      <c r="F8" s="127">
        <v>31822</v>
      </c>
      <c r="G8" s="128"/>
      <c r="H8" s="129"/>
    </row>
    <row r="9" spans="1:8">
      <c r="A9" s="110" t="s">
        <v>512</v>
      </c>
      <c r="B9" s="115"/>
      <c r="C9" s="116"/>
      <c r="D9" s="117">
        <v>40193</v>
      </c>
      <c r="E9" s="118"/>
      <c r="F9" s="119">
        <v>47278</v>
      </c>
      <c r="G9" s="120"/>
      <c r="H9" s="121"/>
    </row>
    <row r="10" spans="1:8">
      <c r="A10" s="122"/>
      <c r="B10" s="123"/>
      <c r="C10" s="124"/>
      <c r="D10" s="125">
        <v>26169</v>
      </c>
      <c r="E10" s="126"/>
      <c r="F10" s="127">
        <v>24096</v>
      </c>
      <c r="G10" s="128"/>
      <c r="H10" s="129"/>
    </row>
    <row r="11" spans="1:8">
      <c r="A11" s="110" t="s">
        <v>513</v>
      </c>
      <c r="B11" s="115"/>
      <c r="C11" s="116"/>
      <c r="D11" s="117">
        <v>42286</v>
      </c>
      <c r="E11" s="118"/>
      <c r="F11" s="119">
        <v>44504</v>
      </c>
      <c r="G11" s="120"/>
      <c r="H11" s="121"/>
    </row>
    <row r="12" spans="1:8">
      <c r="A12" s="122"/>
      <c r="B12" s="123"/>
      <c r="C12" s="130"/>
      <c r="D12" s="125">
        <v>29714</v>
      </c>
      <c r="E12" s="126"/>
      <c r="F12" s="127">
        <v>25876</v>
      </c>
      <c r="G12" s="128"/>
      <c r="H12" s="129"/>
    </row>
    <row r="13" spans="1:8">
      <c r="A13" s="110"/>
      <c r="B13" s="115"/>
      <c r="C13" s="131"/>
      <c r="D13" s="132">
        <v>40235</v>
      </c>
      <c r="E13" s="133"/>
      <c r="F13" s="134">
        <v>54575</v>
      </c>
      <c r="G13" s="135"/>
      <c r="H13" s="121"/>
    </row>
    <row r="14" spans="1:8">
      <c r="A14" s="122"/>
      <c r="B14" s="123"/>
      <c r="C14" s="124"/>
      <c r="D14" s="125">
        <v>23849</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5.22</v>
      </c>
      <c r="C19" s="136">
        <f>ROUND(VALUE(SUBSTITUTE(実質収支比率等に係る経年分析!G$48,"▲","-")),2)</f>
        <v>4.3</v>
      </c>
      <c r="D19" s="136">
        <f>ROUND(VALUE(SUBSTITUTE(実質収支比率等に係る経年分析!H$48,"▲","-")),2)</f>
        <v>4.79</v>
      </c>
      <c r="E19" s="136">
        <f>ROUND(VALUE(SUBSTITUTE(実質収支比率等に係る経年分析!I$48,"▲","-")),2)</f>
        <v>2.82</v>
      </c>
      <c r="F19" s="136">
        <f>ROUND(VALUE(SUBSTITUTE(実質収支比率等に係る経年分析!J$48,"▲","-")),2)</f>
        <v>2.39</v>
      </c>
    </row>
    <row r="20" spans="1:11">
      <c r="A20" s="136" t="s">
        <v>43</v>
      </c>
      <c r="B20" s="136">
        <f>ROUND(VALUE(SUBSTITUTE(実質収支比率等に係る経年分析!F$47,"▲","-")),2)</f>
        <v>14.64</v>
      </c>
      <c r="C20" s="136">
        <f>ROUND(VALUE(SUBSTITUTE(実質収支比率等に係る経年分析!G$47,"▲","-")),2)</f>
        <v>14.5</v>
      </c>
      <c r="D20" s="136">
        <f>ROUND(VALUE(SUBSTITUTE(実質収支比率等に係る経年分析!H$47,"▲","-")),2)</f>
        <v>13</v>
      </c>
      <c r="E20" s="136">
        <f>ROUND(VALUE(SUBSTITUTE(実質収支比率等に係る経年分析!I$47,"▲","-")),2)</f>
        <v>13.26</v>
      </c>
      <c r="F20" s="136">
        <f>ROUND(VALUE(SUBSTITUTE(実質収支比率等に係る経年分析!J$47,"▲","-")),2)</f>
        <v>9.82</v>
      </c>
    </row>
    <row r="21" spans="1:11">
      <c r="A21" s="136" t="s">
        <v>44</v>
      </c>
      <c r="B21" s="136">
        <f>IF(ISNUMBER(VALUE(SUBSTITUTE(実質収支比率等に係る経年分析!F$49,"▲","-"))),ROUND(VALUE(SUBSTITUTE(実質収支比率等に係る経年分析!F$49,"▲","-")),2),NA())</f>
        <v>2.19</v>
      </c>
      <c r="C21" s="136">
        <f>IF(ISNUMBER(VALUE(SUBSTITUTE(実質収支比率等に係る経年分析!G$49,"▲","-"))),ROUND(VALUE(SUBSTITUTE(実質収支比率等に係る経年分析!G$49,"▲","-")),2),NA())</f>
        <v>-3.44</v>
      </c>
      <c r="D21" s="136">
        <f>IF(ISNUMBER(VALUE(SUBSTITUTE(実質収支比率等に係る経年分析!H$49,"▲","-"))),ROUND(VALUE(SUBSTITUTE(実質収支比率等に係る経年分析!H$49,"▲","-")),2),NA())</f>
        <v>-3.25</v>
      </c>
      <c r="E21" s="136">
        <f>IF(ISNUMBER(VALUE(SUBSTITUTE(実質収支比率等に係る経年分析!I$49,"▲","-"))),ROUND(VALUE(SUBSTITUTE(実質収支比率等に係る経年分析!I$49,"▲","-")),2),NA())</f>
        <v>-3.74</v>
      </c>
      <c r="F21" s="136">
        <f>IF(ISNUMBER(VALUE(SUBSTITUTE(実質収支比率等に係る経年分析!J$49,"▲","-"))),ROUND(VALUE(SUBSTITUTE(実質収支比率等に係る経年分析!J$49,"▲","-")),2),NA())</f>
        <v>-5.31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2.4700000000000002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1999</v>
      </c>
      <c r="E42" s="138"/>
      <c r="F42" s="138"/>
      <c r="G42" s="138">
        <f>'実質公債費比率（分子）の構造'!L$52</f>
        <v>2018</v>
      </c>
      <c r="H42" s="138"/>
      <c r="I42" s="138"/>
      <c r="J42" s="138">
        <f>'実質公債費比率（分子）の構造'!M$52</f>
        <v>2164</v>
      </c>
      <c r="K42" s="138"/>
      <c r="L42" s="138"/>
      <c r="M42" s="138">
        <f>'実質公債費比率（分子）の構造'!N$52</f>
        <v>2245</v>
      </c>
      <c r="N42" s="138"/>
      <c r="O42" s="138"/>
      <c r="P42" s="138">
        <f>'実質公債費比率（分子）の構造'!O$52</f>
        <v>2665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v>
      </c>
      <c r="C44" s="138"/>
      <c r="D44" s="138"/>
      <c r="E44" s="138">
        <f>'実質公債費比率（分子）の構造'!L$50</f>
        <v>69</v>
      </c>
      <c r="F44" s="138"/>
      <c r="G44" s="138"/>
      <c r="H44" s="138">
        <f>'実質公債費比率（分子）の構造'!M$50</f>
        <v>6</v>
      </c>
      <c r="I44" s="138"/>
      <c r="J44" s="138"/>
      <c r="K44" s="138">
        <f>'実質公債費比率（分子）の構造'!N$50</f>
        <v>6</v>
      </c>
      <c r="L44" s="138"/>
      <c r="M44" s="138"/>
      <c r="N44" s="138">
        <f>'実質公債費比率（分子）の構造'!O$50</f>
        <v>1</v>
      </c>
      <c r="O44" s="138"/>
      <c r="P44" s="138"/>
    </row>
    <row r="45" spans="1:16">
      <c r="A45" s="138" t="s">
        <v>54</v>
      </c>
      <c r="B45" s="138">
        <f>'実質公債費比率（分子）の構造'!K$49</f>
        <v>114</v>
      </c>
      <c r="C45" s="138"/>
      <c r="D45" s="138"/>
      <c r="E45" s="138">
        <f>'実質公債費比率（分子）の構造'!L$49</f>
        <v>74</v>
      </c>
      <c r="F45" s="138"/>
      <c r="G45" s="138"/>
      <c r="H45" s="138">
        <f>'実質公債費比率（分子）の構造'!M$49</f>
        <v>98</v>
      </c>
      <c r="I45" s="138"/>
      <c r="J45" s="138"/>
      <c r="K45" s="138">
        <f>'実質公債費比率（分子）の構造'!N$49</f>
        <v>111</v>
      </c>
      <c r="L45" s="138"/>
      <c r="M45" s="138"/>
      <c r="N45" s="138">
        <f>'実質公債費比率（分子）の構造'!O$49</f>
        <v>119</v>
      </c>
      <c r="O45" s="138"/>
      <c r="P45" s="138"/>
    </row>
    <row r="46" spans="1:16">
      <c r="A46" s="138" t="s">
        <v>55</v>
      </c>
      <c r="B46" s="138">
        <f>'実質公債費比率（分子）の構造'!K$48</f>
        <v>443</v>
      </c>
      <c r="C46" s="138"/>
      <c r="D46" s="138"/>
      <c r="E46" s="138">
        <f>'実質公債費比率（分子）の構造'!L$48</f>
        <v>421</v>
      </c>
      <c r="F46" s="138"/>
      <c r="G46" s="138"/>
      <c r="H46" s="138">
        <f>'実質公債費比率（分子）の構造'!M$48</f>
        <v>379</v>
      </c>
      <c r="I46" s="138"/>
      <c r="J46" s="138"/>
      <c r="K46" s="138">
        <f>'実質公債費比率（分子）の構造'!N$48</f>
        <v>420</v>
      </c>
      <c r="L46" s="138"/>
      <c r="M46" s="138"/>
      <c r="N46" s="138">
        <f>'実質公債費比率（分子）の構造'!O$48</f>
        <v>366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2059</v>
      </c>
      <c r="C49" s="138"/>
      <c r="D49" s="138"/>
      <c r="E49" s="138">
        <f>'実質公債費比率（分子）の構造'!L$45</f>
        <v>2077</v>
      </c>
      <c r="F49" s="138"/>
      <c r="G49" s="138"/>
      <c r="H49" s="138">
        <f>'実質公債費比率（分子）の構造'!M$45</f>
        <v>2158</v>
      </c>
      <c r="I49" s="138"/>
      <c r="J49" s="138"/>
      <c r="K49" s="138">
        <f>'実質公債費比率（分子）の構造'!N$45</f>
        <v>2370</v>
      </c>
      <c r="L49" s="138"/>
      <c r="M49" s="138"/>
      <c r="N49" s="138">
        <f>'実質公債費比率（分子）の構造'!O$45</f>
        <v>2645</v>
      </c>
      <c r="O49" s="138"/>
      <c r="P49" s="138"/>
    </row>
    <row r="50" spans="1:16">
      <c r="A50" s="138" t="s">
        <v>59</v>
      </c>
      <c r="B50" s="138" t="e">
        <f>NA()</f>
        <v>#N/A</v>
      </c>
      <c r="C50" s="138">
        <f>IF(ISNUMBER('実質公債費比率（分子）の構造'!K$53),'実質公債費比率（分子）の構造'!K$53,NA())</f>
        <v>624</v>
      </c>
      <c r="D50" s="138" t="e">
        <f>NA()</f>
        <v>#N/A</v>
      </c>
      <c r="E50" s="138" t="e">
        <f>NA()</f>
        <v>#N/A</v>
      </c>
      <c r="F50" s="138">
        <f>IF(ISNUMBER('実質公債費比率（分子）の構造'!L$53),'実質公債費比率（分子）の構造'!L$53,NA())</f>
        <v>623</v>
      </c>
      <c r="G50" s="138" t="e">
        <f>NA()</f>
        <v>#N/A</v>
      </c>
      <c r="H50" s="138" t="e">
        <f>NA()</f>
        <v>#N/A</v>
      </c>
      <c r="I50" s="138">
        <f>IF(ISNUMBER('実質公債費比率（分子）の構造'!M$53),'実質公債費比率（分子）の構造'!M$53,NA())</f>
        <v>477</v>
      </c>
      <c r="J50" s="138" t="e">
        <f>NA()</f>
        <v>#N/A</v>
      </c>
      <c r="K50" s="138" t="e">
        <f>NA()</f>
        <v>#N/A</v>
      </c>
      <c r="L50" s="138">
        <f>IF(ISNUMBER('実質公債費比率（分子）の構造'!N$53),'実質公債費比率（分子）の構造'!N$53,NA())</f>
        <v>662</v>
      </c>
      <c r="M50" s="138" t="e">
        <f>NA()</f>
        <v>#N/A</v>
      </c>
      <c r="N50" s="138" t="e">
        <f>NA()</f>
        <v>#N/A</v>
      </c>
      <c r="O50" s="138">
        <f>IF(ISNUMBER('実質公債費比率（分子）の構造'!O$53),'実質公債費比率（分子）の構造'!O$53,NA())</f>
        <v>466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16990</v>
      </c>
      <c r="E56" s="137"/>
      <c r="F56" s="137"/>
      <c r="G56" s="137">
        <f>'将来負担比率（分子）の構造'!J$52</f>
        <v>17492</v>
      </c>
      <c r="H56" s="137"/>
      <c r="I56" s="137"/>
      <c r="J56" s="137">
        <f>'将来負担比率（分子）の構造'!K$52</f>
        <v>17765</v>
      </c>
      <c r="K56" s="137"/>
      <c r="L56" s="137"/>
      <c r="M56" s="137">
        <f>'将来負担比率（分子）の構造'!L$52</f>
        <v>17871</v>
      </c>
      <c r="N56" s="137"/>
      <c r="O56" s="137"/>
      <c r="P56" s="137">
        <f>'将来負担比率（分子）の構造'!M$52</f>
        <v>18055</v>
      </c>
    </row>
    <row r="57" spans="1:16">
      <c r="A57" s="137" t="s">
        <v>36</v>
      </c>
      <c r="B57" s="137"/>
      <c r="C57" s="137"/>
      <c r="D57" s="137">
        <f>'将来負担比率（分子）の構造'!I$51</f>
        <v>5188</v>
      </c>
      <c r="E57" s="137"/>
      <c r="F57" s="137"/>
      <c r="G57" s="137">
        <f>'将来負担比率（分子）の構造'!J$51</f>
        <v>5125</v>
      </c>
      <c r="H57" s="137"/>
      <c r="I57" s="137"/>
      <c r="J57" s="137">
        <f>'将来負担比率（分子）の構造'!K$51</f>
        <v>4787</v>
      </c>
      <c r="K57" s="137"/>
      <c r="L57" s="137"/>
      <c r="M57" s="137">
        <f>'将来負担比率（分子）の構造'!L$51</f>
        <v>4496</v>
      </c>
      <c r="N57" s="137"/>
      <c r="O57" s="137"/>
      <c r="P57" s="137">
        <f>'将来負担比率（分子）の構造'!M$51</f>
        <v>4270</v>
      </c>
    </row>
    <row r="58" spans="1:16">
      <c r="A58" s="137" t="s">
        <v>35</v>
      </c>
      <c r="B58" s="137"/>
      <c r="C58" s="137"/>
      <c r="D58" s="137">
        <f>'将来負担比率（分子）の構造'!I$50</f>
        <v>4956</v>
      </c>
      <c r="E58" s="137"/>
      <c r="F58" s="137"/>
      <c r="G58" s="137">
        <f>'将来負担比率（分子）の構造'!J$50</f>
        <v>5332</v>
      </c>
      <c r="H58" s="137"/>
      <c r="I58" s="137"/>
      <c r="J58" s="137">
        <f>'将来負担比率（分子）の構造'!K$50</f>
        <v>4917</v>
      </c>
      <c r="K58" s="137"/>
      <c r="L58" s="137"/>
      <c r="M58" s="137">
        <f>'将来負担比率（分子）の構造'!L$50</f>
        <v>4567</v>
      </c>
      <c r="N58" s="137"/>
      <c r="O58" s="137"/>
      <c r="P58" s="137">
        <f>'将来負担比率（分子）の構造'!M$50</f>
        <v>4144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v>
      </c>
      <c r="C61" s="137"/>
      <c r="D61" s="137"/>
      <c r="E61" s="137">
        <f>'将来負担比率（分子）の構造'!J$46</f>
        <v>1</v>
      </c>
      <c r="F61" s="137"/>
      <c r="G61" s="137"/>
      <c r="H61" s="137">
        <f>'将来負担比率（分子）の構造'!K$46</f>
        <v>1</v>
      </c>
      <c r="I61" s="137"/>
      <c r="J61" s="137"/>
      <c r="K61" s="137">
        <f>'将来負担比率（分子）の構造'!L$46</f>
        <v>0</v>
      </c>
      <c r="L61" s="137"/>
      <c r="M61" s="137"/>
      <c r="N61" s="137" t="str">
        <f>'将来負担比率（分子）の構造'!M$46</f>
        <v>-</v>
      </c>
      <c r="O61" s="137"/>
      <c r="P61" s="137"/>
    </row>
    <row r="62" spans="1:16">
      <c r="A62" s="137" t="s">
        <v>29</v>
      </c>
      <c r="B62" s="137">
        <f>'将来負担比率（分子）の構造'!I$45</f>
        <v>3338</v>
      </c>
      <c r="C62" s="137"/>
      <c r="D62" s="137"/>
      <c r="E62" s="137">
        <f>'将来負担比率（分子）の構造'!J$45</f>
        <v>3118</v>
      </c>
      <c r="F62" s="137"/>
      <c r="G62" s="137"/>
      <c r="H62" s="137">
        <f>'将来負担比率（分子）の構造'!K$45</f>
        <v>2799</v>
      </c>
      <c r="I62" s="137"/>
      <c r="J62" s="137"/>
      <c r="K62" s="137">
        <f>'将来負担比率（分子）の構造'!L$45</f>
        <v>2591</v>
      </c>
      <c r="L62" s="137"/>
      <c r="M62" s="137"/>
      <c r="N62" s="137">
        <f>'将来負担比率（分子）の構造'!M$45</f>
        <v>2482</v>
      </c>
      <c r="O62" s="137"/>
      <c r="P62" s="137"/>
    </row>
    <row r="63" spans="1:16">
      <c r="A63" s="137" t="s">
        <v>28</v>
      </c>
      <c r="B63" s="137">
        <f>'将来負担比率（分子）の構造'!I$44</f>
        <v>383</v>
      </c>
      <c r="C63" s="137"/>
      <c r="D63" s="137"/>
      <c r="E63" s="137">
        <f>'将来負担比率（分子）の構造'!J$44</f>
        <v>316</v>
      </c>
      <c r="F63" s="137"/>
      <c r="G63" s="137"/>
      <c r="H63" s="137">
        <f>'将来負担比率（分子）の構造'!K$44</f>
        <v>345</v>
      </c>
      <c r="I63" s="137"/>
      <c r="J63" s="137"/>
      <c r="K63" s="137">
        <f>'将来負担比率（分子）の構造'!L$44</f>
        <v>273</v>
      </c>
      <c r="L63" s="137"/>
      <c r="M63" s="137"/>
      <c r="N63" s="137">
        <f>'将来負担比率（分子）の構造'!M$44</f>
        <v>174</v>
      </c>
      <c r="O63" s="137"/>
      <c r="P63" s="137"/>
    </row>
    <row r="64" spans="1:16">
      <c r="A64" s="137" t="s">
        <v>27</v>
      </c>
      <c r="B64" s="137">
        <f>'将来負担比率（分子）の構造'!I$43</f>
        <v>4998</v>
      </c>
      <c r="C64" s="137"/>
      <c r="D64" s="137"/>
      <c r="E64" s="137">
        <f>'将来負担比率（分子）の構造'!J$43</f>
        <v>4795</v>
      </c>
      <c r="F64" s="137"/>
      <c r="G64" s="137"/>
      <c r="H64" s="137">
        <f>'将来負担比率（分子）の構造'!K$43</f>
        <v>4403</v>
      </c>
      <c r="I64" s="137"/>
      <c r="J64" s="137"/>
      <c r="K64" s="137">
        <f>'将来負担比率（分子）の構造'!L$43</f>
        <v>4251</v>
      </c>
      <c r="L64" s="137"/>
      <c r="M64" s="137"/>
      <c r="N64" s="137">
        <f>'将来負担比率（分子）の構造'!M$43</f>
        <v>4099</v>
      </c>
      <c r="O64" s="137"/>
      <c r="P64" s="137"/>
    </row>
    <row r="65" spans="1:16">
      <c r="A65" s="137" t="s">
        <v>26</v>
      </c>
      <c r="B65" s="137">
        <f>'将来負担比率（分子）の構造'!I$42</f>
        <v>623</v>
      </c>
      <c r="C65" s="137"/>
      <c r="D65" s="137"/>
      <c r="E65" s="137">
        <f>'将来負担比率（分子）の構造'!J$42</f>
        <v>561</v>
      </c>
      <c r="F65" s="137"/>
      <c r="G65" s="137"/>
      <c r="H65" s="137">
        <f>'将来負担比率（分子）の構造'!K$42</f>
        <v>65</v>
      </c>
      <c r="I65" s="137"/>
      <c r="J65" s="137"/>
      <c r="K65" s="137">
        <f>'将来負担比率（分子）の構造'!L$42</f>
        <v>65</v>
      </c>
      <c r="L65" s="137"/>
      <c r="M65" s="137"/>
      <c r="N65" s="137">
        <f>'将来負担比率（分子）の構造'!M$42</f>
        <v>65</v>
      </c>
      <c r="O65" s="137"/>
      <c r="P65" s="137"/>
    </row>
    <row r="66" spans="1:16">
      <c r="A66" s="137" t="s">
        <v>25</v>
      </c>
      <c r="B66" s="137">
        <f>'将来負担比率（分子）の構造'!I$41</f>
        <v>20606</v>
      </c>
      <c r="C66" s="137"/>
      <c r="D66" s="137"/>
      <c r="E66" s="137">
        <f>'将来負担比率（分子）の構造'!J$41</f>
        <v>21330</v>
      </c>
      <c r="F66" s="137"/>
      <c r="G66" s="137"/>
      <c r="H66" s="137">
        <f>'将来負担比率（分子）の構造'!K$41</f>
        <v>22203</v>
      </c>
      <c r="I66" s="137"/>
      <c r="J66" s="137"/>
      <c r="K66" s="137">
        <f>'将来負担比率（分子）の構造'!L$41</f>
        <v>22726</v>
      </c>
      <c r="L66" s="137"/>
      <c r="M66" s="137"/>
      <c r="N66" s="137">
        <f>'将来負担比率（分子）の構造'!M$41</f>
        <v>22570</v>
      </c>
      <c r="O66" s="137"/>
      <c r="P66" s="137"/>
    </row>
    <row r="67" spans="1:16">
      <c r="A67" s="137" t="s">
        <v>63</v>
      </c>
      <c r="B67" s="137" t="e">
        <f>NA()</f>
        <v>#N/A</v>
      </c>
      <c r="C67" s="137">
        <f>IF(ISNUMBER('将来負担比率（分子）の構造'!I$53), IF('将来負担比率（分子）の構造'!I$53 &lt; 0, 0, '将来負担比率（分子）の構造'!I$53), NA())</f>
        <v>2817</v>
      </c>
      <c r="D67" s="137" t="e">
        <f>NA()</f>
        <v>#N/A</v>
      </c>
      <c r="E67" s="137" t="e">
        <f>NA()</f>
        <v>#N/A</v>
      </c>
      <c r="F67" s="137">
        <f>IF(ISNUMBER('将来負担比率（分子）の構造'!J$53), IF('将来負担比率（分子）の構造'!J$53 &lt; 0, 0, '将来負担比率（分子）の構造'!J$53), NA())</f>
        <v>2171</v>
      </c>
      <c r="G67" s="137" t="e">
        <f>NA()</f>
        <v>#N/A</v>
      </c>
      <c r="H67" s="137" t="e">
        <f>NA()</f>
        <v>#N/A</v>
      </c>
      <c r="I67" s="137">
        <f>IF(ISNUMBER('将来負担比率（分子）の構造'!K$53), IF('将来負担比率（分子）の構造'!K$53 &lt; 0, 0, '将来負担比率（分子）の構造'!K$53), NA())</f>
        <v>2348</v>
      </c>
      <c r="J67" s="137" t="e">
        <f>NA()</f>
        <v>#N/A</v>
      </c>
      <c r="K67" s="137" t="e">
        <f>NA()</f>
        <v>#N/A</v>
      </c>
      <c r="L67" s="137">
        <f>IF(ISNUMBER('将来負担比率（分子）の構造'!L$53), IF('将来負担比率（分子）の構造'!L$53 &lt; 0, 0, '将来負担比率（分子）の構造'!L$53), NA())</f>
        <v>2972</v>
      </c>
      <c r="M67" s="137" t="e">
        <f>NA()</f>
        <v>#N/A</v>
      </c>
      <c r="N67" s="137" t="e">
        <f>NA()</f>
        <v>#N/A</v>
      </c>
      <c r="O67" s="137">
        <f>IF(ISNUMBER('将来負担比率（分子）の構造'!M$53), IF('将来負担比率（分子）の構造'!M$53 &lt; 0, 0, '将来負担比率（分子）の構造'!M$53), NA())</f>
        <v>2921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10128068</v>
      </c>
      <c r="S5" s="671"/>
      <c r="T5" s="671"/>
      <c r="U5" s="671"/>
      <c r="V5" s="671"/>
      <c r="W5" s="671"/>
      <c r="X5" s="671"/>
      <c r="Y5" s="718"/>
      <c r="Z5" s="731">
        <v>42.6</v>
      </c>
      <c r="AA5" s="731"/>
      <c r="AB5" s="731"/>
      <c r="AC5" s="731"/>
      <c r="AD5" s="732">
        <v>9405137</v>
      </c>
      <c r="AE5" s="732"/>
      <c r="AF5" s="732"/>
      <c r="AG5" s="732"/>
      <c r="AH5" s="732"/>
      <c r="AI5" s="732"/>
      <c r="AJ5" s="732"/>
      <c r="AK5" s="732"/>
      <c r="AL5" s="719">
        <v>74.400000000000006</v>
      </c>
      <c r="AM5" s="688"/>
      <c r="AN5" s="688"/>
      <c r="AO5" s="720"/>
      <c r="AP5" s="707" t="s">
        <v>210</v>
      </c>
      <c r="AQ5" s="708"/>
      <c r="AR5" s="708"/>
      <c r="AS5" s="708"/>
      <c r="AT5" s="708"/>
      <c r="AU5" s="708"/>
      <c r="AV5" s="708"/>
      <c r="AW5" s="708"/>
      <c r="AX5" s="708"/>
      <c r="AY5" s="708"/>
      <c r="AZ5" s="708"/>
      <c r="BA5" s="708"/>
      <c r="BB5" s="708"/>
      <c r="BC5" s="708"/>
      <c r="BD5" s="708"/>
      <c r="BE5" s="708"/>
      <c r="BF5" s="709"/>
      <c r="BG5" s="620">
        <v>9405137</v>
      </c>
      <c r="BH5" s="621"/>
      <c r="BI5" s="621"/>
      <c r="BJ5" s="621"/>
      <c r="BK5" s="621"/>
      <c r="BL5" s="621"/>
      <c r="BM5" s="621"/>
      <c r="BN5" s="622"/>
      <c r="BO5" s="673">
        <v>92.9</v>
      </c>
      <c r="BP5" s="673"/>
      <c r="BQ5" s="673"/>
      <c r="BR5" s="673"/>
      <c r="BS5" s="674">
        <v>65996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165015</v>
      </c>
      <c r="S6" s="621"/>
      <c r="T6" s="621"/>
      <c r="U6" s="621"/>
      <c r="V6" s="621"/>
      <c r="W6" s="621"/>
      <c r="X6" s="621"/>
      <c r="Y6" s="622"/>
      <c r="Z6" s="673">
        <v>0.7</v>
      </c>
      <c r="AA6" s="673"/>
      <c r="AB6" s="673"/>
      <c r="AC6" s="673"/>
      <c r="AD6" s="674">
        <v>165015</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9405137</v>
      </c>
      <c r="BH6" s="621"/>
      <c r="BI6" s="621"/>
      <c r="BJ6" s="621"/>
      <c r="BK6" s="621"/>
      <c r="BL6" s="621"/>
      <c r="BM6" s="621"/>
      <c r="BN6" s="622"/>
      <c r="BO6" s="673">
        <v>92.9</v>
      </c>
      <c r="BP6" s="673"/>
      <c r="BQ6" s="673"/>
      <c r="BR6" s="673"/>
      <c r="BS6" s="674">
        <v>65996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209685</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209685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9508</v>
      </c>
      <c r="S7" s="621"/>
      <c r="T7" s="621"/>
      <c r="U7" s="621"/>
      <c r="V7" s="621"/>
      <c r="W7" s="621"/>
      <c r="X7" s="621"/>
      <c r="Y7" s="622"/>
      <c r="Z7" s="673">
        <v>0</v>
      </c>
      <c r="AA7" s="673"/>
      <c r="AB7" s="673"/>
      <c r="AC7" s="673"/>
      <c r="AD7" s="674">
        <v>9508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4762190</v>
      </c>
      <c r="BH7" s="621"/>
      <c r="BI7" s="621"/>
      <c r="BJ7" s="621"/>
      <c r="BK7" s="621"/>
      <c r="BL7" s="621"/>
      <c r="BM7" s="621"/>
      <c r="BN7" s="622"/>
      <c r="BO7" s="673">
        <v>47</v>
      </c>
      <c r="BP7" s="673"/>
      <c r="BQ7" s="673"/>
      <c r="BR7" s="673"/>
      <c r="BS7" s="674">
        <v>65996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3119556</v>
      </c>
      <c r="CS7" s="621"/>
      <c r="CT7" s="621"/>
      <c r="CU7" s="621"/>
      <c r="CV7" s="621"/>
      <c r="CW7" s="621"/>
      <c r="CX7" s="621"/>
      <c r="CY7" s="622"/>
      <c r="CZ7" s="673">
        <v>13.3</v>
      </c>
      <c r="DA7" s="673"/>
      <c r="DB7" s="673"/>
      <c r="DC7" s="673"/>
      <c r="DD7" s="626">
        <v>727473</v>
      </c>
      <c r="DE7" s="621"/>
      <c r="DF7" s="621"/>
      <c r="DG7" s="621"/>
      <c r="DH7" s="621"/>
      <c r="DI7" s="621"/>
      <c r="DJ7" s="621"/>
      <c r="DK7" s="621"/>
      <c r="DL7" s="621"/>
      <c r="DM7" s="621"/>
      <c r="DN7" s="621"/>
      <c r="DO7" s="621"/>
      <c r="DP7" s="622"/>
      <c r="DQ7" s="626">
        <v>2200100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39500</v>
      </c>
      <c r="S8" s="621"/>
      <c r="T8" s="621"/>
      <c r="U8" s="621"/>
      <c r="V8" s="621"/>
      <c r="W8" s="621"/>
      <c r="X8" s="621"/>
      <c r="Y8" s="622"/>
      <c r="Z8" s="673">
        <v>0.2</v>
      </c>
      <c r="AA8" s="673"/>
      <c r="AB8" s="673"/>
      <c r="AC8" s="673"/>
      <c r="AD8" s="674">
        <v>39500</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128724</v>
      </c>
      <c r="BH8" s="621"/>
      <c r="BI8" s="621"/>
      <c r="BJ8" s="621"/>
      <c r="BK8" s="621"/>
      <c r="BL8" s="621"/>
      <c r="BM8" s="621"/>
      <c r="BN8" s="622"/>
      <c r="BO8" s="673">
        <v>1.3</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9246773</v>
      </c>
      <c r="CS8" s="621"/>
      <c r="CT8" s="621"/>
      <c r="CU8" s="621"/>
      <c r="CV8" s="621"/>
      <c r="CW8" s="621"/>
      <c r="CX8" s="621"/>
      <c r="CY8" s="622"/>
      <c r="CZ8" s="673">
        <v>39.5</v>
      </c>
      <c r="DA8" s="673"/>
      <c r="DB8" s="673"/>
      <c r="DC8" s="673"/>
      <c r="DD8" s="626">
        <v>149100</v>
      </c>
      <c r="DE8" s="621"/>
      <c r="DF8" s="621"/>
      <c r="DG8" s="621"/>
      <c r="DH8" s="621"/>
      <c r="DI8" s="621"/>
      <c r="DJ8" s="621"/>
      <c r="DK8" s="621"/>
      <c r="DL8" s="621"/>
      <c r="DM8" s="621"/>
      <c r="DN8" s="621"/>
      <c r="DO8" s="621"/>
      <c r="DP8" s="622"/>
      <c r="DQ8" s="626">
        <v>4658885</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24007</v>
      </c>
      <c r="S9" s="621"/>
      <c r="T9" s="621"/>
      <c r="U9" s="621"/>
      <c r="V9" s="621"/>
      <c r="W9" s="621"/>
      <c r="X9" s="621"/>
      <c r="Y9" s="622"/>
      <c r="Z9" s="673">
        <v>0.1</v>
      </c>
      <c r="AA9" s="673"/>
      <c r="AB9" s="673"/>
      <c r="AC9" s="673"/>
      <c r="AD9" s="674">
        <v>24007</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4116649</v>
      </c>
      <c r="BH9" s="621"/>
      <c r="BI9" s="621"/>
      <c r="BJ9" s="621"/>
      <c r="BK9" s="621"/>
      <c r="BL9" s="621"/>
      <c r="BM9" s="621"/>
      <c r="BN9" s="622"/>
      <c r="BO9" s="673">
        <v>40.6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1681619</v>
      </c>
      <c r="CS9" s="621"/>
      <c r="CT9" s="621"/>
      <c r="CU9" s="621"/>
      <c r="CV9" s="621"/>
      <c r="CW9" s="621"/>
      <c r="CX9" s="621"/>
      <c r="CY9" s="622"/>
      <c r="CZ9" s="673">
        <v>7.2</v>
      </c>
      <c r="DA9" s="673"/>
      <c r="DB9" s="673"/>
      <c r="DC9" s="673"/>
      <c r="DD9" s="626">
        <v>170490</v>
      </c>
      <c r="DE9" s="621"/>
      <c r="DF9" s="621"/>
      <c r="DG9" s="621"/>
      <c r="DH9" s="621"/>
      <c r="DI9" s="621"/>
      <c r="DJ9" s="621"/>
      <c r="DK9" s="621"/>
      <c r="DL9" s="621"/>
      <c r="DM9" s="621"/>
      <c r="DN9" s="621"/>
      <c r="DO9" s="621"/>
      <c r="DP9" s="622"/>
      <c r="DQ9" s="626">
        <v>1469459</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1037441</v>
      </c>
      <c r="S10" s="621"/>
      <c r="T10" s="621"/>
      <c r="U10" s="621"/>
      <c r="V10" s="621"/>
      <c r="W10" s="621"/>
      <c r="X10" s="621"/>
      <c r="Y10" s="622"/>
      <c r="Z10" s="673">
        <v>4.4000000000000004</v>
      </c>
      <c r="AA10" s="673"/>
      <c r="AB10" s="673"/>
      <c r="AC10" s="673"/>
      <c r="AD10" s="674">
        <v>1037441</v>
      </c>
      <c r="AE10" s="674"/>
      <c r="AF10" s="674"/>
      <c r="AG10" s="674"/>
      <c r="AH10" s="674"/>
      <c r="AI10" s="674"/>
      <c r="AJ10" s="674"/>
      <c r="AK10" s="674"/>
      <c r="AL10" s="643">
        <v>8.1999999999999993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180011</v>
      </c>
      <c r="BH10" s="621"/>
      <c r="BI10" s="621"/>
      <c r="BJ10" s="621"/>
      <c r="BK10" s="621"/>
      <c r="BL10" s="621"/>
      <c r="BM10" s="621"/>
      <c r="BN10" s="622"/>
      <c r="BO10" s="673">
        <v>1.8</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261797</v>
      </c>
      <c r="CS10" s="621"/>
      <c r="CT10" s="621"/>
      <c r="CU10" s="621"/>
      <c r="CV10" s="621"/>
      <c r="CW10" s="621"/>
      <c r="CX10" s="621"/>
      <c r="CY10" s="622"/>
      <c r="CZ10" s="673">
        <v>1.1000000000000001</v>
      </c>
      <c r="DA10" s="673"/>
      <c r="DB10" s="673"/>
      <c r="DC10" s="673"/>
      <c r="DD10" s="626">
        <v>154455</v>
      </c>
      <c r="DE10" s="621"/>
      <c r="DF10" s="621"/>
      <c r="DG10" s="621"/>
      <c r="DH10" s="621"/>
      <c r="DI10" s="621"/>
      <c r="DJ10" s="621"/>
      <c r="DK10" s="621"/>
      <c r="DL10" s="621"/>
      <c r="DM10" s="621"/>
      <c r="DN10" s="621"/>
      <c r="DO10" s="621"/>
      <c r="DP10" s="622"/>
      <c r="DQ10" s="626">
        <v>32449</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336806</v>
      </c>
      <c r="BH11" s="621"/>
      <c r="BI11" s="621"/>
      <c r="BJ11" s="621"/>
      <c r="BK11" s="621"/>
      <c r="BL11" s="621"/>
      <c r="BM11" s="621"/>
      <c r="BN11" s="622"/>
      <c r="BO11" s="673">
        <v>3.3</v>
      </c>
      <c r="BP11" s="673"/>
      <c r="BQ11" s="673"/>
      <c r="BR11" s="673"/>
      <c r="BS11" s="626">
        <v>65996</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69174</v>
      </c>
      <c r="CS11" s="621"/>
      <c r="CT11" s="621"/>
      <c r="CU11" s="621"/>
      <c r="CV11" s="621"/>
      <c r="CW11" s="621"/>
      <c r="CX11" s="621"/>
      <c r="CY11" s="622"/>
      <c r="CZ11" s="673">
        <v>0.3</v>
      </c>
      <c r="DA11" s="673"/>
      <c r="DB11" s="673"/>
      <c r="DC11" s="673"/>
      <c r="DD11" s="626">
        <v>983</v>
      </c>
      <c r="DE11" s="621"/>
      <c r="DF11" s="621"/>
      <c r="DG11" s="621"/>
      <c r="DH11" s="621"/>
      <c r="DI11" s="621"/>
      <c r="DJ11" s="621"/>
      <c r="DK11" s="621"/>
      <c r="DL11" s="621"/>
      <c r="DM11" s="621"/>
      <c r="DN11" s="621"/>
      <c r="DO11" s="621"/>
      <c r="DP11" s="622"/>
      <c r="DQ11" s="626">
        <v>64953</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4114091</v>
      </c>
      <c r="BH12" s="621"/>
      <c r="BI12" s="621"/>
      <c r="BJ12" s="621"/>
      <c r="BK12" s="621"/>
      <c r="BL12" s="621"/>
      <c r="BM12" s="621"/>
      <c r="BN12" s="622"/>
      <c r="BO12" s="673">
        <v>40.6</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172192</v>
      </c>
      <c r="CS12" s="621"/>
      <c r="CT12" s="621"/>
      <c r="CU12" s="621"/>
      <c r="CV12" s="621"/>
      <c r="CW12" s="621"/>
      <c r="CX12" s="621"/>
      <c r="CY12" s="622"/>
      <c r="CZ12" s="673">
        <v>0.7</v>
      </c>
      <c r="DA12" s="673"/>
      <c r="DB12" s="673"/>
      <c r="DC12" s="673"/>
      <c r="DD12" s="626">
        <v>2852</v>
      </c>
      <c r="DE12" s="621"/>
      <c r="DF12" s="621"/>
      <c r="DG12" s="621"/>
      <c r="DH12" s="621"/>
      <c r="DI12" s="621"/>
      <c r="DJ12" s="621"/>
      <c r="DK12" s="621"/>
      <c r="DL12" s="621"/>
      <c r="DM12" s="621"/>
      <c r="DN12" s="621"/>
      <c r="DO12" s="621"/>
      <c r="DP12" s="622"/>
      <c r="DQ12" s="626">
        <v>123458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51961</v>
      </c>
      <c r="S13" s="621"/>
      <c r="T13" s="621"/>
      <c r="U13" s="621"/>
      <c r="V13" s="621"/>
      <c r="W13" s="621"/>
      <c r="X13" s="621"/>
      <c r="Y13" s="622"/>
      <c r="Z13" s="673">
        <v>0.2</v>
      </c>
      <c r="AA13" s="673"/>
      <c r="AB13" s="673"/>
      <c r="AC13" s="673"/>
      <c r="AD13" s="674">
        <v>51961</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4107748</v>
      </c>
      <c r="BH13" s="621"/>
      <c r="BI13" s="621"/>
      <c r="BJ13" s="621"/>
      <c r="BK13" s="621"/>
      <c r="BL13" s="621"/>
      <c r="BM13" s="621"/>
      <c r="BN13" s="622"/>
      <c r="BO13" s="673">
        <v>40.6</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2898962</v>
      </c>
      <c r="CS13" s="621"/>
      <c r="CT13" s="621"/>
      <c r="CU13" s="621"/>
      <c r="CV13" s="621"/>
      <c r="CW13" s="621"/>
      <c r="CX13" s="621"/>
      <c r="CY13" s="622"/>
      <c r="CZ13" s="673">
        <v>12.4</v>
      </c>
      <c r="DA13" s="673"/>
      <c r="DB13" s="673"/>
      <c r="DC13" s="673"/>
      <c r="DD13" s="626">
        <v>1727364</v>
      </c>
      <c r="DE13" s="621"/>
      <c r="DF13" s="621"/>
      <c r="DG13" s="621"/>
      <c r="DH13" s="621"/>
      <c r="DI13" s="621"/>
      <c r="DJ13" s="621"/>
      <c r="DK13" s="621"/>
      <c r="DL13" s="621"/>
      <c r="DM13" s="621"/>
      <c r="DN13" s="621"/>
      <c r="DO13" s="621"/>
      <c r="DP13" s="622"/>
      <c r="DQ13" s="626">
        <v>1512641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114713</v>
      </c>
      <c r="BH14" s="621"/>
      <c r="BI14" s="621"/>
      <c r="BJ14" s="621"/>
      <c r="BK14" s="621"/>
      <c r="BL14" s="621"/>
      <c r="BM14" s="621"/>
      <c r="BN14" s="622"/>
      <c r="BO14" s="673">
        <v>1.1000000000000001</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1060119</v>
      </c>
      <c r="CS14" s="621"/>
      <c r="CT14" s="621"/>
      <c r="CU14" s="621"/>
      <c r="CV14" s="621"/>
      <c r="CW14" s="621"/>
      <c r="CX14" s="621"/>
      <c r="CY14" s="622"/>
      <c r="CZ14" s="673">
        <v>4.5</v>
      </c>
      <c r="DA14" s="673"/>
      <c r="DB14" s="673"/>
      <c r="DC14" s="673"/>
      <c r="DD14" s="626">
        <v>19628</v>
      </c>
      <c r="DE14" s="621"/>
      <c r="DF14" s="621"/>
      <c r="DG14" s="621"/>
      <c r="DH14" s="621"/>
      <c r="DI14" s="621"/>
      <c r="DJ14" s="621"/>
      <c r="DK14" s="621"/>
      <c r="DL14" s="621"/>
      <c r="DM14" s="621"/>
      <c r="DN14" s="621"/>
      <c r="DO14" s="621"/>
      <c r="DP14" s="622"/>
      <c r="DQ14" s="626">
        <v>1036383</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58632</v>
      </c>
      <c r="S15" s="621"/>
      <c r="T15" s="621"/>
      <c r="U15" s="621"/>
      <c r="V15" s="621"/>
      <c r="W15" s="621"/>
      <c r="X15" s="621"/>
      <c r="Y15" s="622"/>
      <c r="Z15" s="673">
        <v>0.2</v>
      </c>
      <c r="AA15" s="673"/>
      <c r="AB15" s="673"/>
      <c r="AC15" s="673"/>
      <c r="AD15" s="674">
        <v>58632</v>
      </c>
      <c r="AE15" s="674"/>
      <c r="AF15" s="674"/>
      <c r="AG15" s="674"/>
      <c r="AH15" s="674"/>
      <c r="AI15" s="674"/>
      <c r="AJ15" s="674"/>
      <c r="AK15" s="674"/>
      <c r="AL15" s="643">
        <v>0.5</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414143</v>
      </c>
      <c r="BH15" s="621"/>
      <c r="BI15" s="621"/>
      <c r="BJ15" s="621"/>
      <c r="BK15" s="621"/>
      <c r="BL15" s="621"/>
      <c r="BM15" s="621"/>
      <c r="BN15" s="622"/>
      <c r="BO15" s="673">
        <v>4.0999999999999996</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2006531</v>
      </c>
      <c r="CS15" s="621"/>
      <c r="CT15" s="621"/>
      <c r="CU15" s="621"/>
      <c r="CV15" s="621"/>
      <c r="CW15" s="621"/>
      <c r="CX15" s="621"/>
      <c r="CY15" s="622"/>
      <c r="CZ15" s="673">
        <v>8.6</v>
      </c>
      <c r="DA15" s="673"/>
      <c r="DB15" s="673"/>
      <c r="DC15" s="673"/>
      <c r="DD15" s="626">
        <v>230388</v>
      </c>
      <c r="DE15" s="621"/>
      <c r="DF15" s="621"/>
      <c r="DG15" s="621"/>
      <c r="DH15" s="621"/>
      <c r="DI15" s="621"/>
      <c r="DJ15" s="621"/>
      <c r="DK15" s="621"/>
      <c r="DL15" s="621"/>
      <c r="DM15" s="621"/>
      <c r="DN15" s="621"/>
      <c r="DO15" s="621"/>
      <c r="DP15" s="622"/>
      <c r="DQ15" s="626">
        <v>1764879</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1966605</v>
      </c>
      <c r="S16" s="621"/>
      <c r="T16" s="621"/>
      <c r="U16" s="621"/>
      <c r="V16" s="621"/>
      <c r="W16" s="621"/>
      <c r="X16" s="621"/>
      <c r="Y16" s="622"/>
      <c r="Z16" s="673">
        <v>8.3000000000000007</v>
      </c>
      <c r="AA16" s="673"/>
      <c r="AB16" s="673"/>
      <c r="AC16" s="673"/>
      <c r="AD16" s="674">
        <v>1766068</v>
      </c>
      <c r="AE16" s="674"/>
      <c r="AF16" s="674"/>
      <c r="AG16" s="674"/>
      <c r="AH16" s="674"/>
      <c r="AI16" s="674"/>
      <c r="AJ16" s="674"/>
      <c r="AK16" s="674"/>
      <c r="AL16" s="643">
        <v>14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1766068</v>
      </c>
      <c r="S17" s="621"/>
      <c r="T17" s="621"/>
      <c r="U17" s="621"/>
      <c r="V17" s="621"/>
      <c r="W17" s="621"/>
      <c r="X17" s="621"/>
      <c r="Y17" s="622"/>
      <c r="Z17" s="673">
        <v>7.4</v>
      </c>
      <c r="AA17" s="673"/>
      <c r="AB17" s="673"/>
      <c r="AC17" s="673"/>
      <c r="AD17" s="674">
        <v>1766068</v>
      </c>
      <c r="AE17" s="674"/>
      <c r="AF17" s="674"/>
      <c r="AG17" s="674"/>
      <c r="AH17" s="674"/>
      <c r="AI17" s="674"/>
      <c r="AJ17" s="674"/>
      <c r="AK17" s="674"/>
      <c r="AL17" s="643">
        <v>14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2654745</v>
      </c>
      <c r="CS17" s="621"/>
      <c r="CT17" s="621"/>
      <c r="CU17" s="621"/>
      <c r="CV17" s="621"/>
      <c r="CW17" s="621"/>
      <c r="CX17" s="621"/>
      <c r="CY17" s="622"/>
      <c r="CZ17" s="673">
        <v>11.4</v>
      </c>
      <c r="DA17" s="673"/>
      <c r="DB17" s="673"/>
      <c r="DC17" s="673"/>
      <c r="DD17" s="626" t="s">
        <v>223</v>
      </c>
      <c r="DE17" s="621"/>
      <c r="DF17" s="621"/>
      <c r="DG17" s="621"/>
      <c r="DH17" s="621"/>
      <c r="DI17" s="621"/>
      <c r="DJ17" s="621"/>
      <c r="DK17" s="621"/>
      <c r="DL17" s="621"/>
      <c r="DM17" s="621"/>
      <c r="DN17" s="621"/>
      <c r="DO17" s="621"/>
      <c r="DP17" s="622"/>
      <c r="DQ17" s="626">
        <v>1998041</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200408</v>
      </c>
      <c r="S18" s="621"/>
      <c r="T18" s="621"/>
      <c r="U18" s="621"/>
      <c r="V18" s="621"/>
      <c r="W18" s="621"/>
      <c r="X18" s="621"/>
      <c r="Y18" s="622"/>
      <c r="Z18" s="673">
        <v>0.8</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129</v>
      </c>
      <c r="S19" s="621"/>
      <c r="T19" s="621"/>
      <c r="U19" s="621"/>
      <c r="V19" s="621"/>
      <c r="W19" s="621"/>
      <c r="X19" s="621"/>
      <c r="Y19" s="622"/>
      <c r="Z19" s="673">
        <v>0</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722931</v>
      </c>
      <c r="BH19" s="621"/>
      <c r="BI19" s="621"/>
      <c r="BJ19" s="621"/>
      <c r="BK19" s="621"/>
      <c r="BL19" s="621"/>
      <c r="BM19" s="621"/>
      <c r="BN19" s="622"/>
      <c r="BO19" s="673">
        <v>7.1</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13480737</v>
      </c>
      <c r="S20" s="621"/>
      <c r="T20" s="621"/>
      <c r="U20" s="621"/>
      <c r="V20" s="621"/>
      <c r="W20" s="621"/>
      <c r="X20" s="621"/>
      <c r="Y20" s="622"/>
      <c r="Z20" s="673">
        <v>56.7</v>
      </c>
      <c r="AA20" s="673"/>
      <c r="AB20" s="673"/>
      <c r="AC20" s="673"/>
      <c r="AD20" s="674">
        <v>12557269</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722931</v>
      </c>
      <c r="BH20" s="621"/>
      <c r="BI20" s="621"/>
      <c r="BJ20" s="621"/>
      <c r="BK20" s="621"/>
      <c r="BL20" s="621"/>
      <c r="BM20" s="621"/>
      <c r="BN20" s="622"/>
      <c r="BO20" s="673">
        <v>7.1</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23381153</v>
      </c>
      <c r="CS20" s="621"/>
      <c r="CT20" s="621"/>
      <c r="CU20" s="621"/>
      <c r="CV20" s="621"/>
      <c r="CW20" s="621"/>
      <c r="CX20" s="621"/>
      <c r="CY20" s="622"/>
      <c r="CZ20" s="673">
        <v>100</v>
      </c>
      <c r="DA20" s="673"/>
      <c r="DB20" s="673"/>
      <c r="DC20" s="673"/>
      <c r="DD20" s="626">
        <v>3182733</v>
      </c>
      <c r="DE20" s="621"/>
      <c r="DF20" s="621"/>
      <c r="DG20" s="621"/>
      <c r="DH20" s="621"/>
      <c r="DI20" s="621"/>
      <c r="DJ20" s="621"/>
      <c r="DK20" s="621"/>
      <c r="DL20" s="621"/>
      <c r="DM20" s="621"/>
      <c r="DN20" s="621"/>
      <c r="DO20" s="621"/>
      <c r="DP20" s="622"/>
      <c r="DQ20" s="626">
        <v>15070933</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11240</v>
      </c>
      <c r="S21" s="621"/>
      <c r="T21" s="621"/>
      <c r="U21" s="621"/>
      <c r="V21" s="621"/>
      <c r="W21" s="621"/>
      <c r="X21" s="621"/>
      <c r="Y21" s="622"/>
      <c r="Z21" s="673">
        <v>0</v>
      </c>
      <c r="AA21" s="673"/>
      <c r="AB21" s="673"/>
      <c r="AC21" s="673"/>
      <c r="AD21" s="674">
        <v>11240</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102233</v>
      </c>
      <c r="S22" s="621"/>
      <c r="T22" s="621"/>
      <c r="U22" s="621"/>
      <c r="V22" s="621"/>
      <c r="W22" s="621"/>
      <c r="X22" s="621"/>
      <c r="Y22" s="622"/>
      <c r="Z22" s="673">
        <v>0.4</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233381</v>
      </c>
      <c r="S23" s="621"/>
      <c r="T23" s="621"/>
      <c r="U23" s="621"/>
      <c r="V23" s="621"/>
      <c r="W23" s="621"/>
      <c r="X23" s="621"/>
      <c r="Y23" s="622"/>
      <c r="Z23" s="673">
        <v>1</v>
      </c>
      <c r="AA23" s="673"/>
      <c r="AB23" s="673"/>
      <c r="AC23" s="673"/>
      <c r="AD23" s="674">
        <v>73963</v>
      </c>
      <c r="AE23" s="674"/>
      <c r="AF23" s="674"/>
      <c r="AG23" s="674"/>
      <c r="AH23" s="674"/>
      <c r="AI23" s="674"/>
      <c r="AJ23" s="674"/>
      <c r="AK23" s="674"/>
      <c r="AL23" s="643">
        <v>0.6</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722931</v>
      </c>
      <c r="BH23" s="621"/>
      <c r="BI23" s="621"/>
      <c r="BJ23" s="621"/>
      <c r="BK23" s="621"/>
      <c r="BL23" s="621"/>
      <c r="BM23" s="621"/>
      <c r="BN23" s="622"/>
      <c r="BO23" s="673">
        <v>7.1</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105539</v>
      </c>
      <c r="S24" s="621"/>
      <c r="T24" s="621"/>
      <c r="U24" s="621"/>
      <c r="V24" s="621"/>
      <c r="W24" s="621"/>
      <c r="X24" s="621"/>
      <c r="Y24" s="622"/>
      <c r="Z24" s="673">
        <v>0.4</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12008444</v>
      </c>
      <c r="CS24" s="671"/>
      <c r="CT24" s="671"/>
      <c r="CU24" s="671"/>
      <c r="CV24" s="671"/>
      <c r="CW24" s="671"/>
      <c r="CX24" s="671"/>
      <c r="CY24" s="718"/>
      <c r="CZ24" s="722">
        <v>51.4</v>
      </c>
      <c r="DA24" s="723"/>
      <c r="DB24" s="723"/>
      <c r="DC24" s="724"/>
      <c r="DD24" s="717">
        <v>7055571</v>
      </c>
      <c r="DE24" s="671"/>
      <c r="DF24" s="671"/>
      <c r="DG24" s="671"/>
      <c r="DH24" s="671"/>
      <c r="DI24" s="671"/>
      <c r="DJ24" s="671"/>
      <c r="DK24" s="718"/>
      <c r="DL24" s="717">
        <v>7053720</v>
      </c>
      <c r="DM24" s="671"/>
      <c r="DN24" s="671"/>
      <c r="DO24" s="671"/>
      <c r="DP24" s="671"/>
      <c r="DQ24" s="671"/>
      <c r="DR24" s="671"/>
      <c r="DS24" s="671"/>
      <c r="DT24" s="671"/>
      <c r="DU24" s="671"/>
      <c r="DV24" s="718"/>
      <c r="DW24" s="719">
        <v>51.7</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3646916</v>
      </c>
      <c r="S25" s="621"/>
      <c r="T25" s="621"/>
      <c r="U25" s="621"/>
      <c r="V25" s="621"/>
      <c r="W25" s="621"/>
      <c r="X25" s="621"/>
      <c r="Y25" s="622"/>
      <c r="Z25" s="673">
        <v>15.3</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3543969</v>
      </c>
      <c r="CS25" s="639"/>
      <c r="CT25" s="639"/>
      <c r="CU25" s="639"/>
      <c r="CV25" s="639"/>
      <c r="CW25" s="639"/>
      <c r="CX25" s="639"/>
      <c r="CY25" s="640"/>
      <c r="CZ25" s="623">
        <v>15.2</v>
      </c>
      <c r="DA25" s="641"/>
      <c r="DB25" s="641"/>
      <c r="DC25" s="642"/>
      <c r="DD25" s="626">
        <v>3299761</v>
      </c>
      <c r="DE25" s="639"/>
      <c r="DF25" s="639"/>
      <c r="DG25" s="639"/>
      <c r="DH25" s="639"/>
      <c r="DI25" s="639"/>
      <c r="DJ25" s="639"/>
      <c r="DK25" s="640"/>
      <c r="DL25" s="626">
        <v>3299538</v>
      </c>
      <c r="DM25" s="639"/>
      <c r="DN25" s="639"/>
      <c r="DO25" s="639"/>
      <c r="DP25" s="639"/>
      <c r="DQ25" s="639"/>
      <c r="DR25" s="639"/>
      <c r="DS25" s="639"/>
      <c r="DT25" s="639"/>
      <c r="DU25" s="639"/>
      <c r="DV25" s="640"/>
      <c r="DW25" s="643">
        <v>24.2</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2434912</v>
      </c>
      <c r="CS26" s="621"/>
      <c r="CT26" s="621"/>
      <c r="CU26" s="621"/>
      <c r="CV26" s="621"/>
      <c r="CW26" s="621"/>
      <c r="CX26" s="621"/>
      <c r="CY26" s="622"/>
      <c r="CZ26" s="623">
        <v>10.4</v>
      </c>
      <c r="DA26" s="641"/>
      <c r="DB26" s="641"/>
      <c r="DC26" s="642"/>
      <c r="DD26" s="626">
        <v>2195373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1373975</v>
      </c>
      <c r="S27" s="621"/>
      <c r="T27" s="621"/>
      <c r="U27" s="621"/>
      <c r="V27" s="621"/>
      <c r="W27" s="621"/>
      <c r="X27" s="621"/>
      <c r="Y27" s="622"/>
      <c r="Z27" s="673">
        <v>5.8</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10128068</v>
      </c>
      <c r="BH27" s="621"/>
      <c r="BI27" s="621"/>
      <c r="BJ27" s="621"/>
      <c r="BK27" s="621"/>
      <c r="BL27" s="621"/>
      <c r="BM27" s="621"/>
      <c r="BN27" s="622"/>
      <c r="BO27" s="673">
        <v>100</v>
      </c>
      <c r="BP27" s="673"/>
      <c r="BQ27" s="673"/>
      <c r="BR27" s="673"/>
      <c r="BS27" s="626">
        <v>65996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5809730</v>
      </c>
      <c r="CS27" s="639"/>
      <c r="CT27" s="639"/>
      <c r="CU27" s="639"/>
      <c r="CV27" s="639"/>
      <c r="CW27" s="639"/>
      <c r="CX27" s="639"/>
      <c r="CY27" s="640"/>
      <c r="CZ27" s="623">
        <v>24.8</v>
      </c>
      <c r="DA27" s="641"/>
      <c r="DB27" s="641"/>
      <c r="DC27" s="642"/>
      <c r="DD27" s="626">
        <v>1757769</v>
      </c>
      <c r="DE27" s="639"/>
      <c r="DF27" s="639"/>
      <c r="DG27" s="639"/>
      <c r="DH27" s="639"/>
      <c r="DI27" s="639"/>
      <c r="DJ27" s="639"/>
      <c r="DK27" s="640"/>
      <c r="DL27" s="626">
        <v>1756141</v>
      </c>
      <c r="DM27" s="639"/>
      <c r="DN27" s="639"/>
      <c r="DO27" s="639"/>
      <c r="DP27" s="639"/>
      <c r="DQ27" s="639"/>
      <c r="DR27" s="639"/>
      <c r="DS27" s="639"/>
      <c r="DT27" s="639"/>
      <c r="DU27" s="639"/>
      <c r="DV27" s="640"/>
      <c r="DW27" s="643">
        <v>12.9</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19595</v>
      </c>
      <c r="S28" s="621"/>
      <c r="T28" s="621"/>
      <c r="U28" s="621"/>
      <c r="V28" s="621"/>
      <c r="W28" s="621"/>
      <c r="X28" s="621"/>
      <c r="Y28" s="622"/>
      <c r="Z28" s="673">
        <v>0.1</v>
      </c>
      <c r="AA28" s="673"/>
      <c r="AB28" s="673"/>
      <c r="AC28" s="673"/>
      <c r="AD28" s="674">
        <v>5737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2654745</v>
      </c>
      <c r="CS28" s="621"/>
      <c r="CT28" s="621"/>
      <c r="CU28" s="621"/>
      <c r="CV28" s="621"/>
      <c r="CW28" s="621"/>
      <c r="CX28" s="621"/>
      <c r="CY28" s="622"/>
      <c r="CZ28" s="623">
        <v>11.4</v>
      </c>
      <c r="DA28" s="641"/>
      <c r="DB28" s="641"/>
      <c r="DC28" s="642"/>
      <c r="DD28" s="626">
        <v>1998041</v>
      </c>
      <c r="DE28" s="621"/>
      <c r="DF28" s="621"/>
      <c r="DG28" s="621"/>
      <c r="DH28" s="621"/>
      <c r="DI28" s="621"/>
      <c r="DJ28" s="621"/>
      <c r="DK28" s="622"/>
      <c r="DL28" s="626">
        <v>1998041</v>
      </c>
      <c r="DM28" s="621"/>
      <c r="DN28" s="621"/>
      <c r="DO28" s="621"/>
      <c r="DP28" s="621"/>
      <c r="DQ28" s="621"/>
      <c r="DR28" s="621"/>
      <c r="DS28" s="621"/>
      <c r="DT28" s="621"/>
      <c r="DU28" s="621"/>
      <c r="DV28" s="622"/>
      <c r="DW28" s="643">
        <v>14.7</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5317</v>
      </c>
      <c r="S29" s="621"/>
      <c r="T29" s="621"/>
      <c r="U29" s="621"/>
      <c r="V29" s="621"/>
      <c r="W29" s="621"/>
      <c r="X29" s="621"/>
      <c r="Y29" s="622"/>
      <c r="Z29" s="673">
        <v>0</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2644647</v>
      </c>
      <c r="CS29" s="639"/>
      <c r="CT29" s="639"/>
      <c r="CU29" s="639"/>
      <c r="CV29" s="639"/>
      <c r="CW29" s="639"/>
      <c r="CX29" s="639"/>
      <c r="CY29" s="640"/>
      <c r="CZ29" s="623">
        <v>11.3</v>
      </c>
      <c r="DA29" s="641"/>
      <c r="DB29" s="641"/>
      <c r="DC29" s="642"/>
      <c r="DD29" s="626">
        <v>1987943</v>
      </c>
      <c r="DE29" s="639"/>
      <c r="DF29" s="639"/>
      <c r="DG29" s="639"/>
      <c r="DH29" s="639"/>
      <c r="DI29" s="639"/>
      <c r="DJ29" s="639"/>
      <c r="DK29" s="640"/>
      <c r="DL29" s="626">
        <v>1987943</v>
      </c>
      <c r="DM29" s="639"/>
      <c r="DN29" s="639"/>
      <c r="DO29" s="639"/>
      <c r="DP29" s="639"/>
      <c r="DQ29" s="639"/>
      <c r="DR29" s="639"/>
      <c r="DS29" s="639"/>
      <c r="DT29" s="639"/>
      <c r="DU29" s="639"/>
      <c r="DV29" s="640"/>
      <c r="DW29" s="643">
        <v>14.6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1168897</v>
      </c>
      <c r="S30" s="621"/>
      <c r="T30" s="621"/>
      <c r="U30" s="621"/>
      <c r="V30" s="621"/>
      <c r="W30" s="621"/>
      <c r="X30" s="621"/>
      <c r="Y30" s="622"/>
      <c r="Z30" s="673">
        <v>4.9000000000000004</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99.5</v>
      </c>
      <c r="BH30" s="687"/>
      <c r="BI30" s="687"/>
      <c r="BJ30" s="687"/>
      <c r="BK30" s="687"/>
      <c r="BL30" s="687"/>
      <c r="BM30" s="688">
        <v>98</v>
      </c>
      <c r="BN30" s="687"/>
      <c r="BO30" s="687"/>
      <c r="BP30" s="687"/>
      <c r="BQ30" s="689"/>
      <c r="BR30" s="686">
        <v>99.6</v>
      </c>
      <c r="BS30" s="687"/>
      <c r="BT30" s="687"/>
      <c r="BU30" s="687"/>
      <c r="BV30" s="687"/>
      <c r="BW30" s="687"/>
      <c r="BX30" s="688">
        <v>97.8</v>
      </c>
      <c r="BY30" s="687"/>
      <c r="BZ30" s="687"/>
      <c r="CA30" s="687"/>
      <c r="CB30" s="689"/>
      <c r="CD30" s="692"/>
      <c r="CE30" s="693"/>
      <c r="CF30" s="657" t="s">
        <v>294</v>
      </c>
      <c r="CG30" s="654"/>
      <c r="CH30" s="654"/>
      <c r="CI30" s="654"/>
      <c r="CJ30" s="654"/>
      <c r="CK30" s="654"/>
      <c r="CL30" s="654"/>
      <c r="CM30" s="654"/>
      <c r="CN30" s="654"/>
      <c r="CO30" s="654"/>
      <c r="CP30" s="654"/>
      <c r="CQ30" s="655"/>
      <c r="CR30" s="620">
        <v>2472012</v>
      </c>
      <c r="CS30" s="621"/>
      <c r="CT30" s="621"/>
      <c r="CU30" s="621"/>
      <c r="CV30" s="621"/>
      <c r="CW30" s="621"/>
      <c r="CX30" s="621"/>
      <c r="CY30" s="622"/>
      <c r="CZ30" s="623">
        <v>10.6</v>
      </c>
      <c r="DA30" s="641"/>
      <c r="DB30" s="641"/>
      <c r="DC30" s="642"/>
      <c r="DD30" s="626">
        <v>1815308</v>
      </c>
      <c r="DE30" s="621"/>
      <c r="DF30" s="621"/>
      <c r="DG30" s="621"/>
      <c r="DH30" s="621"/>
      <c r="DI30" s="621"/>
      <c r="DJ30" s="621"/>
      <c r="DK30" s="622"/>
      <c r="DL30" s="626">
        <v>1815308</v>
      </c>
      <c r="DM30" s="621"/>
      <c r="DN30" s="621"/>
      <c r="DO30" s="621"/>
      <c r="DP30" s="621"/>
      <c r="DQ30" s="621"/>
      <c r="DR30" s="621"/>
      <c r="DS30" s="621"/>
      <c r="DT30" s="621"/>
      <c r="DU30" s="621"/>
      <c r="DV30" s="622"/>
      <c r="DW30" s="643">
        <v>13.3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324859</v>
      </c>
      <c r="S31" s="621"/>
      <c r="T31" s="621"/>
      <c r="U31" s="621"/>
      <c r="V31" s="621"/>
      <c r="W31" s="621"/>
      <c r="X31" s="621"/>
      <c r="Y31" s="622"/>
      <c r="Z31" s="673">
        <v>1.4</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99.4</v>
      </c>
      <c r="BH31" s="639"/>
      <c r="BI31" s="639"/>
      <c r="BJ31" s="639"/>
      <c r="BK31" s="639"/>
      <c r="BL31" s="639"/>
      <c r="BM31" s="675">
        <v>97.8</v>
      </c>
      <c r="BN31" s="685"/>
      <c r="BO31" s="685"/>
      <c r="BP31" s="685"/>
      <c r="BQ31" s="649"/>
      <c r="BR31" s="684">
        <v>99.5</v>
      </c>
      <c r="BS31" s="639"/>
      <c r="BT31" s="639"/>
      <c r="BU31" s="639"/>
      <c r="BV31" s="639"/>
      <c r="BW31" s="639"/>
      <c r="BX31" s="675">
        <v>97.5</v>
      </c>
      <c r="BY31" s="685"/>
      <c r="BZ31" s="685"/>
      <c r="CA31" s="685"/>
      <c r="CB31" s="649"/>
      <c r="CD31" s="692"/>
      <c r="CE31" s="693"/>
      <c r="CF31" s="657" t="s">
        <v>298</v>
      </c>
      <c r="CG31" s="654"/>
      <c r="CH31" s="654"/>
      <c r="CI31" s="654"/>
      <c r="CJ31" s="654"/>
      <c r="CK31" s="654"/>
      <c r="CL31" s="654"/>
      <c r="CM31" s="654"/>
      <c r="CN31" s="654"/>
      <c r="CO31" s="654"/>
      <c r="CP31" s="654"/>
      <c r="CQ31" s="655"/>
      <c r="CR31" s="620">
        <v>172635</v>
      </c>
      <c r="CS31" s="639"/>
      <c r="CT31" s="639"/>
      <c r="CU31" s="639"/>
      <c r="CV31" s="639"/>
      <c r="CW31" s="639"/>
      <c r="CX31" s="639"/>
      <c r="CY31" s="640"/>
      <c r="CZ31" s="623">
        <v>0.7</v>
      </c>
      <c r="DA31" s="641"/>
      <c r="DB31" s="641"/>
      <c r="DC31" s="642"/>
      <c r="DD31" s="626">
        <v>172635</v>
      </c>
      <c r="DE31" s="639"/>
      <c r="DF31" s="639"/>
      <c r="DG31" s="639"/>
      <c r="DH31" s="639"/>
      <c r="DI31" s="639"/>
      <c r="DJ31" s="639"/>
      <c r="DK31" s="640"/>
      <c r="DL31" s="626">
        <v>172635</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993185</v>
      </c>
      <c r="S32" s="621"/>
      <c r="T32" s="621"/>
      <c r="U32" s="621"/>
      <c r="V32" s="621"/>
      <c r="W32" s="621"/>
      <c r="X32" s="621"/>
      <c r="Y32" s="622"/>
      <c r="Z32" s="673">
        <v>4.2</v>
      </c>
      <c r="AA32" s="673"/>
      <c r="AB32" s="673"/>
      <c r="AC32" s="673"/>
      <c r="AD32" s="674">
        <v>15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99.6</v>
      </c>
      <c r="BH32" s="605"/>
      <c r="BI32" s="605"/>
      <c r="BJ32" s="605"/>
      <c r="BK32" s="605"/>
      <c r="BL32" s="605"/>
      <c r="BM32" s="668">
        <v>98.2</v>
      </c>
      <c r="BN32" s="605"/>
      <c r="BO32" s="605"/>
      <c r="BP32" s="605"/>
      <c r="BQ32" s="662"/>
      <c r="BR32" s="683">
        <v>99.6</v>
      </c>
      <c r="BS32" s="605"/>
      <c r="BT32" s="605"/>
      <c r="BU32" s="605"/>
      <c r="BV32" s="605"/>
      <c r="BW32" s="605"/>
      <c r="BX32" s="668">
        <v>98.1</v>
      </c>
      <c r="BY32" s="605"/>
      <c r="BZ32" s="605"/>
      <c r="CA32" s="605"/>
      <c r="CB32" s="662"/>
      <c r="CD32" s="694"/>
      <c r="CE32" s="695"/>
      <c r="CF32" s="657" t="s">
        <v>301</v>
      </c>
      <c r="CG32" s="654"/>
      <c r="CH32" s="654"/>
      <c r="CI32" s="654"/>
      <c r="CJ32" s="654"/>
      <c r="CK32" s="654"/>
      <c r="CL32" s="654"/>
      <c r="CM32" s="654"/>
      <c r="CN32" s="654"/>
      <c r="CO32" s="654"/>
      <c r="CP32" s="654"/>
      <c r="CQ32" s="655"/>
      <c r="CR32" s="620">
        <v>10098</v>
      </c>
      <c r="CS32" s="621"/>
      <c r="CT32" s="621"/>
      <c r="CU32" s="621"/>
      <c r="CV32" s="621"/>
      <c r="CW32" s="621"/>
      <c r="CX32" s="621"/>
      <c r="CY32" s="622"/>
      <c r="CZ32" s="623">
        <v>0</v>
      </c>
      <c r="DA32" s="641"/>
      <c r="DB32" s="641"/>
      <c r="DC32" s="642"/>
      <c r="DD32" s="626">
        <v>10098</v>
      </c>
      <c r="DE32" s="621"/>
      <c r="DF32" s="621"/>
      <c r="DG32" s="621"/>
      <c r="DH32" s="621"/>
      <c r="DI32" s="621"/>
      <c r="DJ32" s="621"/>
      <c r="DK32" s="622"/>
      <c r="DL32" s="626">
        <v>10098</v>
      </c>
      <c r="DM32" s="621"/>
      <c r="DN32" s="621"/>
      <c r="DO32" s="621"/>
      <c r="DP32" s="621"/>
      <c r="DQ32" s="621"/>
      <c r="DR32" s="621"/>
      <c r="DS32" s="621"/>
      <c r="DT32" s="621"/>
      <c r="DU32" s="621"/>
      <c r="DV32" s="622"/>
      <c r="DW32" s="643">
        <v>0.1</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2315555</v>
      </c>
      <c r="S33" s="621"/>
      <c r="T33" s="621"/>
      <c r="U33" s="621"/>
      <c r="V33" s="621"/>
      <c r="W33" s="621"/>
      <c r="X33" s="621"/>
      <c r="Y33" s="622"/>
      <c r="Z33" s="673">
        <v>9.6999999999999993</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8189976</v>
      </c>
      <c r="CS33" s="639"/>
      <c r="CT33" s="639"/>
      <c r="CU33" s="639"/>
      <c r="CV33" s="639"/>
      <c r="CW33" s="639"/>
      <c r="CX33" s="639"/>
      <c r="CY33" s="640"/>
      <c r="CZ33" s="623">
        <v>35</v>
      </c>
      <c r="DA33" s="641"/>
      <c r="DB33" s="641"/>
      <c r="DC33" s="642"/>
      <c r="DD33" s="626">
        <v>7195220</v>
      </c>
      <c r="DE33" s="639"/>
      <c r="DF33" s="639"/>
      <c r="DG33" s="639"/>
      <c r="DH33" s="639"/>
      <c r="DI33" s="639"/>
      <c r="DJ33" s="639"/>
      <c r="DK33" s="640"/>
      <c r="DL33" s="626">
        <v>5948194</v>
      </c>
      <c r="DM33" s="639"/>
      <c r="DN33" s="639"/>
      <c r="DO33" s="639"/>
      <c r="DP33" s="639"/>
      <c r="DQ33" s="639"/>
      <c r="DR33" s="639"/>
      <c r="DS33" s="639"/>
      <c r="DT33" s="639"/>
      <c r="DU33" s="639"/>
      <c r="DV33" s="640"/>
      <c r="DW33" s="643">
        <v>43.6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3405409</v>
      </c>
      <c r="CS34" s="621"/>
      <c r="CT34" s="621"/>
      <c r="CU34" s="621"/>
      <c r="CV34" s="621"/>
      <c r="CW34" s="621"/>
      <c r="CX34" s="621"/>
      <c r="CY34" s="622"/>
      <c r="CZ34" s="623">
        <v>14.6</v>
      </c>
      <c r="DA34" s="641"/>
      <c r="DB34" s="641"/>
      <c r="DC34" s="642"/>
      <c r="DD34" s="626">
        <v>2990175</v>
      </c>
      <c r="DE34" s="621"/>
      <c r="DF34" s="621"/>
      <c r="DG34" s="621"/>
      <c r="DH34" s="621"/>
      <c r="DI34" s="621"/>
      <c r="DJ34" s="621"/>
      <c r="DK34" s="622"/>
      <c r="DL34" s="626">
        <v>2655242</v>
      </c>
      <c r="DM34" s="621"/>
      <c r="DN34" s="621"/>
      <c r="DO34" s="621"/>
      <c r="DP34" s="621"/>
      <c r="DQ34" s="621"/>
      <c r="DR34" s="621"/>
      <c r="DS34" s="621"/>
      <c r="DT34" s="621"/>
      <c r="DU34" s="621"/>
      <c r="DV34" s="622"/>
      <c r="DW34" s="643">
        <v>19.5</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988055</v>
      </c>
      <c r="S35" s="621"/>
      <c r="T35" s="621"/>
      <c r="U35" s="621"/>
      <c r="V35" s="621"/>
      <c r="W35" s="621"/>
      <c r="X35" s="621"/>
      <c r="Y35" s="622"/>
      <c r="Z35" s="673">
        <v>4.2</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2754058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251736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147031</v>
      </c>
      <c r="CS35" s="639"/>
      <c r="CT35" s="639"/>
      <c r="CU35" s="639"/>
      <c r="CV35" s="639"/>
      <c r="CW35" s="639"/>
      <c r="CX35" s="639"/>
      <c r="CY35" s="640"/>
      <c r="CZ35" s="623">
        <v>0.6</v>
      </c>
      <c r="DA35" s="641"/>
      <c r="DB35" s="641"/>
      <c r="DC35" s="642"/>
      <c r="DD35" s="626">
        <v>144243</v>
      </c>
      <c r="DE35" s="639"/>
      <c r="DF35" s="639"/>
      <c r="DG35" s="639"/>
      <c r="DH35" s="639"/>
      <c r="DI35" s="639"/>
      <c r="DJ35" s="639"/>
      <c r="DK35" s="640"/>
      <c r="DL35" s="626">
        <v>144243</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23781429</v>
      </c>
      <c r="S36" s="661"/>
      <c r="T36" s="661"/>
      <c r="U36" s="661"/>
      <c r="V36" s="661"/>
      <c r="W36" s="661"/>
      <c r="X36" s="661"/>
      <c r="Y36" s="664"/>
      <c r="Z36" s="665">
        <v>100</v>
      </c>
      <c r="AA36" s="665"/>
      <c r="AB36" s="665"/>
      <c r="AC36" s="665"/>
      <c r="AD36" s="666">
        <v>12648224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547725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-219278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1784305</v>
      </c>
      <c r="CS36" s="621"/>
      <c r="CT36" s="621"/>
      <c r="CU36" s="621"/>
      <c r="CV36" s="621"/>
      <c r="CW36" s="621"/>
      <c r="CX36" s="621"/>
      <c r="CY36" s="622"/>
      <c r="CZ36" s="623">
        <v>7.6</v>
      </c>
      <c r="DA36" s="641"/>
      <c r="DB36" s="641"/>
      <c r="DC36" s="642"/>
      <c r="DD36" s="626">
        <v>1636460</v>
      </c>
      <c r="DE36" s="621"/>
      <c r="DF36" s="621"/>
      <c r="DG36" s="621"/>
      <c r="DH36" s="621"/>
      <c r="DI36" s="621"/>
      <c r="DJ36" s="621"/>
      <c r="DK36" s="622"/>
      <c r="DL36" s="626">
        <v>1465425</v>
      </c>
      <c r="DM36" s="621"/>
      <c r="DN36" s="621"/>
      <c r="DO36" s="621"/>
      <c r="DP36" s="621"/>
      <c r="DQ36" s="621"/>
      <c r="DR36" s="621"/>
      <c r="DS36" s="621"/>
      <c r="DT36" s="621"/>
      <c r="DU36" s="621"/>
      <c r="DV36" s="622"/>
      <c r="DW36" s="643">
        <v>10.7</v>
      </c>
      <c r="DX36" s="644"/>
      <c r="DY36" s="644"/>
      <c r="DZ36" s="644"/>
      <c r="EA36" s="644"/>
      <c r="EB36" s="644"/>
      <c r="EC36" s="645"/>
    </row>
    <row r="37" spans="2:133" ht="11.25" customHeight="1">
      <c r="AQ37" s="646" t="s">
        <v>316</v>
      </c>
      <c r="AR37" s="647"/>
      <c r="AS37" s="647"/>
      <c r="AT37" s="647"/>
      <c r="AU37" s="647"/>
      <c r="AV37" s="647"/>
      <c r="AW37" s="647"/>
      <c r="AX37" s="647"/>
      <c r="AY37" s="648"/>
      <c r="AZ37" s="620">
        <v>9495</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11135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1142502</v>
      </c>
      <c r="CS37" s="639"/>
      <c r="CT37" s="639"/>
      <c r="CU37" s="639"/>
      <c r="CV37" s="639"/>
      <c r="CW37" s="639"/>
      <c r="CX37" s="639"/>
      <c r="CY37" s="640"/>
      <c r="CZ37" s="623">
        <v>4.9000000000000004</v>
      </c>
      <c r="DA37" s="641"/>
      <c r="DB37" s="641"/>
      <c r="DC37" s="642"/>
      <c r="DD37" s="626">
        <v>1071569</v>
      </c>
      <c r="DE37" s="639"/>
      <c r="DF37" s="639"/>
      <c r="DG37" s="639"/>
      <c r="DH37" s="639"/>
      <c r="DI37" s="639"/>
      <c r="DJ37" s="639"/>
      <c r="DK37" s="640"/>
      <c r="DL37" s="626">
        <v>1000301</v>
      </c>
      <c r="DM37" s="639"/>
      <c r="DN37" s="639"/>
      <c r="DO37" s="639"/>
      <c r="DP37" s="639"/>
      <c r="DQ37" s="639"/>
      <c r="DR37" s="639"/>
      <c r="DS37" s="639"/>
      <c r="DT37" s="639"/>
      <c r="DU37" s="639"/>
      <c r="DV37" s="640"/>
      <c r="DW37" s="643">
        <v>7.3</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18333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2744563</v>
      </c>
      <c r="CS38" s="621"/>
      <c r="CT38" s="621"/>
      <c r="CU38" s="621"/>
      <c r="CV38" s="621"/>
      <c r="CW38" s="621"/>
      <c r="CX38" s="621"/>
      <c r="CY38" s="622"/>
      <c r="CZ38" s="623">
        <v>11.7</v>
      </c>
      <c r="DA38" s="641"/>
      <c r="DB38" s="641"/>
      <c r="DC38" s="642"/>
      <c r="DD38" s="626">
        <v>2424332</v>
      </c>
      <c r="DE38" s="621"/>
      <c r="DF38" s="621"/>
      <c r="DG38" s="621"/>
      <c r="DH38" s="621"/>
      <c r="DI38" s="621"/>
      <c r="DJ38" s="621"/>
      <c r="DK38" s="622"/>
      <c r="DL38" s="626">
        <v>1683284</v>
      </c>
      <c r="DM38" s="621"/>
      <c r="DN38" s="621"/>
      <c r="DO38" s="621"/>
      <c r="DP38" s="621"/>
      <c r="DQ38" s="621"/>
      <c r="DR38" s="621"/>
      <c r="DS38" s="621"/>
      <c r="DT38" s="621"/>
      <c r="DU38" s="621"/>
      <c r="DV38" s="622"/>
      <c r="DW38" s="643">
        <v>12.3</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5975</v>
      </c>
      <c r="CS39" s="639"/>
      <c r="CT39" s="639"/>
      <c r="CU39" s="639"/>
      <c r="CV39" s="639"/>
      <c r="CW39" s="639"/>
      <c r="CX39" s="639"/>
      <c r="CY39" s="640"/>
      <c r="CZ39" s="623">
        <v>0</v>
      </c>
      <c r="DA39" s="641"/>
      <c r="DB39" s="641"/>
      <c r="DC39" s="642"/>
      <c r="DD39" s="626">
        <v>10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777272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102693</v>
      </c>
      <c r="CS40" s="621"/>
      <c r="CT40" s="621"/>
      <c r="CU40" s="621"/>
      <c r="CV40" s="621"/>
      <c r="CW40" s="621"/>
      <c r="CX40" s="621"/>
      <c r="CY40" s="622"/>
      <c r="CZ40" s="623">
        <v>0.4</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1419566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3182733</v>
      </c>
      <c r="CS42" s="621"/>
      <c r="CT42" s="621"/>
      <c r="CU42" s="621"/>
      <c r="CV42" s="621"/>
      <c r="CW42" s="621"/>
      <c r="CX42" s="621"/>
      <c r="CY42" s="622"/>
      <c r="CZ42" s="623">
        <v>13.6</v>
      </c>
      <c r="DA42" s="624"/>
      <c r="DB42" s="624"/>
      <c r="DC42" s="625"/>
      <c r="DD42" s="626">
        <v>820142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179845</v>
      </c>
      <c r="CS43" s="639"/>
      <c r="CT43" s="639"/>
      <c r="CU43" s="639"/>
      <c r="CV43" s="639"/>
      <c r="CW43" s="639"/>
      <c r="CX43" s="639"/>
      <c r="CY43" s="640"/>
      <c r="CZ43" s="623">
        <v>0.8</v>
      </c>
      <c r="DA43" s="641"/>
      <c r="DB43" s="641"/>
      <c r="DC43" s="642"/>
      <c r="DD43" s="626">
        <v>179845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3182733</v>
      </c>
      <c r="CS44" s="621"/>
      <c r="CT44" s="621"/>
      <c r="CU44" s="621"/>
      <c r="CV44" s="621"/>
      <c r="CW44" s="621"/>
      <c r="CX44" s="621"/>
      <c r="CY44" s="622"/>
      <c r="CZ44" s="623">
        <v>13.6</v>
      </c>
      <c r="DA44" s="624"/>
      <c r="DB44" s="624"/>
      <c r="DC44" s="625"/>
      <c r="DD44" s="626">
        <v>820142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936821</v>
      </c>
      <c r="CS45" s="639"/>
      <c r="CT45" s="639"/>
      <c r="CU45" s="639"/>
      <c r="CV45" s="639"/>
      <c r="CW45" s="639"/>
      <c r="CX45" s="639"/>
      <c r="CY45" s="640"/>
      <c r="CZ45" s="623">
        <v>4</v>
      </c>
      <c r="DA45" s="641"/>
      <c r="DB45" s="641"/>
      <c r="DC45" s="642"/>
      <c r="DD45" s="626">
        <v>40049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2236467</v>
      </c>
      <c r="CS46" s="621"/>
      <c r="CT46" s="621"/>
      <c r="CU46" s="621"/>
      <c r="CV46" s="621"/>
      <c r="CW46" s="621"/>
      <c r="CX46" s="621"/>
      <c r="CY46" s="622"/>
      <c r="CZ46" s="623">
        <v>9.6</v>
      </c>
      <c r="DA46" s="624"/>
      <c r="DB46" s="624"/>
      <c r="DC46" s="625"/>
      <c r="DD46" s="626">
        <v>779048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23381153</v>
      </c>
      <c r="CS49" s="605"/>
      <c r="CT49" s="605"/>
      <c r="CU49" s="605"/>
      <c r="CV49" s="605"/>
      <c r="CW49" s="605"/>
      <c r="CX49" s="605"/>
      <c r="CY49" s="606"/>
      <c r="CZ49" s="607">
        <v>100</v>
      </c>
      <c r="DA49" s="608"/>
      <c r="DB49" s="608"/>
      <c r="DC49" s="609"/>
      <c r="DD49" s="610">
        <v>15070933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Z71" sqref="AZ71:BD7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23818</v>
      </c>
      <c r="R7" s="1134"/>
      <c r="S7" s="1134"/>
      <c r="T7" s="1134"/>
      <c r="U7" s="1134"/>
      <c r="V7" s="1134">
        <v>23418</v>
      </c>
      <c r="W7" s="1134"/>
      <c r="X7" s="1134"/>
      <c r="Y7" s="1134"/>
      <c r="Z7" s="1134"/>
      <c r="AA7" s="1134">
        <v>400</v>
      </c>
      <c r="AB7" s="1134"/>
      <c r="AC7" s="1134"/>
      <c r="AD7" s="1134"/>
      <c r="AE7" s="1135"/>
      <c r="AF7" s="1136">
        <v>324</v>
      </c>
      <c r="AG7" s="1137"/>
      <c r="AH7" s="1137"/>
      <c r="AI7" s="1137"/>
      <c r="AJ7" s="1138"/>
      <c r="AK7" s="1120">
        <v>1140</v>
      </c>
      <c r="AL7" s="1121"/>
      <c r="AM7" s="1121"/>
      <c r="AN7" s="1121"/>
      <c r="AO7" s="1121"/>
      <c r="AP7" s="1121">
        <v>22570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548</v>
      </c>
      <c r="BT7" s="1125"/>
      <c r="BU7" s="1125"/>
      <c r="BV7" s="1125"/>
      <c r="BW7" s="1125"/>
      <c r="BX7" s="1125"/>
      <c r="BY7" s="1125"/>
      <c r="BZ7" s="1125"/>
      <c r="CA7" s="1125"/>
      <c r="CB7" s="1125"/>
      <c r="CC7" s="1125"/>
      <c r="CD7" s="1125"/>
      <c r="CE7" s="1125"/>
      <c r="CF7" s="1125"/>
      <c r="CG7" s="1126"/>
      <c r="CH7" s="1117">
        <v>19</v>
      </c>
      <c r="CI7" s="1118"/>
      <c r="CJ7" s="1118"/>
      <c r="CK7" s="1118"/>
      <c r="CL7" s="1119"/>
      <c r="CM7" s="1117">
        <v>338</v>
      </c>
      <c r="CN7" s="1118"/>
      <c r="CO7" s="1118"/>
      <c r="CP7" s="1118"/>
      <c r="CQ7" s="1119"/>
      <c r="CR7" s="1117">
        <v>200</v>
      </c>
      <c r="CS7" s="1118"/>
      <c r="CT7" s="1118"/>
      <c r="CU7" s="1118"/>
      <c r="CV7" s="1119"/>
      <c r="CW7" s="1117" t="s">
        <v>551</v>
      </c>
      <c r="CX7" s="1118"/>
      <c r="CY7" s="1118"/>
      <c r="CZ7" s="1118"/>
      <c r="DA7" s="1119"/>
      <c r="DB7" s="1117" t="s">
        <v>551</v>
      </c>
      <c r="DC7" s="1118"/>
      <c r="DD7" s="1118"/>
      <c r="DE7" s="1118"/>
      <c r="DF7" s="1119"/>
      <c r="DG7" s="1117" t="s">
        <v>551</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0</v>
      </c>
      <c r="CI8" s="1019"/>
      <c r="CJ8" s="1019"/>
      <c r="CK8" s="1019"/>
      <c r="CL8" s="1020"/>
      <c r="CM8" s="1018">
        <v>142</v>
      </c>
      <c r="CN8" s="1019"/>
      <c r="CO8" s="1019"/>
      <c r="CP8" s="1019"/>
      <c r="CQ8" s="1020"/>
      <c r="CR8" s="1018">
        <v>10</v>
      </c>
      <c r="CS8" s="1019"/>
      <c r="CT8" s="1019"/>
      <c r="CU8" s="1019"/>
      <c r="CV8" s="1020"/>
      <c r="CW8" s="1018" t="s">
        <v>552</v>
      </c>
      <c r="CX8" s="1019"/>
      <c r="CY8" s="1019"/>
      <c r="CZ8" s="1019"/>
      <c r="DA8" s="1020"/>
      <c r="DB8" s="1018" t="s">
        <v>552</v>
      </c>
      <c r="DC8" s="1019"/>
      <c r="DD8" s="1019"/>
      <c r="DE8" s="1019"/>
      <c r="DF8" s="1020"/>
      <c r="DG8" s="1018" t="s">
        <v>552</v>
      </c>
      <c r="DH8" s="1019"/>
      <c r="DI8" s="1019"/>
      <c r="DJ8" s="1019"/>
      <c r="DK8" s="1020"/>
      <c r="DL8" s="1018" t="s">
        <v>552</v>
      </c>
      <c r="DM8" s="1019"/>
      <c r="DN8" s="1019"/>
      <c r="DO8" s="1019"/>
      <c r="DP8" s="1020"/>
      <c r="DQ8" s="1018" t="s">
        <v>552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0</v>
      </c>
      <c r="CI9" s="1019"/>
      <c r="CJ9" s="1019"/>
      <c r="CK9" s="1019"/>
      <c r="CL9" s="1020"/>
      <c r="CM9" s="1018">
        <v>526</v>
      </c>
      <c r="CN9" s="1019"/>
      <c r="CO9" s="1019"/>
      <c r="CP9" s="1019"/>
      <c r="CQ9" s="1020"/>
      <c r="CR9" s="1018">
        <v>5</v>
      </c>
      <c r="CS9" s="1019"/>
      <c r="CT9" s="1019"/>
      <c r="CU9" s="1019"/>
      <c r="CV9" s="1020"/>
      <c r="CW9" s="1018" t="s">
        <v>552</v>
      </c>
      <c r="CX9" s="1019"/>
      <c r="CY9" s="1019"/>
      <c r="CZ9" s="1019"/>
      <c r="DA9" s="1020"/>
      <c r="DB9" s="1018" t="s">
        <v>552</v>
      </c>
      <c r="DC9" s="1019"/>
      <c r="DD9" s="1019"/>
      <c r="DE9" s="1019"/>
      <c r="DF9" s="1020"/>
      <c r="DG9" s="1018" t="s">
        <v>552</v>
      </c>
      <c r="DH9" s="1019"/>
      <c r="DI9" s="1019"/>
      <c r="DJ9" s="1019"/>
      <c r="DK9" s="1020"/>
      <c r="DL9" s="1018" t="s">
        <v>552</v>
      </c>
      <c r="DM9" s="1019"/>
      <c r="DN9" s="1019"/>
      <c r="DO9" s="1019"/>
      <c r="DP9" s="1020"/>
      <c r="DQ9" s="1018" t="s">
        <v>552</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23781</v>
      </c>
      <c r="R23" s="1098"/>
      <c r="S23" s="1098"/>
      <c r="T23" s="1098"/>
      <c r="U23" s="1098"/>
      <c r="V23" s="1098">
        <v>23381</v>
      </c>
      <c r="W23" s="1098"/>
      <c r="X23" s="1098"/>
      <c r="Y23" s="1098"/>
      <c r="Z23" s="1098"/>
      <c r="AA23" s="1098">
        <v>400</v>
      </c>
      <c r="AB23" s="1098"/>
      <c r="AC23" s="1098"/>
      <c r="AD23" s="1098"/>
      <c r="AE23" s="1099"/>
      <c r="AF23" s="1100">
        <v>324</v>
      </c>
      <c r="AG23" s="1098"/>
      <c r="AH23" s="1098"/>
      <c r="AI23" s="1098"/>
      <c r="AJ23" s="1101"/>
      <c r="AK23" s="1102"/>
      <c r="AL23" s="1103"/>
      <c r="AM23" s="1103"/>
      <c r="AN23" s="1103"/>
      <c r="AO23" s="1103"/>
      <c r="AP23" s="1098">
        <v>22570</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9248</v>
      </c>
      <c r="R28" s="1083"/>
      <c r="S28" s="1083"/>
      <c r="T28" s="1083"/>
      <c r="U28" s="1083"/>
      <c r="V28" s="1083">
        <v>8997</v>
      </c>
      <c r="W28" s="1083"/>
      <c r="X28" s="1083"/>
      <c r="Y28" s="1083"/>
      <c r="Z28" s="1083"/>
      <c r="AA28" s="1083">
        <v>252</v>
      </c>
      <c r="AB28" s="1083"/>
      <c r="AC28" s="1083"/>
      <c r="AD28" s="1083"/>
      <c r="AE28" s="1084"/>
      <c r="AF28" s="1085">
        <v>252</v>
      </c>
      <c r="AG28" s="1083"/>
      <c r="AH28" s="1083"/>
      <c r="AI28" s="1083"/>
      <c r="AJ28" s="1086"/>
      <c r="AK28" s="1087">
        <v>777</v>
      </c>
      <c r="AL28" s="1075"/>
      <c r="AM28" s="1075"/>
      <c r="AN28" s="1075"/>
      <c r="AO28" s="1075"/>
      <c r="AP28" s="1075" t="s">
        <v>532</v>
      </c>
      <c r="AQ28" s="1075"/>
      <c r="AR28" s="1075"/>
      <c r="AS28" s="1075"/>
      <c r="AT28" s="1075"/>
      <c r="AU28" s="1075" t="s">
        <v>532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4804</v>
      </c>
      <c r="R29" s="1073"/>
      <c r="S29" s="1073"/>
      <c r="T29" s="1073"/>
      <c r="U29" s="1073"/>
      <c r="V29" s="1073">
        <v>4563</v>
      </c>
      <c r="W29" s="1073"/>
      <c r="X29" s="1073"/>
      <c r="Y29" s="1073"/>
      <c r="Z29" s="1073"/>
      <c r="AA29" s="1073">
        <v>241</v>
      </c>
      <c r="AB29" s="1073"/>
      <c r="AC29" s="1073"/>
      <c r="AD29" s="1073"/>
      <c r="AE29" s="1074"/>
      <c r="AF29" s="1048">
        <v>241</v>
      </c>
      <c r="AG29" s="1049"/>
      <c r="AH29" s="1049"/>
      <c r="AI29" s="1049"/>
      <c r="AJ29" s="1050"/>
      <c r="AK29" s="1009">
        <v>704</v>
      </c>
      <c r="AL29" s="1000"/>
      <c r="AM29" s="1000"/>
      <c r="AN29" s="1000"/>
      <c r="AO29" s="1000"/>
      <c r="AP29" s="1000" t="s">
        <v>533</v>
      </c>
      <c r="AQ29" s="1000"/>
      <c r="AR29" s="1000"/>
      <c r="AS29" s="1000"/>
      <c r="AT29" s="1000"/>
      <c r="AU29" s="1000" t="s">
        <v>533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889</v>
      </c>
      <c r="R30" s="1073"/>
      <c r="S30" s="1073"/>
      <c r="T30" s="1073"/>
      <c r="U30" s="1073"/>
      <c r="V30" s="1073">
        <v>885</v>
      </c>
      <c r="W30" s="1073"/>
      <c r="X30" s="1073"/>
      <c r="Y30" s="1073"/>
      <c r="Z30" s="1073"/>
      <c r="AA30" s="1073">
        <v>4</v>
      </c>
      <c r="AB30" s="1073"/>
      <c r="AC30" s="1073"/>
      <c r="AD30" s="1073"/>
      <c r="AE30" s="1074"/>
      <c r="AF30" s="1048">
        <v>4</v>
      </c>
      <c r="AG30" s="1049"/>
      <c r="AH30" s="1049"/>
      <c r="AI30" s="1049"/>
      <c r="AJ30" s="1050"/>
      <c r="AK30" s="1009">
        <v>173</v>
      </c>
      <c r="AL30" s="1000"/>
      <c r="AM30" s="1000"/>
      <c r="AN30" s="1000"/>
      <c r="AO30" s="1000"/>
      <c r="AP30" s="1000" t="s">
        <v>532</v>
      </c>
      <c r="AQ30" s="1000"/>
      <c r="AR30" s="1000"/>
      <c r="AS30" s="1000"/>
      <c r="AT30" s="1000"/>
      <c r="AU30" s="1000" t="s">
        <v>532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1896</v>
      </c>
      <c r="R31" s="1073"/>
      <c r="S31" s="1073"/>
      <c r="T31" s="1073"/>
      <c r="U31" s="1073"/>
      <c r="V31" s="1073">
        <v>1836</v>
      </c>
      <c r="W31" s="1073"/>
      <c r="X31" s="1073"/>
      <c r="Y31" s="1073"/>
      <c r="Z31" s="1073"/>
      <c r="AA31" s="1073">
        <v>60</v>
      </c>
      <c r="AB31" s="1073"/>
      <c r="AC31" s="1073"/>
      <c r="AD31" s="1073"/>
      <c r="AE31" s="1074"/>
      <c r="AF31" s="1048">
        <v>60</v>
      </c>
      <c r="AG31" s="1049"/>
      <c r="AH31" s="1049"/>
      <c r="AI31" s="1049"/>
      <c r="AJ31" s="1050"/>
      <c r="AK31" s="1009">
        <v>548</v>
      </c>
      <c r="AL31" s="1000"/>
      <c r="AM31" s="1000"/>
      <c r="AN31" s="1000"/>
      <c r="AO31" s="1000"/>
      <c r="AP31" s="1000">
        <v>6878</v>
      </c>
      <c r="AQ31" s="1000"/>
      <c r="AR31" s="1000"/>
      <c r="AS31" s="1000"/>
      <c r="AT31" s="1000"/>
      <c r="AU31" s="1000">
        <v>4099</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557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t="s">
        <v>540</v>
      </c>
      <c r="AL68" s="1011"/>
      <c r="AM68" s="1011"/>
      <c r="AN68" s="1011"/>
      <c r="AO68" s="1011"/>
      <c r="AP68" s="1011" t="s">
        <v>541</v>
      </c>
      <c r="AQ68" s="1011"/>
      <c r="AR68" s="1011"/>
      <c r="AS68" s="1011"/>
      <c r="AT68" s="1011"/>
      <c r="AU68" s="1011" t="s">
        <v>541</v>
      </c>
      <c r="AV68" s="1011"/>
      <c r="AW68" s="1011"/>
      <c r="AX68" s="1011"/>
      <c r="AY68" s="1011"/>
      <c r="AZ68" s="1012" t="s">
        <v>535</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t="s">
        <v>540</v>
      </c>
      <c r="AQ69" s="1000"/>
      <c r="AR69" s="1000"/>
      <c r="AS69" s="1000"/>
      <c r="AT69" s="1000"/>
      <c r="AU69" s="1000" t="s">
        <v>540</v>
      </c>
      <c r="AV69" s="1000"/>
      <c r="AW69" s="1000"/>
      <c r="AX69" s="1000"/>
      <c r="AY69" s="1000"/>
      <c r="AZ69" s="1001" t="s">
        <v>536</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t="s">
        <v>542</v>
      </c>
      <c r="AQ70" s="1000"/>
      <c r="AR70" s="1000"/>
      <c r="AS70" s="1000"/>
      <c r="AT70" s="1000"/>
      <c r="AU70" s="1000" t="s">
        <v>542</v>
      </c>
      <c r="AV70" s="1000"/>
      <c r="AW70" s="1000"/>
      <c r="AX70" s="1000"/>
      <c r="AY70" s="1000"/>
      <c r="AZ70" s="1001" t="s">
        <v>535</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v>90</v>
      </c>
      <c r="AL71" s="1000"/>
      <c r="AM71" s="1000"/>
      <c r="AN71" s="1000"/>
      <c r="AO71" s="1000"/>
      <c r="AP71" s="1000" t="s">
        <v>540</v>
      </c>
      <c r="AQ71" s="1000"/>
      <c r="AR71" s="1000"/>
      <c r="AS71" s="1000"/>
      <c r="AT71" s="1000"/>
      <c r="AU71" s="1000" t="s">
        <v>540</v>
      </c>
      <c r="AV71" s="1000"/>
      <c r="AW71" s="1000"/>
      <c r="AX71" s="1000"/>
      <c r="AY71" s="1000"/>
      <c r="AZ71" s="1001" t="s">
        <v>539</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t="s">
        <v>540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340</v>
      </c>
      <c r="R73" s="1000"/>
      <c r="S73" s="1000"/>
      <c r="T73" s="1000"/>
      <c r="U73" s="1000"/>
      <c r="V73" s="1000">
        <v>319</v>
      </c>
      <c r="W73" s="1000"/>
      <c r="X73" s="1000"/>
      <c r="Y73" s="1000"/>
      <c r="Z73" s="1000"/>
      <c r="AA73" s="1000">
        <v>21</v>
      </c>
      <c r="AB73" s="1000"/>
      <c r="AC73" s="1000"/>
      <c r="AD73" s="1000"/>
      <c r="AE73" s="1000"/>
      <c r="AF73" s="1000">
        <v>21</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t="s">
        <v>535</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386</v>
      </c>
      <c r="R74" s="1000"/>
      <c r="S74" s="1000"/>
      <c r="T74" s="1000"/>
      <c r="U74" s="1000"/>
      <c r="V74" s="1000">
        <v>330</v>
      </c>
      <c r="W74" s="1000"/>
      <c r="X74" s="1000"/>
      <c r="Y74" s="1000"/>
      <c r="Z74" s="1000"/>
      <c r="AA74" s="1000">
        <v>55</v>
      </c>
      <c r="AB74" s="1000"/>
      <c r="AC74" s="1000"/>
      <c r="AD74" s="1000"/>
      <c r="AE74" s="1000"/>
      <c r="AF74" s="1000">
        <v>12</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t="s">
        <v>535</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2902</v>
      </c>
      <c r="R75" s="1008"/>
      <c r="S75" s="1008"/>
      <c r="T75" s="1008"/>
      <c r="U75" s="1009"/>
      <c r="V75" s="1010">
        <v>2430</v>
      </c>
      <c r="W75" s="1008"/>
      <c r="X75" s="1008"/>
      <c r="Y75" s="1008"/>
      <c r="Z75" s="1009"/>
      <c r="AA75" s="1010">
        <v>472</v>
      </c>
      <c r="AB75" s="1008"/>
      <c r="AC75" s="1008"/>
      <c r="AD75" s="1008"/>
      <c r="AE75" s="1009"/>
      <c r="AF75" s="1010">
        <v>2454</v>
      </c>
      <c r="AG75" s="1008"/>
      <c r="AH75" s="1008"/>
      <c r="AI75" s="1008"/>
      <c r="AJ75" s="1009"/>
      <c r="AK75" s="1010">
        <v>21</v>
      </c>
      <c r="AL75" s="1008"/>
      <c r="AM75" s="1008"/>
      <c r="AN75" s="1008"/>
      <c r="AO75" s="1009"/>
      <c r="AP75" s="1010">
        <v>1357</v>
      </c>
      <c r="AQ75" s="1008"/>
      <c r="AR75" s="1008"/>
      <c r="AS75" s="1008"/>
      <c r="AT75" s="1009"/>
      <c r="AU75" s="1010">
        <v>3</v>
      </c>
      <c r="AV75" s="1008"/>
      <c r="AW75" s="1008"/>
      <c r="AX75" s="1008"/>
      <c r="AY75" s="1009"/>
      <c r="AZ75" s="1001" t="s">
        <v>553</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545</v>
      </c>
      <c r="C76" s="1004"/>
      <c r="D76" s="1004"/>
      <c r="E76" s="1004"/>
      <c r="F76" s="1004"/>
      <c r="G76" s="1004"/>
      <c r="H76" s="1004"/>
      <c r="I76" s="1004"/>
      <c r="J76" s="1004"/>
      <c r="K76" s="1004"/>
      <c r="L76" s="1004"/>
      <c r="M76" s="1004"/>
      <c r="N76" s="1004"/>
      <c r="O76" s="1004"/>
      <c r="P76" s="1005"/>
      <c r="Q76" s="1007">
        <v>3956</v>
      </c>
      <c r="R76" s="1008"/>
      <c r="S76" s="1008"/>
      <c r="T76" s="1008"/>
      <c r="U76" s="1009"/>
      <c r="V76" s="1010">
        <v>3743</v>
      </c>
      <c r="W76" s="1008"/>
      <c r="X76" s="1008"/>
      <c r="Y76" s="1008"/>
      <c r="Z76" s="1009"/>
      <c r="AA76" s="1010">
        <v>213</v>
      </c>
      <c r="AB76" s="1008"/>
      <c r="AC76" s="1008"/>
      <c r="AD76" s="1008"/>
      <c r="AE76" s="1009"/>
      <c r="AF76" s="1010">
        <v>87</v>
      </c>
      <c r="AG76" s="1008"/>
      <c r="AH76" s="1008"/>
      <c r="AI76" s="1008"/>
      <c r="AJ76" s="1009"/>
      <c r="AK76" s="1010">
        <v>17</v>
      </c>
      <c r="AL76" s="1008"/>
      <c r="AM76" s="1008"/>
      <c r="AN76" s="1008"/>
      <c r="AO76" s="1009"/>
      <c r="AP76" s="1010">
        <v>1246</v>
      </c>
      <c r="AQ76" s="1008"/>
      <c r="AR76" s="1008"/>
      <c r="AS76" s="1008"/>
      <c r="AT76" s="1009"/>
      <c r="AU76" s="1010">
        <v>158</v>
      </c>
      <c r="AV76" s="1008"/>
      <c r="AW76" s="1008"/>
      <c r="AX76" s="1008"/>
      <c r="AY76" s="1009"/>
      <c r="AZ76" s="1001" t="s">
        <v>535</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108</v>
      </c>
      <c r="R77" s="1008"/>
      <c r="S77" s="1008"/>
      <c r="T77" s="1008"/>
      <c r="U77" s="1009"/>
      <c r="V77" s="1010">
        <v>216</v>
      </c>
      <c r="W77" s="1008"/>
      <c r="X77" s="1008"/>
      <c r="Y77" s="1008"/>
      <c r="Z77" s="1009"/>
      <c r="AA77" s="1010">
        <v>-108</v>
      </c>
      <c r="AB77" s="1008"/>
      <c r="AC77" s="1008"/>
      <c r="AD77" s="1008"/>
      <c r="AE77" s="1009"/>
      <c r="AF77" s="1010">
        <v>19</v>
      </c>
      <c r="AG77" s="1008"/>
      <c r="AH77" s="1008"/>
      <c r="AI77" s="1008"/>
      <c r="AJ77" s="1009"/>
      <c r="AK77" s="1010">
        <v>144</v>
      </c>
      <c r="AL77" s="1008"/>
      <c r="AM77" s="1008"/>
      <c r="AN77" s="1008"/>
      <c r="AO77" s="1009"/>
      <c r="AP77" s="1010">
        <v>46</v>
      </c>
      <c r="AQ77" s="1008"/>
      <c r="AR77" s="1008"/>
      <c r="AS77" s="1008"/>
      <c r="AT77" s="1009"/>
      <c r="AU77" s="1010">
        <v>13</v>
      </c>
      <c r="AV77" s="1008"/>
      <c r="AW77" s="1008"/>
      <c r="AX77" s="1008"/>
      <c r="AY77" s="1009"/>
      <c r="AZ77" s="1001" t="s">
        <v>546</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289</v>
      </c>
      <c r="AG109" s="923"/>
      <c r="AH109" s="923"/>
      <c r="AI109" s="923"/>
      <c r="AJ109" s="924"/>
      <c r="AK109" s="925" t="s">
        <v>288</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289</v>
      </c>
      <c r="BW109" s="923"/>
      <c r="BX109" s="923"/>
      <c r="BY109" s="923"/>
      <c r="BZ109" s="924"/>
      <c r="CA109" s="925" t="s">
        <v>288</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289</v>
      </c>
      <c r="DM109" s="923"/>
      <c r="DN109" s="923"/>
      <c r="DO109" s="923"/>
      <c r="DP109" s="924"/>
      <c r="DQ109" s="925" t="s">
        <v>288</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2158248</v>
      </c>
      <c r="AB110" s="916"/>
      <c r="AC110" s="916"/>
      <c r="AD110" s="916"/>
      <c r="AE110" s="917"/>
      <c r="AF110" s="918">
        <v>2369990</v>
      </c>
      <c r="AG110" s="916"/>
      <c r="AH110" s="916"/>
      <c r="AI110" s="916"/>
      <c r="AJ110" s="917"/>
      <c r="AK110" s="918">
        <v>2644647</v>
      </c>
      <c r="AL110" s="916"/>
      <c r="AM110" s="916"/>
      <c r="AN110" s="916"/>
      <c r="AO110" s="917"/>
      <c r="AP110" s="919">
        <v>21.8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22203332</v>
      </c>
      <c r="BR110" s="863"/>
      <c r="BS110" s="863"/>
      <c r="BT110" s="863"/>
      <c r="BU110" s="863"/>
      <c r="BV110" s="863">
        <v>22726414</v>
      </c>
      <c r="BW110" s="863"/>
      <c r="BX110" s="863"/>
      <c r="BY110" s="863"/>
      <c r="BZ110" s="863"/>
      <c r="CA110" s="863">
        <v>22569957</v>
      </c>
      <c r="CB110" s="863"/>
      <c r="CC110" s="863"/>
      <c r="CD110" s="863"/>
      <c r="CE110" s="863"/>
      <c r="CF110" s="887">
        <v>186.3</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64909</v>
      </c>
      <c r="BR111" s="835"/>
      <c r="BS111" s="835"/>
      <c r="BT111" s="835"/>
      <c r="BU111" s="835"/>
      <c r="BV111" s="835">
        <v>64910</v>
      </c>
      <c r="BW111" s="835"/>
      <c r="BX111" s="835"/>
      <c r="BY111" s="835"/>
      <c r="BZ111" s="835"/>
      <c r="CA111" s="835">
        <v>64910</v>
      </c>
      <c r="CB111" s="835"/>
      <c r="CC111" s="835"/>
      <c r="CD111" s="835"/>
      <c r="CE111" s="835"/>
      <c r="CF111" s="896">
        <v>0.5</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4403037</v>
      </c>
      <c r="BR112" s="835"/>
      <c r="BS112" s="835"/>
      <c r="BT112" s="835"/>
      <c r="BU112" s="835"/>
      <c r="BV112" s="835">
        <v>4250706</v>
      </c>
      <c r="BW112" s="835"/>
      <c r="BX112" s="835"/>
      <c r="BY112" s="835"/>
      <c r="BZ112" s="835"/>
      <c r="CA112" s="835">
        <v>4099165</v>
      </c>
      <c r="CB112" s="835"/>
      <c r="CC112" s="835"/>
      <c r="CD112" s="835"/>
      <c r="CE112" s="835"/>
      <c r="CF112" s="896">
        <v>33.799999999999997</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378559</v>
      </c>
      <c r="AB113" s="944"/>
      <c r="AC113" s="944"/>
      <c r="AD113" s="944"/>
      <c r="AE113" s="945"/>
      <c r="AF113" s="946">
        <v>420038</v>
      </c>
      <c r="AG113" s="944"/>
      <c r="AH113" s="944"/>
      <c r="AI113" s="944"/>
      <c r="AJ113" s="945"/>
      <c r="AK113" s="946">
        <v>366271</v>
      </c>
      <c r="AL113" s="944"/>
      <c r="AM113" s="944"/>
      <c r="AN113" s="944"/>
      <c r="AO113" s="945"/>
      <c r="AP113" s="947">
        <v>3</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345237</v>
      </c>
      <c r="BR113" s="835"/>
      <c r="BS113" s="835"/>
      <c r="BT113" s="835"/>
      <c r="BU113" s="835"/>
      <c r="BV113" s="835">
        <v>272951</v>
      </c>
      <c r="BW113" s="835"/>
      <c r="BX113" s="835"/>
      <c r="BY113" s="835"/>
      <c r="BZ113" s="835"/>
      <c r="CA113" s="835">
        <v>173621</v>
      </c>
      <c r="CB113" s="835"/>
      <c r="CC113" s="835"/>
      <c r="CD113" s="835"/>
      <c r="CE113" s="835"/>
      <c r="CF113" s="896">
        <v>1.4</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98195</v>
      </c>
      <c r="AB114" s="798"/>
      <c r="AC114" s="798"/>
      <c r="AD114" s="798"/>
      <c r="AE114" s="799"/>
      <c r="AF114" s="800">
        <v>111222</v>
      </c>
      <c r="AG114" s="798"/>
      <c r="AH114" s="798"/>
      <c r="AI114" s="798"/>
      <c r="AJ114" s="799"/>
      <c r="AK114" s="800">
        <v>119006</v>
      </c>
      <c r="AL114" s="798"/>
      <c r="AM114" s="798"/>
      <c r="AN114" s="798"/>
      <c r="AO114" s="799"/>
      <c r="AP114" s="845">
        <v>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2799366</v>
      </c>
      <c r="BR114" s="835"/>
      <c r="BS114" s="835"/>
      <c r="BT114" s="835"/>
      <c r="BU114" s="835"/>
      <c r="BV114" s="835">
        <v>2590772</v>
      </c>
      <c r="BW114" s="835"/>
      <c r="BX114" s="835"/>
      <c r="BY114" s="835"/>
      <c r="BZ114" s="835"/>
      <c r="CA114" s="835">
        <v>2482011</v>
      </c>
      <c r="CB114" s="835"/>
      <c r="CC114" s="835"/>
      <c r="CD114" s="835"/>
      <c r="CE114" s="835"/>
      <c r="CF114" s="896">
        <v>20.5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5992</v>
      </c>
      <c r="AB115" s="944"/>
      <c r="AC115" s="944"/>
      <c r="AD115" s="944"/>
      <c r="AE115" s="945"/>
      <c r="AF115" s="946">
        <v>5752</v>
      </c>
      <c r="AG115" s="944"/>
      <c r="AH115" s="944"/>
      <c r="AI115" s="944"/>
      <c r="AJ115" s="945"/>
      <c r="AK115" s="946">
        <v>1359</v>
      </c>
      <c r="AL115" s="944"/>
      <c r="AM115" s="944"/>
      <c r="AN115" s="944"/>
      <c r="AO115" s="945"/>
      <c r="AP115" s="947">
        <v>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646</v>
      </c>
      <c r="BR115" s="835"/>
      <c r="BS115" s="835"/>
      <c r="BT115" s="835"/>
      <c r="BU115" s="835"/>
      <c r="BV115" s="835">
        <v>174</v>
      </c>
      <c r="BW115" s="835"/>
      <c r="BX115" s="835"/>
      <c r="BY115" s="835"/>
      <c r="BZ115" s="835"/>
      <c r="CA115" s="835" t="s">
        <v>223</v>
      </c>
      <c r="CB115" s="835"/>
      <c r="CC115" s="835"/>
      <c r="CD115" s="835"/>
      <c r="CE115" s="835"/>
      <c r="CF115" s="896" t="s">
        <v>223</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64909</v>
      </c>
      <c r="DH115" s="798"/>
      <c r="DI115" s="798"/>
      <c r="DJ115" s="798"/>
      <c r="DK115" s="799"/>
      <c r="DL115" s="800">
        <v>64910</v>
      </c>
      <c r="DM115" s="798"/>
      <c r="DN115" s="798"/>
      <c r="DO115" s="798"/>
      <c r="DP115" s="799"/>
      <c r="DQ115" s="800">
        <v>64910</v>
      </c>
      <c r="DR115" s="798"/>
      <c r="DS115" s="798"/>
      <c r="DT115" s="798"/>
      <c r="DU115" s="799"/>
      <c r="DV115" s="845">
        <v>0.5</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2640994</v>
      </c>
      <c r="AB117" s="930"/>
      <c r="AC117" s="930"/>
      <c r="AD117" s="930"/>
      <c r="AE117" s="931"/>
      <c r="AF117" s="932">
        <v>2907002</v>
      </c>
      <c r="AG117" s="930"/>
      <c r="AH117" s="930"/>
      <c r="AI117" s="930"/>
      <c r="AJ117" s="931"/>
      <c r="AK117" s="932">
        <v>3131283</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289</v>
      </c>
      <c r="AG118" s="923"/>
      <c r="AH118" s="923"/>
      <c r="AI118" s="923"/>
      <c r="AJ118" s="924"/>
      <c r="AK118" s="925" t="s">
        <v>288</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29816527</v>
      </c>
      <c r="BR119" s="866"/>
      <c r="BS119" s="866"/>
      <c r="BT119" s="866"/>
      <c r="BU119" s="866"/>
      <c r="BV119" s="866">
        <v>29905927</v>
      </c>
      <c r="BW119" s="866"/>
      <c r="BX119" s="866"/>
      <c r="BY119" s="866"/>
      <c r="BZ119" s="866"/>
      <c r="CA119" s="866">
        <v>29389664</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4916978</v>
      </c>
      <c r="BR120" s="863"/>
      <c r="BS120" s="863"/>
      <c r="BT120" s="863"/>
      <c r="BU120" s="863"/>
      <c r="BV120" s="863">
        <v>4566520</v>
      </c>
      <c r="BW120" s="863"/>
      <c r="BX120" s="863"/>
      <c r="BY120" s="863"/>
      <c r="BZ120" s="863"/>
      <c r="CA120" s="863">
        <v>4143900</v>
      </c>
      <c r="CB120" s="863"/>
      <c r="CC120" s="863"/>
      <c r="CD120" s="863"/>
      <c r="CE120" s="863"/>
      <c r="CF120" s="887">
        <v>34.200000000000003</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4403037</v>
      </c>
      <c r="DH120" s="863"/>
      <c r="DI120" s="863"/>
      <c r="DJ120" s="863"/>
      <c r="DK120" s="863"/>
      <c r="DL120" s="863">
        <v>4250705</v>
      </c>
      <c r="DM120" s="863"/>
      <c r="DN120" s="863"/>
      <c r="DO120" s="863"/>
      <c r="DP120" s="863"/>
      <c r="DQ120" s="863">
        <v>4099165</v>
      </c>
      <c r="DR120" s="863"/>
      <c r="DS120" s="863"/>
      <c r="DT120" s="863"/>
      <c r="DU120" s="863"/>
      <c r="DV120" s="864">
        <v>33.799999999999997</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4786957</v>
      </c>
      <c r="BR121" s="835"/>
      <c r="BS121" s="835"/>
      <c r="BT121" s="835"/>
      <c r="BU121" s="835"/>
      <c r="BV121" s="835">
        <v>4496244</v>
      </c>
      <c r="BW121" s="835"/>
      <c r="BX121" s="835"/>
      <c r="BY121" s="835"/>
      <c r="BZ121" s="835"/>
      <c r="CA121" s="835">
        <v>4270304</v>
      </c>
      <c r="CB121" s="835"/>
      <c r="CC121" s="835"/>
      <c r="CD121" s="835"/>
      <c r="CE121" s="835"/>
      <c r="CF121" s="896">
        <v>35.200000000000003</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17764727</v>
      </c>
      <c r="BR122" s="866"/>
      <c r="BS122" s="866"/>
      <c r="BT122" s="866"/>
      <c r="BU122" s="866"/>
      <c r="BV122" s="866">
        <v>17871340</v>
      </c>
      <c r="BW122" s="866"/>
      <c r="BX122" s="866"/>
      <c r="BY122" s="866"/>
      <c r="BZ122" s="866"/>
      <c r="CA122" s="866">
        <v>18054790</v>
      </c>
      <c r="CB122" s="866"/>
      <c r="CC122" s="866"/>
      <c r="CD122" s="866"/>
      <c r="CE122" s="866"/>
      <c r="CF122" s="867">
        <v>149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27468662</v>
      </c>
      <c r="BR123" s="854"/>
      <c r="BS123" s="854"/>
      <c r="BT123" s="854"/>
      <c r="BU123" s="854"/>
      <c r="BV123" s="854">
        <v>26934104</v>
      </c>
      <c r="BW123" s="854"/>
      <c r="BX123" s="854"/>
      <c r="BY123" s="854"/>
      <c r="BZ123" s="854"/>
      <c r="CA123" s="854">
        <v>26468994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v>
      </c>
      <c r="BR124" s="852"/>
      <c r="BS124" s="852"/>
      <c r="BT124" s="852"/>
      <c r="BU124" s="852"/>
      <c r="BV124" s="852">
        <v>24.4</v>
      </c>
      <c r="BW124" s="852"/>
      <c r="BX124" s="852"/>
      <c r="BY124" s="852"/>
      <c r="BZ124" s="852"/>
      <c r="CA124" s="852">
        <v>24.1</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4179</v>
      </c>
      <c r="AB126" s="798"/>
      <c r="AC126" s="798"/>
      <c r="AD126" s="798"/>
      <c r="AE126" s="799"/>
      <c r="AF126" s="800">
        <v>4179</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1813</v>
      </c>
      <c r="AB127" s="798"/>
      <c r="AC127" s="798"/>
      <c r="AD127" s="798"/>
      <c r="AE127" s="799"/>
      <c r="AF127" s="800">
        <v>1573</v>
      </c>
      <c r="AG127" s="798"/>
      <c r="AH127" s="798"/>
      <c r="AI127" s="798"/>
      <c r="AJ127" s="799"/>
      <c r="AK127" s="800">
        <v>1359</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628258</v>
      </c>
      <c r="AB128" s="819"/>
      <c r="AC128" s="819"/>
      <c r="AD128" s="819"/>
      <c r="AE128" s="820"/>
      <c r="AF128" s="821">
        <v>837554</v>
      </c>
      <c r="AG128" s="819"/>
      <c r="AH128" s="819"/>
      <c r="AI128" s="819"/>
      <c r="AJ128" s="820"/>
      <c r="AK128" s="821">
        <v>1199747</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223</v>
      </c>
      <c r="BG128" s="805"/>
      <c r="BH128" s="805"/>
      <c r="BI128" s="805"/>
      <c r="BJ128" s="805"/>
      <c r="BK128" s="805"/>
      <c r="BL128" s="828"/>
      <c r="BM128" s="804">
        <v>12.89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646</v>
      </c>
      <c r="DH128" s="809"/>
      <c r="DI128" s="809"/>
      <c r="DJ128" s="809"/>
      <c r="DK128" s="809"/>
      <c r="DL128" s="809">
        <v>174</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13253055</v>
      </c>
      <c r="AB129" s="798"/>
      <c r="AC129" s="798"/>
      <c r="AD129" s="798"/>
      <c r="AE129" s="799"/>
      <c r="AF129" s="800">
        <v>13542388</v>
      </c>
      <c r="AG129" s="798"/>
      <c r="AH129" s="798"/>
      <c r="AI129" s="798"/>
      <c r="AJ129" s="799"/>
      <c r="AK129" s="800">
        <v>13581572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223</v>
      </c>
      <c r="BG129" s="788"/>
      <c r="BH129" s="788"/>
      <c r="BI129" s="788"/>
      <c r="BJ129" s="788"/>
      <c r="BK129" s="788"/>
      <c r="BL129" s="789"/>
      <c r="BM129" s="787">
        <v>17.89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1535951</v>
      </c>
      <c r="AB130" s="798"/>
      <c r="AC130" s="798"/>
      <c r="AD130" s="798"/>
      <c r="AE130" s="799"/>
      <c r="AF130" s="800">
        <v>1407022</v>
      </c>
      <c r="AG130" s="798"/>
      <c r="AH130" s="798"/>
      <c r="AI130" s="798"/>
      <c r="AJ130" s="799"/>
      <c r="AK130" s="800">
        <v>1464508</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11717104</v>
      </c>
      <c r="AB131" s="781"/>
      <c r="AC131" s="781"/>
      <c r="AD131" s="781"/>
      <c r="AE131" s="782"/>
      <c r="AF131" s="783">
        <v>12135366</v>
      </c>
      <c r="AG131" s="781"/>
      <c r="AH131" s="781"/>
      <c r="AI131" s="781"/>
      <c r="AJ131" s="782"/>
      <c r="AK131" s="783">
        <v>12117064</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24.1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4.0691368790000002</v>
      </c>
      <c r="AB132" s="761"/>
      <c r="AC132" s="761"/>
      <c r="AD132" s="761"/>
      <c r="AE132" s="762"/>
      <c r="AF132" s="763">
        <v>5.458640473</v>
      </c>
      <c r="AG132" s="761"/>
      <c r="AH132" s="761"/>
      <c r="AI132" s="761"/>
      <c r="AJ132" s="762"/>
      <c r="AK132" s="763">
        <v>3.8543000190000001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4.8</v>
      </c>
      <c r="AB133" s="740"/>
      <c r="AC133" s="740"/>
      <c r="AD133" s="740"/>
      <c r="AE133" s="741"/>
      <c r="AF133" s="739">
        <v>4.9000000000000004</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3543969</v>
      </c>
      <c r="L9" s="266">
        <v>47086</v>
      </c>
      <c r="M9" s="267">
        <v>57713</v>
      </c>
      <c r="N9" s="268">
        <v>-18.399999999999999</v>
      </c>
    </row>
    <row r="10" spans="1:16">
      <c r="A10" s="250"/>
      <c r="B10" s="246"/>
      <c r="C10" s="246"/>
      <c r="D10" s="246"/>
      <c r="E10" s="246"/>
      <c r="F10" s="246"/>
      <c r="G10" s="1166" t="s">
        <v>473</v>
      </c>
      <c r="H10" s="1167"/>
      <c r="I10" s="1167"/>
      <c r="J10" s="1168"/>
      <c r="K10" s="269">
        <v>228624</v>
      </c>
      <c r="L10" s="270">
        <v>3038</v>
      </c>
      <c r="M10" s="271">
        <v>3737</v>
      </c>
      <c r="N10" s="272">
        <v>-18.7</v>
      </c>
    </row>
    <row r="11" spans="1:16" ht="13.5" customHeight="1">
      <c r="A11" s="250"/>
      <c r="B11" s="246"/>
      <c r="C11" s="246"/>
      <c r="D11" s="246"/>
      <c r="E11" s="246"/>
      <c r="F11" s="246"/>
      <c r="G11" s="1166" t="s">
        <v>474</v>
      </c>
      <c r="H11" s="1167"/>
      <c r="I11" s="1167"/>
      <c r="J11" s="1168"/>
      <c r="K11" s="269">
        <v>775474</v>
      </c>
      <c r="L11" s="270">
        <v>10303</v>
      </c>
      <c r="M11" s="271">
        <v>6346</v>
      </c>
      <c r="N11" s="272">
        <v>62.4</v>
      </c>
    </row>
    <row r="12" spans="1:16" ht="13.5" customHeight="1">
      <c r="A12" s="250"/>
      <c r="B12" s="246"/>
      <c r="C12" s="246"/>
      <c r="D12" s="246"/>
      <c r="E12" s="246"/>
      <c r="F12" s="246"/>
      <c r="G12" s="1166" t="s">
        <v>475</v>
      </c>
      <c r="H12" s="1167"/>
      <c r="I12" s="1167"/>
      <c r="J12" s="1168"/>
      <c r="K12" s="269" t="s">
        <v>476</v>
      </c>
      <c r="L12" s="270" t="s">
        <v>476</v>
      </c>
      <c r="M12" s="271">
        <v>800</v>
      </c>
      <c r="N12" s="272" t="s">
        <v>476</v>
      </c>
    </row>
    <row r="13" spans="1:16" ht="13.5" customHeight="1">
      <c r="A13" s="250"/>
      <c r="B13" s="246"/>
      <c r="C13" s="246"/>
      <c r="D13" s="246"/>
      <c r="E13" s="246"/>
      <c r="F13" s="246"/>
      <c r="G13" s="1166" t="s">
        <v>477</v>
      </c>
      <c r="H13" s="1167"/>
      <c r="I13" s="1167"/>
      <c r="J13" s="1168"/>
      <c r="K13" s="269" t="s">
        <v>476</v>
      </c>
      <c r="L13" s="270" t="s">
        <v>476</v>
      </c>
      <c r="M13" s="271">
        <v>1</v>
      </c>
      <c r="N13" s="272" t="s">
        <v>476</v>
      </c>
    </row>
    <row r="14" spans="1:16" ht="13.5" customHeight="1">
      <c r="A14" s="250"/>
      <c r="B14" s="246"/>
      <c r="C14" s="246"/>
      <c r="D14" s="246"/>
      <c r="E14" s="246"/>
      <c r="F14" s="246"/>
      <c r="G14" s="1166" t="s">
        <v>478</v>
      </c>
      <c r="H14" s="1167"/>
      <c r="I14" s="1167"/>
      <c r="J14" s="1168"/>
      <c r="K14" s="269">
        <v>197284</v>
      </c>
      <c r="L14" s="270">
        <v>2621</v>
      </c>
      <c r="M14" s="271">
        <v>2571</v>
      </c>
      <c r="N14" s="272">
        <v>1.9</v>
      </c>
    </row>
    <row r="15" spans="1:16" ht="13.5" customHeight="1">
      <c r="A15" s="250"/>
      <c r="B15" s="246"/>
      <c r="C15" s="246"/>
      <c r="D15" s="246"/>
      <c r="E15" s="246"/>
      <c r="F15" s="246"/>
      <c r="G15" s="1166" t="s">
        <v>479</v>
      </c>
      <c r="H15" s="1167"/>
      <c r="I15" s="1167"/>
      <c r="J15" s="1168"/>
      <c r="K15" s="269">
        <v>179845</v>
      </c>
      <c r="L15" s="270">
        <v>2389</v>
      </c>
      <c r="M15" s="271">
        <v>1342</v>
      </c>
      <c r="N15" s="272">
        <v>78</v>
      </c>
    </row>
    <row r="16" spans="1:16">
      <c r="A16" s="250"/>
      <c r="B16" s="246"/>
      <c r="C16" s="246"/>
      <c r="D16" s="246"/>
      <c r="E16" s="246"/>
      <c r="F16" s="246"/>
      <c r="G16" s="1169" t="s">
        <v>480</v>
      </c>
      <c r="H16" s="1170"/>
      <c r="I16" s="1170"/>
      <c r="J16" s="1171"/>
      <c r="K16" s="270">
        <v>-329869</v>
      </c>
      <c r="L16" s="270">
        <v>-4383</v>
      </c>
      <c r="M16" s="271">
        <v>-4975</v>
      </c>
      <c r="N16" s="272">
        <v>-11.9</v>
      </c>
    </row>
    <row r="17" spans="1:16">
      <c r="A17" s="250"/>
      <c r="B17" s="246"/>
      <c r="C17" s="246"/>
      <c r="D17" s="246"/>
      <c r="E17" s="246"/>
      <c r="F17" s="246"/>
      <c r="G17" s="1169" t="s">
        <v>171</v>
      </c>
      <c r="H17" s="1170"/>
      <c r="I17" s="1170"/>
      <c r="J17" s="1171"/>
      <c r="K17" s="270">
        <v>4595327</v>
      </c>
      <c r="L17" s="270">
        <v>61054</v>
      </c>
      <c r="M17" s="271">
        <v>67535</v>
      </c>
      <c r="N17" s="272">
        <v>-9.6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5.54</v>
      </c>
      <c r="L21" s="283">
        <v>6.24</v>
      </c>
      <c r="M21" s="284">
        <v>-0.7</v>
      </c>
      <c r="N21" s="251"/>
      <c r="O21" s="285"/>
      <c r="P21" s="281"/>
    </row>
    <row r="22" spans="1:16" s="286" customFormat="1">
      <c r="A22" s="281"/>
      <c r="B22" s="251"/>
      <c r="C22" s="251"/>
      <c r="D22" s="251"/>
      <c r="E22" s="251"/>
      <c r="F22" s="251"/>
      <c r="G22" s="1163" t="s">
        <v>486</v>
      </c>
      <c r="H22" s="1164"/>
      <c r="I22" s="1164"/>
      <c r="J22" s="1165"/>
      <c r="K22" s="287">
        <v>102.3</v>
      </c>
      <c r="L22" s="288">
        <v>98.7</v>
      </c>
      <c r="M22" s="289">
        <v>3.6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2644647</v>
      </c>
      <c r="L32" s="296">
        <v>35137</v>
      </c>
      <c r="M32" s="297">
        <v>35267</v>
      </c>
      <c r="N32" s="298">
        <v>-0.4</v>
      </c>
    </row>
    <row r="33" spans="1:16" ht="13.5" customHeight="1">
      <c r="A33" s="250"/>
      <c r="B33" s="246"/>
      <c r="C33" s="246"/>
      <c r="D33" s="246"/>
      <c r="E33" s="246"/>
      <c r="F33" s="246"/>
      <c r="G33" s="1154" t="s">
        <v>491</v>
      </c>
      <c r="H33" s="1155"/>
      <c r="I33" s="1155"/>
      <c r="J33" s="1156"/>
      <c r="K33" s="296" t="s">
        <v>476</v>
      </c>
      <c r="L33" s="296" t="s">
        <v>476</v>
      </c>
      <c r="M33" s="297">
        <v>1</v>
      </c>
      <c r="N33" s="298" t="s">
        <v>476</v>
      </c>
    </row>
    <row r="34" spans="1:16" ht="27" customHeight="1">
      <c r="A34" s="250"/>
      <c r="B34" s="246"/>
      <c r="C34" s="246"/>
      <c r="D34" s="246"/>
      <c r="E34" s="246"/>
      <c r="F34" s="246"/>
      <c r="G34" s="1154" t="s">
        <v>492</v>
      </c>
      <c r="H34" s="1155"/>
      <c r="I34" s="1155"/>
      <c r="J34" s="1156"/>
      <c r="K34" s="296" t="s">
        <v>476</v>
      </c>
      <c r="L34" s="296" t="s">
        <v>476</v>
      </c>
      <c r="M34" s="297">
        <v>49</v>
      </c>
      <c r="N34" s="298" t="s">
        <v>476</v>
      </c>
    </row>
    <row r="35" spans="1:16" ht="27" customHeight="1">
      <c r="A35" s="250"/>
      <c r="B35" s="246"/>
      <c r="C35" s="246"/>
      <c r="D35" s="246"/>
      <c r="E35" s="246"/>
      <c r="F35" s="246"/>
      <c r="G35" s="1154" t="s">
        <v>493</v>
      </c>
      <c r="H35" s="1155"/>
      <c r="I35" s="1155"/>
      <c r="J35" s="1156"/>
      <c r="K35" s="296">
        <v>366271</v>
      </c>
      <c r="L35" s="296">
        <v>4866</v>
      </c>
      <c r="M35" s="297">
        <v>9709</v>
      </c>
      <c r="N35" s="298">
        <v>-49.9</v>
      </c>
    </row>
    <row r="36" spans="1:16" ht="27" customHeight="1">
      <c r="A36" s="250"/>
      <c r="B36" s="246"/>
      <c r="C36" s="246"/>
      <c r="D36" s="246"/>
      <c r="E36" s="246"/>
      <c r="F36" s="246"/>
      <c r="G36" s="1154" t="s">
        <v>494</v>
      </c>
      <c r="H36" s="1155"/>
      <c r="I36" s="1155"/>
      <c r="J36" s="1156"/>
      <c r="K36" s="296">
        <v>119006</v>
      </c>
      <c r="L36" s="296">
        <v>1581</v>
      </c>
      <c r="M36" s="297">
        <v>2367</v>
      </c>
      <c r="N36" s="298">
        <v>-33.200000000000003</v>
      </c>
    </row>
    <row r="37" spans="1:16" ht="13.5" customHeight="1">
      <c r="A37" s="250"/>
      <c r="B37" s="246"/>
      <c r="C37" s="246"/>
      <c r="D37" s="246"/>
      <c r="E37" s="246"/>
      <c r="F37" s="246"/>
      <c r="G37" s="1154" t="s">
        <v>495</v>
      </c>
      <c r="H37" s="1155"/>
      <c r="I37" s="1155"/>
      <c r="J37" s="1156"/>
      <c r="K37" s="296">
        <v>1359</v>
      </c>
      <c r="L37" s="296">
        <v>18</v>
      </c>
      <c r="M37" s="297">
        <v>1205</v>
      </c>
      <c r="N37" s="298">
        <v>-98.5</v>
      </c>
    </row>
    <row r="38" spans="1:16" ht="27" customHeight="1">
      <c r="A38" s="250"/>
      <c r="B38" s="246"/>
      <c r="C38" s="246"/>
      <c r="D38" s="246"/>
      <c r="E38" s="246"/>
      <c r="F38" s="246"/>
      <c r="G38" s="1157" t="s">
        <v>496</v>
      </c>
      <c r="H38" s="1158"/>
      <c r="I38" s="1158"/>
      <c r="J38" s="1159"/>
      <c r="K38" s="299" t="s">
        <v>476</v>
      </c>
      <c r="L38" s="299" t="s">
        <v>476</v>
      </c>
      <c r="M38" s="300">
        <v>3</v>
      </c>
      <c r="N38" s="301" t="s">
        <v>476</v>
      </c>
      <c r="O38" s="295"/>
    </row>
    <row r="39" spans="1:16">
      <c r="A39" s="250"/>
      <c r="B39" s="246"/>
      <c r="C39" s="246"/>
      <c r="D39" s="246"/>
      <c r="E39" s="246"/>
      <c r="F39" s="246"/>
      <c r="G39" s="1157" t="s">
        <v>497</v>
      </c>
      <c r="H39" s="1158"/>
      <c r="I39" s="1158"/>
      <c r="J39" s="1159"/>
      <c r="K39" s="302">
        <v>-1199747</v>
      </c>
      <c r="L39" s="302">
        <v>-15940</v>
      </c>
      <c r="M39" s="303">
        <v>-6690</v>
      </c>
      <c r="N39" s="304">
        <v>138.30000000000001</v>
      </c>
      <c r="O39" s="295"/>
    </row>
    <row r="40" spans="1:16" ht="27" customHeight="1">
      <c r="A40" s="250"/>
      <c r="B40" s="246"/>
      <c r="C40" s="246"/>
      <c r="D40" s="246"/>
      <c r="E40" s="246"/>
      <c r="F40" s="246"/>
      <c r="G40" s="1154" t="s">
        <v>498</v>
      </c>
      <c r="H40" s="1155"/>
      <c r="I40" s="1155"/>
      <c r="J40" s="1156"/>
      <c r="K40" s="302">
        <v>-1464508</v>
      </c>
      <c r="L40" s="302">
        <v>-19458</v>
      </c>
      <c r="M40" s="303">
        <v>-29386</v>
      </c>
      <c r="N40" s="304">
        <v>-33.799999999999997</v>
      </c>
      <c r="O40" s="295"/>
    </row>
    <row r="41" spans="1:16">
      <c r="A41" s="250"/>
      <c r="B41" s="246"/>
      <c r="C41" s="246"/>
      <c r="D41" s="246"/>
      <c r="E41" s="246"/>
      <c r="F41" s="246"/>
      <c r="G41" s="1160" t="s">
        <v>283</v>
      </c>
      <c r="H41" s="1161"/>
      <c r="I41" s="1161"/>
      <c r="J41" s="1162"/>
      <c r="K41" s="296">
        <v>467028</v>
      </c>
      <c r="L41" s="302">
        <v>6205</v>
      </c>
      <c r="M41" s="303">
        <v>12524</v>
      </c>
      <c r="N41" s="304">
        <v>-50.5</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2470759</v>
      </c>
      <c r="J51" s="322">
        <v>32748</v>
      </c>
      <c r="K51" s="323">
        <v>15.5</v>
      </c>
      <c r="L51" s="324">
        <v>50880</v>
      </c>
      <c r="M51" s="325">
        <v>7</v>
      </c>
      <c r="N51" s="326">
        <v>8.5</v>
      </c>
    </row>
    <row r="52" spans="1:14">
      <c r="A52" s="250"/>
      <c r="B52" s="246"/>
      <c r="C52" s="246"/>
      <c r="D52" s="246"/>
      <c r="E52" s="246"/>
      <c r="F52" s="246"/>
      <c r="G52" s="327"/>
      <c r="H52" s="328" t="s">
        <v>509</v>
      </c>
      <c r="I52" s="329">
        <v>927247</v>
      </c>
      <c r="J52" s="330">
        <v>12290</v>
      </c>
      <c r="K52" s="331">
        <v>-4.0999999999999996</v>
      </c>
      <c r="L52" s="332">
        <v>26879</v>
      </c>
      <c r="M52" s="333">
        <v>2.4</v>
      </c>
      <c r="N52" s="334">
        <v>-6.5</v>
      </c>
    </row>
    <row r="53" spans="1:14">
      <c r="A53" s="250"/>
      <c r="B53" s="246"/>
      <c r="C53" s="246"/>
      <c r="D53" s="246"/>
      <c r="E53" s="246"/>
      <c r="F53" s="246"/>
      <c r="G53" s="312" t="s">
        <v>510</v>
      </c>
      <c r="H53" s="313"/>
      <c r="I53" s="321">
        <v>2725049</v>
      </c>
      <c r="J53" s="322">
        <v>36206</v>
      </c>
      <c r="K53" s="323">
        <v>10.6</v>
      </c>
      <c r="L53" s="324">
        <v>63956</v>
      </c>
      <c r="M53" s="325">
        <v>25.7</v>
      </c>
      <c r="N53" s="326">
        <v>-15.1</v>
      </c>
    </row>
    <row r="54" spans="1:14">
      <c r="A54" s="250"/>
      <c r="B54" s="246"/>
      <c r="C54" s="246"/>
      <c r="D54" s="246"/>
      <c r="E54" s="246"/>
      <c r="F54" s="246"/>
      <c r="G54" s="327"/>
      <c r="H54" s="328" t="s">
        <v>509</v>
      </c>
      <c r="I54" s="329">
        <v>1528968</v>
      </c>
      <c r="J54" s="330">
        <v>20314</v>
      </c>
      <c r="K54" s="331">
        <v>65.3</v>
      </c>
      <c r="L54" s="332">
        <v>29239</v>
      </c>
      <c r="M54" s="333">
        <v>8.8000000000000007</v>
      </c>
      <c r="N54" s="334">
        <v>56.5</v>
      </c>
    </row>
    <row r="55" spans="1:14">
      <c r="A55" s="250"/>
      <c r="B55" s="246"/>
      <c r="C55" s="246"/>
      <c r="D55" s="246"/>
      <c r="E55" s="246"/>
      <c r="F55" s="246"/>
      <c r="G55" s="312" t="s">
        <v>511</v>
      </c>
      <c r="H55" s="313"/>
      <c r="I55" s="321">
        <v>3741120</v>
      </c>
      <c r="J55" s="322">
        <v>49744</v>
      </c>
      <c r="K55" s="323">
        <v>37.4</v>
      </c>
      <c r="L55" s="324">
        <v>66255</v>
      </c>
      <c r="M55" s="325">
        <v>3.6</v>
      </c>
      <c r="N55" s="326">
        <v>33.799999999999997</v>
      </c>
    </row>
    <row r="56" spans="1:14">
      <c r="A56" s="250"/>
      <c r="B56" s="246"/>
      <c r="C56" s="246"/>
      <c r="D56" s="246"/>
      <c r="E56" s="246"/>
      <c r="F56" s="246"/>
      <c r="G56" s="327"/>
      <c r="H56" s="328" t="s">
        <v>509</v>
      </c>
      <c r="I56" s="329">
        <v>2313404</v>
      </c>
      <c r="J56" s="330">
        <v>30760</v>
      </c>
      <c r="K56" s="331">
        <v>51.4</v>
      </c>
      <c r="L56" s="332">
        <v>31822</v>
      </c>
      <c r="M56" s="333">
        <v>8.8000000000000007</v>
      </c>
      <c r="N56" s="334">
        <v>42.6</v>
      </c>
    </row>
    <row r="57" spans="1:14">
      <c r="A57" s="250"/>
      <c r="B57" s="246"/>
      <c r="C57" s="246"/>
      <c r="D57" s="246"/>
      <c r="E57" s="246"/>
      <c r="F57" s="246"/>
      <c r="G57" s="312" t="s">
        <v>512</v>
      </c>
      <c r="H57" s="313"/>
      <c r="I57" s="321">
        <v>3017353</v>
      </c>
      <c r="J57" s="322">
        <v>40193</v>
      </c>
      <c r="K57" s="323">
        <v>-19.2</v>
      </c>
      <c r="L57" s="324">
        <v>47278</v>
      </c>
      <c r="M57" s="325">
        <v>-28.6</v>
      </c>
      <c r="N57" s="326">
        <v>9.4</v>
      </c>
    </row>
    <row r="58" spans="1:14">
      <c r="A58" s="250"/>
      <c r="B58" s="246"/>
      <c r="C58" s="246"/>
      <c r="D58" s="246"/>
      <c r="E58" s="246"/>
      <c r="F58" s="246"/>
      <c r="G58" s="327"/>
      <c r="H58" s="328" t="s">
        <v>509</v>
      </c>
      <c r="I58" s="329">
        <v>1964559</v>
      </c>
      <c r="J58" s="330">
        <v>26169</v>
      </c>
      <c r="K58" s="331">
        <v>-14.9</v>
      </c>
      <c r="L58" s="332">
        <v>24096</v>
      </c>
      <c r="M58" s="333">
        <v>-24.3</v>
      </c>
      <c r="N58" s="334">
        <v>9.4</v>
      </c>
    </row>
    <row r="59" spans="1:14">
      <c r="A59" s="250"/>
      <c r="B59" s="246"/>
      <c r="C59" s="246"/>
      <c r="D59" s="246"/>
      <c r="E59" s="246"/>
      <c r="F59" s="246"/>
      <c r="G59" s="312" t="s">
        <v>513</v>
      </c>
      <c r="H59" s="313"/>
      <c r="I59" s="321">
        <v>3182733</v>
      </c>
      <c r="J59" s="322">
        <v>42286</v>
      </c>
      <c r="K59" s="323">
        <v>5.2</v>
      </c>
      <c r="L59" s="324">
        <v>44504</v>
      </c>
      <c r="M59" s="325">
        <v>-5.9</v>
      </c>
      <c r="N59" s="326">
        <v>11.1</v>
      </c>
    </row>
    <row r="60" spans="1:14">
      <c r="A60" s="250"/>
      <c r="B60" s="246"/>
      <c r="C60" s="246"/>
      <c r="D60" s="246"/>
      <c r="E60" s="246"/>
      <c r="F60" s="246"/>
      <c r="G60" s="327"/>
      <c r="H60" s="328" t="s">
        <v>509</v>
      </c>
      <c r="I60" s="335">
        <v>2236467</v>
      </c>
      <c r="J60" s="330">
        <v>29714</v>
      </c>
      <c r="K60" s="331">
        <v>13.5</v>
      </c>
      <c r="L60" s="332">
        <v>25876</v>
      </c>
      <c r="M60" s="333">
        <v>7.4</v>
      </c>
      <c r="N60" s="334">
        <v>6.1</v>
      </c>
    </row>
    <row r="61" spans="1:14">
      <c r="A61" s="250"/>
      <c r="B61" s="246"/>
      <c r="C61" s="246"/>
      <c r="D61" s="246"/>
      <c r="E61" s="246"/>
      <c r="F61" s="246"/>
      <c r="G61" s="312" t="s">
        <v>514</v>
      </c>
      <c r="H61" s="336"/>
      <c r="I61" s="337">
        <v>3027403</v>
      </c>
      <c r="J61" s="338">
        <v>40235</v>
      </c>
      <c r="K61" s="339">
        <v>9.9</v>
      </c>
      <c r="L61" s="340">
        <v>54575</v>
      </c>
      <c r="M61" s="341">
        <v>0.4</v>
      </c>
      <c r="N61" s="326">
        <v>9.5</v>
      </c>
    </row>
    <row r="62" spans="1:14">
      <c r="A62" s="250"/>
      <c r="B62" s="246"/>
      <c r="C62" s="246"/>
      <c r="D62" s="246"/>
      <c r="E62" s="246"/>
      <c r="F62" s="246"/>
      <c r="G62" s="327"/>
      <c r="H62" s="328" t="s">
        <v>509</v>
      </c>
      <c r="I62" s="329">
        <v>1794129</v>
      </c>
      <c r="J62" s="330">
        <v>23849</v>
      </c>
      <c r="K62" s="331">
        <v>22.2</v>
      </c>
      <c r="L62" s="332">
        <v>27582</v>
      </c>
      <c r="M62" s="333">
        <v>0.6</v>
      </c>
      <c r="N62" s="334">
        <v>21.6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14.64</v>
      </c>
      <c r="G47" s="12">
        <v>14.5</v>
      </c>
      <c r="H47" s="12">
        <v>13</v>
      </c>
      <c r="I47" s="12">
        <v>13.26</v>
      </c>
      <c r="J47" s="13">
        <v>9.82</v>
      </c>
    </row>
    <row r="48" spans="2:10" ht="57.75" customHeight="1">
      <c r="B48" s="14"/>
      <c r="C48" s="1174" t="s">
        <v>4</v>
      </c>
      <c r="D48" s="1174"/>
      <c r="E48" s="1175"/>
      <c r="F48" s="15">
        <v>5.22</v>
      </c>
      <c r="G48" s="16">
        <v>4.3</v>
      </c>
      <c r="H48" s="16">
        <v>4.79</v>
      </c>
      <c r="I48" s="16">
        <v>2.82</v>
      </c>
      <c r="J48" s="17">
        <v>2.39</v>
      </c>
    </row>
    <row r="49" spans="2:10" ht="57.75" customHeight="1" thickBot="1">
      <c r="B49" s="18"/>
      <c r="C49" s="1176" t="s">
        <v>5</v>
      </c>
      <c r="D49" s="1176"/>
      <c r="E49" s="1177"/>
      <c r="F49" s="19">
        <v>2.19</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2018-04-23T08:31:00Z</cp:lastPrinted>
  <dcterms:created xsi:type="dcterms:W3CDTF">2018-01-24T04:16:08Z</dcterms:created>
  <dcterms:modified xsi:type="dcterms:W3CDTF">2018-11-01T10:09:53Z</dcterms:modified>
  <cp:category/>
</cp:coreProperties>
</file>