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9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U35" i="9"/>
  <c r="U36" i="9" s="1"/>
  <c r="C35" i="9"/>
  <c r="CO34" i="9"/>
  <c r="BW34" i="9"/>
  <c r="U34" i="9"/>
  <c r="C34" i="9"/>
  <c r="AM34" i="9" s="1"/>
  <c r="BE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<sst xmlns="http://schemas.openxmlformats.org/spreadsheetml/2006/main" count="1047" uniqueCount="558">
  <si>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</si>
  <si>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</si>
  <si>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</si>
  <si>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</si>
  <si>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</si>
  <si>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</si>
  <si>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</si>
  <si>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</si>
  <si>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</si>
  <si>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</si>
  <si>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</si>
  <si>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</si>
  <si>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</si>
  <si>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</si>
  <si>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</si>
  <si>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</si>
  <si>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</si>
  <si>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</si>
  <si>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</si>
  <si>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</si>
  <si>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</si>
  <si>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</si>
  <si>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</si>
  <si>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</si>
  <si>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</si>
  <si>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</si>
  <si>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</si>
  <si>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</si>
  <si>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</si>
  <si>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</si>
  <si>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</si>
  <si>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</si>
  <si>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</si>
  <si>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</si>
  <si>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</si>
  <si>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</si>
  <si>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</si>
  <si>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</si>
  <si>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</si>
  <si>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</si>
  <si>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</si>
  <si>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</si>
  <si>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</si>
  <si>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</si>
  <si>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</si>
  <si>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</si>
  <si>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</si>
  <si>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</si>
  <si>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</si>
  <si>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</si>
  <si>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</si>
  <si>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</si>
  <si>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</si>
  <si>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</si>
  <si>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</si>
  <si>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</si>
  <si>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</si>
  <si>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</si>
  <si>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</si>
  <si>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</si>
  <si>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</si>
  <si>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</si>
  <si>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</si>
  <si>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</si>
  <si>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</si>
  <si>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</si>
  <si>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</si>
  <si>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</si>
  <si>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</si>
  <si>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</si>
  <si>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</si>
  <si>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</si>
  <si>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</si>
  <si>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</si>
  <si>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</si>
  <si>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</si>
  <si>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</si>
  <si>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</si>
  <si>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</si>
  <si>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</si>
  <si>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</si>
  <si>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</si>
  <si>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朝霞市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</si>
  <si>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</si>
  <si>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</si>
  <si>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</si>
  <si>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</si>
  <si>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</si>
  <si>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</si>
  <si>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</si>
  <si>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</si>
  <si>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</si>
  <si>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</si>
  <si>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</si>
  <si>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</si>
  <si>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</si>
  <si>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</si>
  <si>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</si>
  <si>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</si>
  <si>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</si>
  <si>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</si>
  <si>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</si>
  <si>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</si>
  <si>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</si>
  <si>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</si>
  <si>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</si>
  <si>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</si>
  <si>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</si>
  <si>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</si>
  <si>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</si>
  <si>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</si>
  <si>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</si>
  <si>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</si>
  <si>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</si>
  <si>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</si>
  <si>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</si>
  <si>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</si>
  <si>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</si>
  <si>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</si>
  <si>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</si>
  <si>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</si>
  <si>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</si>
  <si>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</si>
  <si>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</si>
  <si>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</si>
  <si>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</si>
  <si>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</si>
  <si>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</si>
  <si>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</si>
  <si>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</si>
  <si>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</si>
  <si>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</si>
  <si>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</si>
  <si>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</si>
  <si>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</si>
  <si>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</si>
  <si>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</si>
  <si>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</si>
  <si>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</si>
  <si>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</si>
  <si>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</si>
  <si>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</si>
  <si>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</si>
  <si>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</si>
  <si>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</si>
  <si>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</si>
  <si>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</si>
  <si>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</si>
  <si>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</si>
  <si>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</si>
  <si>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</si>
  <si>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</si>
  <si>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</si>
  <si>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</si>
  <si>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</si>
  <si>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</si>
  <si>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</si>
  <si>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</si>
  <si>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</si>
  <si>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</si>
  <si>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</si>
  <si>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</si>
  <si>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</si>
  <si>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</si>
  <si>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</si>
  <si>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</si>
  <si>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</si>
  <si>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</si>
  <si>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</si>
  <si>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</si>
  <si>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</si>
  <si>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</si>
  <si>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</si>
  <si>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</si>
  <si>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</si>
  <si>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</si>
  <si>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</si>
  <si>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</si>
  <si>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</si>
  <si>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</si>
  <si>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</si>
  <si>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</si>
  <si>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</si>
  <si>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</si>
  <si>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</si>
  <si>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</si>
  <si>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</si>
  <si>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</si>
  <si>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</si>
  <si>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</si>
  <si>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</si>
  <si>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</si>
  <si>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</si>
  <si>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</si>
  <si>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</si>
  <si>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</si>
  <si>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埼玉県朝霞市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</si>
  <si>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</si>
  <si>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</si>
  <si>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</si>
  <si>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</si>
  <si>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</si>
  <si>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</si>
  <si>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</si>
  <si>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</si>
  <si>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</si>
  <si>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</si>
  <si>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</si>
  <si>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</si>
  <si>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</si>
  <si>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</si>
  <si>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</si>
  <si>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</si>
  <si>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</si>
  <si>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</si>
  <si>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</si>
  <si>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</si>
  <si>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</si>
  <si>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</si>
  <si>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</si>
  <si>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</si>
  <si>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</si>
  <si>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</si>
  <si>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</si>
  <si>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</si>
  <si>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</si>
  <si>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</si>
  <si>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</si>
  <si>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</si>
  <si>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</si>
  <si>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</si>
  <si>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</si>
  <si>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</si>
  <si>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</si>
  <si>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</si>
  <si>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</si>
  <si>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</si>
  <si>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</si>
  <si>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</si>
  <si>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</si>
  <si>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</si>
  <si>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</si>
  <si>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</si>
  <si>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</si>
  <si>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</si>
  <si>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</si>
  <si>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</si>
  <si>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</si>
  <si>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</si>
  <si>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</si>
  <si>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</si>
  <si>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</si>
  <si>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</si>
  <si>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</si>
  <si>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</si>
  <si>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</si>
  <si>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</si>
  <si>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</si>
  <si>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</si>
  <si>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</si>
  <si>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</si>
  <si>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</si>
  <si>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</si>
  <si>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</si>
  <si>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</si>
  <si>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</si>
  <si>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</si>
  <si>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</si>
  <si>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</si>
  <si>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</si>
  <si>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</si>
  <si>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</si>
  <si>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</si>
  <si>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</si>
  <si>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</si>
  <si>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</si>
  <si>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</si>
  <si>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</si>
  <si>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</si>
  <si>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</si>
  <si>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</si>
  <si>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</si>
  <si>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</si>
  <si>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</si>
  <si>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</si>
  <si>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</si>
  <si>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</si>
  <si>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</si>
  <si>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</si>
  <si>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</si>
  <si>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</si>
  <si>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</si>
  <si>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</si>
  <si>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</si>
  <si>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</si>
  <si>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</si>
  <si>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</si>
  <si>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</si>
  <si>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</si>
  <si>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</si>
  <si>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</si>
  <si>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</si>
  <si>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</si>
  <si>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</si>
  <si>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</si>
  <si>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</si>
  <si>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</si>
  <si>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</si>
  <si>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</si>
  <si>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</si>
  <si>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</si>
  <si>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</si>
  <si>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</si>
  <si>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</si>
  <si>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</si>
  <si>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</si>
  <si>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</si>
  <si>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</si>
  <si>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</si>
  <si>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</si>
  <si>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</si>
  <si>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</si>
  <si>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</si>
  <si>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</si>
  <si>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</si>
  <si>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</si>
  <si>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</si>
  <si>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</si>
  <si>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</si>
  <si>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</si>
  <si>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</si>
  <si>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</si>
  <si>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</si>
  <si>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</si>
  <si>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</si>
  <si>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</si>
  <si>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</si>
  <si>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</si>
  <si>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</si>
  <si>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</si>
  <si>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</si>
  <si>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</si>
  <si>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</si>
  <si>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</si>
  <si>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</si>
  <si>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</si>
  <si>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埼玉県朝霞市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</si>
  <si>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</si>
  <si>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</si>
  <si>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</si>
  <si>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</si>
  <si>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</si>
  <si>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</si>
  <si>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</si>
  <si>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</si>
  <si>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</si>
  <si>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</si>
  <si>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</si>
  <si>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</si>
  <si>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</si>
  <si>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</si>
  <si>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</si>
  <si>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</si>
  <si>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</si>
  <si>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</si>
  <si>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</si>
  <si>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</si>
  <si>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</si>
  <si>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</si>
  <si>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</si>
  <si>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</si>
  <si>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</si>
  <si>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</si>
  <si>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</si>
  <si>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</si>
  <si>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</si>
  <si>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</si>
  <si>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</si>
  <si>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</si>
  <si>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</si>
  <si>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</si>
  <si>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</si>
  <si>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</si>
  <si>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</si>
  <si>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</si>
  <si>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朝霞都市計画下水道事業特別会計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</si>
  <si>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</si>
  <si>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</si>
  <si>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</si>
  <si>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</si>
  <si>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</si>
  <si>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</si>
  <si>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</si>
  <si>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</si>
  <si>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</si>
  <si>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</si>
  <si>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</si>
  <si>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</si>
  <si>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</si>
  <si>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</si>
  <si>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</si>
  <si>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</si>
  <si>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</si>
  <si>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</si>
  <si>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</si>
  <si>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</si>
  <si>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</si>
  <si>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</si>
  <si>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</si>
  <si>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</si>
  <si>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</si>
  <si>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</si>
  <si>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</si>
  <si>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</si>
  <si>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</si>
  <si>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</si>
  <si>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</si>
  <si>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</si>
  <si>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</si>
  <si>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</si>
  <si>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</si>
  <si>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</si>
  <si>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</si>
  <si>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</si>
  <si>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</si>
  <si>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</si>
  <si>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</si>
  <si>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</si>
  <si>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</si>
  <si>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</si>
  <si>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</si>
  <si>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</si>
  <si>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</si>
  <si>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</si>
  <si>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</si>
  <si>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</si>
  <si>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</si>
  <si>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</si>
  <si>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</si>
  <si>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</si>
  <si>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</si>
  <si>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</si>
  <si>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</si>
  <si>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</si>
  <si>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</si>
  <si>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</si>
  <si>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</si>
  <si>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</si>
  <si>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</si>
  <si>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</si>
  <si>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</si>
  <si>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</si>
  <si>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</si>
  <si>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</si>
  <si>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</si>
  <si>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</si>
  <si>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</si>
  <si>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</si>
  <si>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</si>
  <si>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</si>
  <si>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</si>
  <si>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</si>
  <si>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</si>
  <si>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</si>
  <si>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</si>
  <si>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</si>
  <si>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</si>
  <si>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</si>
  <si>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</si>
  <si>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</si>
  <si>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</si>
  <si>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</si>
  <si>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</si>
  <si>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</si>
  <si>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</si>
  <si>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</si>
  <si>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</si>
  <si>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</si>
  <si>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</si>
  <si>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</si>
  <si>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</si>
  <si>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</si>
  <si>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</si>
  <si>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</si>
  <si>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</si>
  <si>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</si>
  <si>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</si>
  <si>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</si>
  <si>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</si>
  <si>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</si>
  <si>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</si>
  <si>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</si>
  <si>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</si>
  <si>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</si>
  <si>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</si>
  <si>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</si>
  <si>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</si>
  <si>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</si>
  <si>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</si>
  <si>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</si>
  <si>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</si>
  <si>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</si>
  <si>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</si>
  <si>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</si>
  <si>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</si>
  <si>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</si>
  <si>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</si>
  <si>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</si>
  <si>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</si>
  <si>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</si>
  <si>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</si>
  <si>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</si>
  <si>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</si>
  <si>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</si>
  <si>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</si>
  <si>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</si>
  <si>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</si>
  <si>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</si>
  <si>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</si>
  <si>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</si>
  <si>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</si>
  <si>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</si>
  <si>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2.01</t>
  </si>
  <si>
    <t>▲ 0.15</t>
  </si>
  <si>
    <t>水道事業会計</t>
  </si>
  <si>
    <t>一般会計</t>
  </si>
  <si>
    <t>介護保険特別会計</t>
  </si>
  <si>
    <t>国民健康保険特別会計</t>
  </si>
  <si>
    <t>朝霞都市計画下水道事業特別会計</t>
  </si>
  <si>
    <t>後期高齢者医療特別会計</t>
  </si>
  <si>
    <t>その他会計（赤字）</t>
  </si>
  <si>
    <t>その他会計（黒字）</t>
  </si>
  <si>
    <t>朝霞地区一部事務組合</t>
    <rPh sb="0" eb="2">
      <t>アサカ</t>
    </rPh>
    <rPh sb="2" eb="4">
      <t>チク</t>
    </rPh>
    <rPh sb="4" eb="6">
      <t>イチブ</t>
    </rPh>
    <rPh sb="6" eb="8">
      <t>ジム</t>
    </rPh>
    <rPh sb="8" eb="10">
      <t>クミアイ</t>
    </rPh>
    <phoneticPr fontId="2"/>
  </si>
  <si>
    <t>一般会計</t>
    <rPh sb="0" eb="2">
      <t>イッパン</t>
    </rPh>
    <rPh sb="2" eb="4">
      <t>カイケイ</t>
    </rPh>
    <phoneticPr fontId="2"/>
  </si>
  <si>
    <t>埼玉県後期高齢者医療広域連合</t>
    <rPh sb="0" eb="2">
      <t>サイタマ</t>
    </rPh>
    <rPh sb="2" eb="3">
      <t>ケン</t>
    </rPh>
    <rPh sb="3" eb="5">
      <t>コウキ</t>
    </rPh>
    <rPh sb="5" eb="8">
      <t>コウレイシャ</t>
    </rPh>
    <rPh sb="8" eb="10">
      <t>イリョウ</t>
    </rPh>
    <rPh sb="10" eb="12">
      <t>コウイキ</t>
    </rPh>
    <rPh sb="12" eb="14">
      <t>レンゴウ</t>
    </rPh>
    <phoneticPr fontId="2"/>
  </si>
  <si>
    <t>埼玉県市町村総合事務組合</t>
    <rPh sb="0" eb="2">
      <t>サイタマ</t>
    </rPh>
    <rPh sb="2" eb="3">
      <t>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</si>
  <si>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</si>
  <si>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埼玉県都市競艇組合</t>
    <rPh sb="0" eb="2">
      <t>サイタマ</t>
    </rPh>
    <rPh sb="2" eb="3">
      <t>ケン</t>
    </rPh>
    <rPh sb="3" eb="5">
      <t>トシ</t>
    </rPh>
    <rPh sb="5" eb="7">
      <t>キョウテイ</t>
    </rPh>
    <rPh sb="7" eb="9">
      <t>クミアイ</t>
    </rPh>
    <phoneticPr fontId="2"/>
  </si>
  <si>
    <t>-</t>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</si>
  <si>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</si>
  <si>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</si>
  <si>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t>
    <phoneticPr fontId="2"/>
  </si>
  <si>
    <t>公益財団法人朝霞市文化・スポーツ振興公社</t>
    <rPh sb="0" eb="2">
      <t>コウエキ</t>
    </rPh>
    <rPh sb="2" eb="4">
      <t>ザイダン</t>
    </rPh>
    <rPh sb="4" eb="6">
      <t>ホウジン</t>
    </rPh>
    <rPh sb="6" eb="9">
      <t>アサカシ</t>
    </rPh>
    <rPh sb="9" eb="11">
      <t>ブンカ</t>
    </rPh>
    <rPh sb="16" eb="18">
      <t>シンコウ</t>
    </rPh>
    <rPh sb="18" eb="20">
      <t>コウシャ</t>
    </rPh>
    <phoneticPr fontId="2"/>
  </si>
  <si>
    <t>朝霞市土地開発公社</t>
    <rPh sb="0" eb="3">
      <t>アサカシ</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</si>
  <si>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</si>
  <si>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</si>
  <si>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</si>
  <si>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</si>
  <si>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</si>
  <si>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</si>
  <si>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</si>
  <si>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</si>
  <si>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</si>
  <si>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</si>
  <si>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</si>
  <si>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</si>
  <si>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低い水準で推移している一方、有形固定資産減価償却率は、公共施設の老朽化が進んでいるため高い水準で推移している。公共施設については、順次、耐震補強工事等を行っているため、今後については減価償却率は下がっていくことが考えられるが、一方で、事業費の財源を地方債で賄っているため、将来負担比率の上昇の要因となることが考えられる。</t>
    <phoneticPr fontId="5"/>
  </si>
  <si>
    <t>将来負担比率は減少傾向にあるが、実質公債費比率については、公債費充当特定財源の減などの影響により、昨年度からやや上昇したが、類似団体平均と比較しても低い水準にあるといえる。主な要因としては、地方債残高の減少や基金の積み増しがあげられる。今後においても将来負担額の抑制を図るため、充当可能財源等の確保に努めるとともに、起債に当たっては、プライマリーバランスなどを考慮した上で、地方債現在高をコントロールし、将来に過度の負担を残さないよう配慮する。また、実質公債費比率を適正な数値で推移させるため、起債の際に考慮することはもちろん、他の事業に影響しないよう、財源の確保や、適切な償還計画を立てること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</si>
</sst>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58051</c:v>
                </c:pt>
                <c:pt idx="4">
                  <c:v>65942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18054</c:v>
                </c:pt>
                <c:pt idx="1">
                  <c:v>12286</c:v>
                </c:pt>
                <c:pt idx="2">
                  <c:v>12307</c:v>
                </c:pt>
                <c:pt idx="3">
                  <c:v>13094</c:v>
                </c:pt>
                <c:pt idx="4">
                  <c:v>19323</c:v>
                </c:pt>
              </c:numCache>
            </c:numRef>
          </c:val>
          <c:smooth val="0"/>
        </c:ser>
        <c:dLbls>
          <c:showLegendKey val="0"/>
          <c:showVal val="0"/>
          <c:showCatName val="0"/>
          <c:showSerName val="0"/>
          <c:showPercent val="0"/>
          <c:showBubbleSize val="0"/>
        </c:dLbls>
        <c:marker val="1"/>
        <c:smooth val="0"/>
        <c:axId val="111240320"/>
        <c:axId val="111242240"/>
      </c:lineChart>
      <c:catAx>
        <c:axId val="111240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242240"/>
        <c:crosses val="autoZero"/>
        <c:auto val="1"/>
        <c:lblAlgn val="ctr"/>
        <c:lblOffset val="100"/>
        <c:tickLblSkip val="1"/>
        <c:tickMarkSkip val="1"/>
        <c:noMultiLvlLbl val="0"/>
      </c:catAx>
      <c:valAx>
        <c:axId val="1112422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240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4.58</c:v>
                </c:pt>
                <c:pt idx="1">
                  <c:v>5.89</c:v>
                </c:pt>
                <c:pt idx="2">
                  <c:v>4.04</c:v>
                </c:pt>
                <c:pt idx="3">
                  <c:v>4.3899999999999997</c:v>
                </c:pt>
                <c:pt idx="4">
                  <c:v>4.26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3.41</c:v>
                </c:pt>
                <c:pt idx="1">
                  <c:v>2.02</c:v>
                </c:pt>
                <c:pt idx="2">
                  <c:v>3.72</c:v>
                </c:pt>
                <c:pt idx="3">
                  <c:v>6.71</c:v>
                </c:pt>
                <c:pt idx="4">
                  <c:v>8.51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4918144"/>
        <c:axId val="114920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-2.0099999999999998</c:v>
                </c:pt>
                <c:pt idx="1">
                  <c:v>0.03</c:v>
                </c:pt>
                <c:pt idx="2">
                  <c:v>-0.15</c:v>
                </c:pt>
                <c:pt idx="3">
                  <c:v>3.56</c:v>
                </c:pt>
                <c:pt idx="4">
                  <c:v>1.95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4918144"/>
        <c:axId val="114920064"/>
      </c:lineChart>
      <c:catAx>
        <c:axId val="11491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920064"/>
        <c:crosses val="autoZero"/>
        <c:auto val="1"/>
        <c:lblAlgn val="ctr"/>
        <c:lblOffset val="100"/>
        <c:tickLblSkip val="1"/>
        <c:tickMarkSkip val="1"/>
        <c:noMultiLvlLbl val="0"/>
      </c:catAx>
      <c:valAx>
        <c:axId val="114920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91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0.03</c:v>
                </c:pt>
                <c:pt idx="4">
                  <c:v>#N/A</c:v>
                </c:pt>
                <c:pt idx="5">
                  <c:v>0.04</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朝霞都市計画下水道事業特別会計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0.46</c:v>
                </c:pt>
                <c:pt idx="2">
                  <c:v>#N/A</c:v>
                </c:pt>
                <c:pt idx="3">
                  <c:v>0.38</c:v>
                </c:pt>
                <c:pt idx="4">
                  <c:v>#N/A</c:v>
                </c:pt>
                <c:pt idx="5">
                  <c:v>0.15</c:v>
                </c:pt>
                <c:pt idx="6">
                  <c:v>#N/A</c:v>
                </c:pt>
                <c:pt idx="7">
                  <c:v>0.56000000000000005</c:v>
                </c:pt>
                <c:pt idx="8">
                  <c:v>#N/A</c:v>
                </c:pt>
                <c:pt idx="9">
                  <c:v>0.59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1.29</c:v>
                </c:pt>
                <c:pt idx="2">
                  <c:v>#N/A</c:v>
                </c:pt>
                <c:pt idx="3">
                  <c:v>1.39</c:v>
                </c:pt>
                <c:pt idx="4">
                  <c:v>#N/A</c:v>
                </c:pt>
                <c:pt idx="5">
                  <c:v>1.02</c:v>
                </c:pt>
                <c:pt idx="6">
                  <c:v>#N/A</c:v>
                </c:pt>
                <c:pt idx="7">
                  <c:v>0.99</c:v>
                </c:pt>
                <c:pt idx="8">
                  <c:v>#N/A</c:v>
                </c:pt>
                <c:pt idx="9">
                  <c:v>0.76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c:v>
                </c:pt>
                <c:pt idx="2">
                  <c:v>#N/A</c:v>
                </c:pt>
                <c:pt idx="3">
                  <c:v>0.56000000000000005</c:v>
                </c:pt>
                <c:pt idx="4">
                  <c:v>#N/A</c:v>
                </c:pt>
                <c:pt idx="5">
                  <c:v>0.72</c:v>
                </c:pt>
                <c:pt idx="6">
                  <c:v>#N/A</c:v>
                </c:pt>
                <c:pt idx="7">
                  <c:v>0.82</c:v>
                </c:pt>
                <c:pt idx="8">
                  <c:v>#N/A</c:v>
                </c:pt>
                <c:pt idx="9">
                  <c:v>1.73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4.57</c:v>
                </c:pt>
                <c:pt idx="2">
                  <c:v>#N/A</c:v>
                </c:pt>
                <c:pt idx="3">
                  <c:v>5.89</c:v>
                </c:pt>
                <c:pt idx="4">
                  <c:v>#N/A</c:v>
                </c:pt>
                <c:pt idx="5">
                  <c:v>4.03</c:v>
                </c:pt>
                <c:pt idx="6">
                  <c:v>#N/A</c:v>
                </c:pt>
                <c:pt idx="7">
                  <c:v>4.38</c:v>
                </c:pt>
                <c:pt idx="8">
                  <c:v>#N/A</c:v>
                </c:pt>
                <c:pt idx="9">
                  <c:v>4.26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10.26</c:v>
                </c:pt>
                <c:pt idx="2">
                  <c:v>#N/A</c:v>
                </c:pt>
                <c:pt idx="3">
                  <c:v>9.7200000000000006</c:v>
                </c:pt>
                <c:pt idx="4">
                  <c:v>#N/A</c:v>
                </c:pt>
                <c:pt idx="5">
                  <c:v>4.95</c:v>
                </c:pt>
                <c:pt idx="6">
                  <c:v>#N/A</c:v>
                </c:pt>
                <c:pt idx="7">
                  <c:v>5.2</c:v>
                </c:pt>
                <c:pt idx="8">
                  <c:v>#N/A</c:v>
                </c:pt>
                <c:pt idx="9">
                  <c:v>6.33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8065792"/>
        <c:axId val="118067584"/>
      </c:barChart>
      <c:catAx>
        <c:axId val="11806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067584"/>
        <c:crosses val="autoZero"/>
        <c:auto val="1"/>
        <c:lblAlgn val="ctr"/>
        <c:lblOffset val="100"/>
        <c:tickLblSkip val="1"/>
        <c:tickMarkSkip val="1"/>
        <c:noMultiLvlLbl val="0"/>
      </c:catAx>
      <c:valAx>
        <c:axId val="118067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065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2657</c:v>
                </c:pt>
                <c:pt idx="5">
                  <c:v>2754</c:v>
                </c:pt>
                <c:pt idx="8">
                  <c:v>2682</c:v>
                </c:pt>
                <c:pt idx="11">
                  <c:v>2465</c:v>
                </c:pt>
                <c:pt idx="14">
                  <c:v>2427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123</c:v>
                </c:pt>
                <c:pt idx="3">
                  <c:v>107</c:v>
                </c:pt>
                <c:pt idx="6">
                  <c:v>111</c:v>
                </c:pt>
                <c:pt idx="9">
                  <c:v>108</c:v>
                </c:pt>
                <c:pt idx="12">
                  <c:v>105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c:v>
                </c:pt>
                <c:pt idx="3">
                  <c:v>6</c:v>
                </c:pt>
                <c:pt idx="6">
                  <c:v>17</c:v>
                </c:pt>
                <c:pt idx="9">
                  <c:v>17</c:v>
                </c:pt>
                <c:pt idx="12">
                  <c:v>17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246</c:v>
                </c:pt>
                <c:pt idx="3">
                  <c:v>200</c:v>
                </c:pt>
                <c:pt idx="6">
                  <c:v>156</c:v>
                </c:pt>
                <c:pt idx="9">
                  <c:v>182</c:v>
                </c:pt>
                <c:pt idx="12">
                  <c:v>173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3156</c:v>
                </c:pt>
                <c:pt idx="3">
                  <c:v>3200</c:v>
                </c:pt>
                <c:pt idx="6">
                  <c:v>3155</c:v>
                </c:pt>
                <c:pt idx="9">
                  <c:v>2996</c:v>
                </c:pt>
                <c:pt idx="12">
                  <c:v>2987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8101120"/>
        <c:axId val="118103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874</c:v>
                </c:pt>
                <c:pt idx="2">
                  <c:v>#N/A</c:v>
                </c:pt>
                <c:pt idx="3">
                  <c:v>#N/A</c:v>
                </c:pt>
                <c:pt idx="4">
                  <c:v>759</c:v>
                </c:pt>
                <c:pt idx="5">
                  <c:v>#N/A</c:v>
                </c:pt>
                <c:pt idx="6">
                  <c:v>#N/A</c:v>
                </c:pt>
                <c:pt idx="7">
                  <c:v>757</c:v>
                </c:pt>
                <c:pt idx="8">
                  <c:v>#N/A</c:v>
                </c:pt>
                <c:pt idx="9">
                  <c:v>#N/A</c:v>
                </c:pt>
                <c:pt idx="10">
                  <c:v>838</c:v>
                </c:pt>
                <c:pt idx="11">
                  <c:v>#N/A</c:v>
                </c:pt>
                <c:pt idx="12">
                  <c:v>#N/A</c:v>
                </c:pt>
                <c:pt idx="13">
                  <c:v>855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8101120"/>
        <c:axId val="118103040"/>
      </c:lineChart>
      <c:catAx>
        <c:axId val="11810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103040"/>
        <c:crosses val="autoZero"/>
        <c:auto val="1"/>
        <c:lblAlgn val="ctr"/>
        <c:lblOffset val="100"/>
        <c:tickLblSkip val="1"/>
        <c:tickMarkSkip val="1"/>
        <c:noMultiLvlLbl val="0"/>
      </c:catAx>
      <c:valAx>
        <c:axId val="118103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10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20188</c:v>
                </c:pt>
                <c:pt idx="5">
                  <c:v>19934</c:v>
                </c:pt>
                <c:pt idx="8">
                  <c:v>19163</c:v>
                </c:pt>
                <c:pt idx="11">
                  <c:v>19020</c:v>
                </c:pt>
                <c:pt idx="14">
                  <c:v>18897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5214</c:v>
                </c:pt>
                <c:pt idx="5">
                  <c:v>5262</c:v>
                </c:pt>
                <c:pt idx="8">
                  <c:v>4517</c:v>
                </c:pt>
                <c:pt idx="11">
                  <c:v>4095</c:v>
                </c:pt>
                <c:pt idx="14">
                  <c:v>4615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1784</c:v>
                </c:pt>
                <c:pt idx="5">
                  <c:v>1393</c:v>
                </c:pt>
                <c:pt idx="8">
                  <c:v>1756</c:v>
                </c:pt>
                <c:pt idx="11">
                  <c:v>2757</c:v>
                </c:pt>
                <c:pt idx="14">
                  <c:v>3106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11</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2517</c:v>
                </c:pt>
                <c:pt idx="3">
                  <c:v>2201</c:v>
                </c:pt>
                <c:pt idx="6">
                  <c:v>1369</c:v>
                </c:pt>
                <c:pt idx="9">
                  <c:v>1249</c:v>
                </c:pt>
                <c:pt idx="12">
                  <c:v>1144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41</c:v>
                </c:pt>
                <c:pt idx="3">
                  <c:v>140</c:v>
                </c:pt>
                <c:pt idx="6">
                  <c:v>124</c:v>
                </c:pt>
                <c:pt idx="9">
                  <c:v>107</c:v>
                </c:pt>
                <c:pt idx="12">
                  <c:v>97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1484</c:v>
                </c:pt>
                <c:pt idx="3">
                  <c:v>1379</c:v>
                </c:pt>
                <c:pt idx="6">
                  <c:v>1255</c:v>
                </c:pt>
                <c:pt idx="9">
                  <c:v>1440</c:v>
                </c:pt>
                <c:pt idx="12">
                  <c:v>1607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1048</c:v>
                </c:pt>
                <c:pt idx="3">
                  <c:v>980</c:v>
                </c:pt>
                <c:pt idx="6">
                  <c:v>911</c:v>
                </c:pt>
                <c:pt idx="9">
                  <c:v>841</c:v>
                </c:pt>
                <c:pt idx="12">
                  <c:v>769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32443</c:v>
                </c:pt>
                <c:pt idx="3">
                  <c:v>31442</c:v>
                </c:pt>
                <c:pt idx="6">
                  <c:v>30386</c:v>
                </c:pt>
                <c:pt idx="9">
                  <c:v>29587</c:v>
                </c:pt>
                <c:pt idx="12">
                  <c:v>28572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8491392"/>
        <c:axId val="118501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10357</c:v>
                </c:pt>
                <c:pt idx="2">
                  <c:v>#N/A</c:v>
                </c:pt>
                <c:pt idx="3">
                  <c:v>#N/A</c:v>
                </c:pt>
                <c:pt idx="4">
                  <c:v>9553</c:v>
                </c:pt>
                <c:pt idx="5">
                  <c:v>#N/A</c:v>
                </c:pt>
                <c:pt idx="6">
                  <c:v>#N/A</c:v>
                </c:pt>
                <c:pt idx="7">
                  <c:v>8609</c:v>
                </c:pt>
                <c:pt idx="8">
                  <c:v>#N/A</c:v>
                </c:pt>
                <c:pt idx="9">
                  <c:v>#N/A</c:v>
                </c:pt>
                <c:pt idx="10">
                  <c:v>7351</c:v>
                </c:pt>
                <c:pt idx="11">
                  <c:v>#N/A</c:v>
                </c:pt>
                <c:pt idx="12">
                  <c:v>#N/A</c:v>
                </c:pt>
                <c:pt idx="13">
                  <c:v>5570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8491392"/>
        <c:axId val="118501760"/>
      </c:lineChart>
      <c:catAx>
        <c:axId val="11849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501760"/>
        <c:crosses val="autoZero"/>
        <c:auto val="1"/>
        <c:lblAlgn val="ctr"/>
        <c:lblOffset val="100"/>
        <c:tickLblSkip val="1"/>
        <c:tickMarkSkip val="1"/>
        <c:noMultiLvlLbl val="0"/>
      </c:catAx>
      <c:valAx>
        <c:axId val="118501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9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{9F5E3D4D-ACCD-47BF-894F-E604BAE73D3C}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{F49DC6C2-25BA-4858-9FE4-09FA65F3AF98}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{C00B5547-7BFA-45A0-9F1D-CF6947CC937C}</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{C2D83041-E628-4BD5-B389-41307E77FD99}</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{5C86F4A0-C214-45F1-9E50-F116C74E7608}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69.099999999999994</c:v>
                </c:pt>
                <c:pt idx="4">
                  <c:v>70.099999999999994</c:v>
                </c:pt>
              </c:numCache>
            </c:numRef>
          </c:xVal>
          <c:yVal>
            <c:numRef>
              <c:f>公会計指標分析・財政指標組合せ分析表!$K$51:$O$51</c:f>
              <c:numCache>
                <c:formatCode>#,##0.0;"▲ "#,##0.0</c:formatCode>
                <c:ptCount val="5"/>
                <c:pt idx="3">
                  <c:v>34.5</c:v>
                </c:pt>
                <c:pt idx="4">
                  <c:v>25.5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{1AB01470-BE09-4042-B93A-BFB909A1E2E3}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{C1D6DC41-7446-43C2-A78C-5519163D5FB7}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{BBD844EF-53F2-436F-9218-9708C885D149}</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{965D4346-94FB-47AD-8C60-C3F146AAC24B}</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{096FDD07-EA35-41C2-ADEC-6A482C904F40}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pt idx="4">
                  <c:v>58.3</c:v>
                </c:pt>
              </c:numCache>
            </c:numRef>
          </c:xVal>
          <c:yVal>
            <c:numRef>
              <c:f>公会計指標分析・財政指標組合せ分析表!$K$55:$O$55</c:f>
              <c:numCache>
                <c:formatCode>#,##0.0;"▲ "#,##0.0</c:formatCode>
                <c:ptCount val="5"/>
                <c:pt idx="3">
                  <c:v>34.9</c:v>
                </c:pt>
                <c:pt idx="4">
                  <c:v>53.1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8323840"/>
        <c:axId val="118346496"/>
      </c:scatterChart>
      <c:valAx>
        <c:axId val="118323840"/>
        <c:scaling>
          <c:orientation val="minMax"/>
          <c:max val="72"/>
          <c:min val="5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346496"/>
        <c:crosses val="autoZero"/>
        <c:crossBetween val="midCat"/>
      </c:valAx>
      <c:valAx>
        <c:axId val="118346496"/>
        <c:scaling>
          <c:orientation val="minMax"/>
          <c:max val="58"/>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323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{1ADAD792-C5FC-4FC1-AE39-8C3EF7B8E237}</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{3EDA570D-E36C-4C08-83DC-D231A5692D7E}</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{E4B9A9AB-AE14-48A3-8B7C-BDA164C0EEA5}</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{87848486-D5F7-4454-95FB-275C62162A13}</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{E9CB69B1-D45B-4AEC-8579-2CA434DC729E}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4.0999999999999996</c:v>
                </c:pt>
                <c:pt idx="1">
                  <c:v>4</c:v>
                </c:pt>
                <c:pt idx="2">
                  <c:v>3.9</c:v>
                </c:pt>
                <c:pt idx="3">
                  <c:v>3.7</c:v>
                </c:pt>
                <c:pt idx="4">
                  <c:v>3.8</c:v>
                </c:pt>
              </c:numCache>
            </c:numRef>
          </c:xVal>
          <c:yVal>
            <c:numRef>
              <c:f>公会計指標分析・財政指標組合せ分析表!$K$73:$O$73</c:f>
              <c:numCache>
                <c:formatCode>#,##0.0;"▲ "#,##0.0</c:formatCode>
                <c:ptCount val="5"/>
                <c:pt idx="0">
                  <c:v>51.3</c:v>
                </c:pt>
                <c:pt idx="1">
                  <c:v>46.8</c:v>
                </c:pt>
                <c:pt idx="2">
                  <c:v>42.2</c:v>
                </c:pt>
                <c:pt idx="3">
                  <c:v>34.5</c:v>
                </c:pt>
                <c:pt idx="4">
                  <c:v>25.5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{2827CD36-5C22-4C4E-9313-B9B7B992FBD3}</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{0B2C5308-2A3D-451B-9B57-CC9F95F8FD38}</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0"/>
                  <c:y val="7.0476729624483212E-3"/>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{388FF6D4-0AB5-4390-90B3-CAE0A84FA669}</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0"/>
                  <c:y val="-7.0476729624483212E-3"/>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{B2041125-D268-49F2-816E-4A06BDD77BDA}</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{720917ED-9128-4E2C-A87C-785187BB25F6}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7.2</c:v>
                </c:pt>
                <c:pt idx="4">
                  <c:v>8.6</c:v>
                </c:pt>
              </c:numCache>
            </c:numRef>
          </c:xVal>
          <c:yVal>
            <c:numRef>
              <c:f>公会計指標分析・財政指標組合せ分析表!$K$77:$O$77</c:f>
              <c:numCache>
                <c:formatCode>#,##0.0;"▲ "#,##0.0</c:formatCode>
                <c:ptCount val="5"/>
                <c:pt idx="0">
                  <c:v>46.1</c:v>
                </c:pt>
                <c:pt idx="1">
                  <c:v>37.6</c:v>
                </c:pt>
                <c:pt idx="2">
                  <c:v>33.799999999999997</c:v>
                </c:pt>
                <c:pt idx="3">
                  <c:v>34.9</c:v>
                </c:pt>
                <c:pt idx="4">
                  <c:v>53.1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0186880"/>
        <c:axId val="50193152"/>
      </c:scatterChart>
      <c:valAx>
        <c:axId val="50186880"/>
        <c:scaling>
          <c:orientation val="minMax"/>
          <c:max val="9.1"/>
          <c:min val="3.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193152"/>
        <c:crosses val="autoZero"/>
        <c:crossBetween val="midCat"/>
      </c:valAx>
      <c:valAx>
        <c:axId val="50193152"/>
        <c:scaling>
          <c:orientation val="minMax"/>
          <c:max val="58"/>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1868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埼玉県朝霞市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償還額以上の起債をしていないので、一般会計における公債費は毎年、減少傾向にある。平成２８年度においても</a:t>
          </a:r>
          <a:r>
            <a:rPr kumimoji="1" lang="ja-JP" altLang="ja-JP" sz="1400">
              <a:solidFill>
                <a:schemeClr val="dk1"/>
              </a:solidFill>
              <a:effectLst/>
              <a:latin typeface="+mn-lt"/>
              <a:ea typeface="+mn-ea"/>
              <a:cs typeface="+mn-cs"/>
            </a:rPr>
            <a:t>元利償還金等</a:t>
          </a:r>
          <a:r>
            <a:rPr kumimoji="1" lang="en-US" altLang="ja-JP" sz="1400">
              <a:solidFill>
                <a:schemeClr val="dk1"/>
              </a:solidFill>
              <a:effectLst/>
              <a:latin typeface="+mn-lt"/>
              <a:ea typeface="+mn-ea"/>
              <a:cs typeface="+mn-cs"/>
            </a:rPr>
            <a:t>(A)</a:t>
          </a:r>
          <a:r>
            <a:rPr kumimoji="1" lang="ja-JP" altLang="en-US" sz="1400">
              <a:solidFill>
                <a:schemeClr val="dk1"/>
              </a:solidFill>
              <a:effectLst/>
              <a:latin typeface="+mn-lt"/>
              <a:ea typeface="+mn-ea"/>
              <a:cs typeface="+mn-cs"/>
            </a:rPr>
            <a:t>が減少した</a:t>
          </a:r>
          <a:r>
            <a:rPr kumimoji="1" lang="ja-JP" altLang="en-US" sz="1400">
              <a:latin typeface="ＭＳ ゴシック" pitchFamily="49" charset="-128"/>
              <a:ea typeface="ＭＳ ゴシック" pitchFamily="49" charset="-128"/>
            </a:rPr>
            <a:t>。</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また、基準財政需要額においては、公害防止事業債の償還終了などに伴い、</a:t>
          </a:r>
          <a:r>
            <a:rPr kumimoji="1" lang="ja-JP" altLang="ja-JP" sz="1400">
              <a:solidFill>
                <a:schemeClr val="dk1"/>
              </a:solidFill>
              <a:effectLst/>
              <a:latin typeface="+mn-lt"/>
              <a:ea typeface="+mn-ea"/>
              <a:cs typeface="+mn-cs"/>
            </a:rPr>
            <a:t>算入公債費等</a:t>
          </a:r>
          <a:r>
            <a:rPr kumimoji="1" lang="en-US" altLang="ja-JP" sz="1400">
              <a:solidFill>
                <a:schemeClr val="dk1"/>
              </a:solidFill>
              <a:effectLst/>
              <a:latin typeface="+mn-lt"/>
              <a:ea typeface="+mn-ea"/>
              <a:cs typeface="+mn-cs"/>
            </a:rPr>
            <a:t>(B)</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減少した。</a:t>
          </a:r>
          <a:endParaRPr kumimoji="1" lang="en-US" altLang="ja-JP" sz="18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その結果、算入公債費等</a:t>
          </a:r>
          <a:r>
            <a:rPr kumimoji="1" lang="en-US" altLang="ja-JP" sz="1400">
              <a:solidFill>
                <a:schemeClr val="dk1"/>
              </a:solidFill>
              <a:effectLst/>
              <a:latin typeface="+mn-lt"/>
              <a:ea typeface="+mn-ea"/>
              <a:cs typeface="+mn-cs"/>
            </a:rPr>
            <a:t>(B)</a:t>
          </a:r>
          <a:r>
            <a:rPr kumimoji="1" lang="ja-JP" altLang="ja-JP" sz="1400">
              <a:solidFill>
                <a:schemeClr val="dk1"/>
              </a:solidFill>
              <a:effectLst/>
              <a:latin typeface="+mn-lt"/>
              <a:ea typeface="+mn-ea"/>
              <a:cs typeface="+mn-cs"/>
            </a:rPr>
            <a:t>の減少が、元利償還金等</a:t>
          </a:r>
          <a:r>
            <a:rPr kumimoji="1" lang="en-US" altLang="ja-JP" sz="1400">
              <a:solidFill>
                <a:schemeClr val="dk1"/>
              </a:solidFill>
              <a:effectLst/>
              <a:latin typeface="+mn-lt"/>
              <a:ea typeface="+mn-ea"/>
              <a:cs typeface="+mn-cs"/>
            </a:rPr>
            <a:t>(A)</a:t>
          </a:r>
          <a:r>
            <a:rPr kumimoji="1" lang="ja-JP" altLang="ja-JP" sz="1400">
              <a:solidFill>
                <a:schemeClr val="dk1"/>
              </a:solidFill>
              <a:effectLst/>
              <a:latin typeface="+mn-lt"/>
              <a:ea typeface="+mn-ea"/>
              <a:cs typeface="+mn-cs"/>
            </a:rPr>
            <a:t>の減少を上回ったため、実質公債費比率の分子は増加した。</a:t>
          </a:r>
          <a:endParaRPr lang="ja-JP" altLang="ja-JP" sz="1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埼玉県朝霞市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ここ数年は、公債費が起債額を上回っているため、地方債現在高は減少傾向にある。また、退職手当負担見込額も減少傾向であり、将来負担額</a:t>
          </a:r>
          <a:r>
            <a:rPr kumimoji="1" lang="en-US" altLang="ja-JP" sz="1400">
              <a:solidFill>
                <a:schemeClr val="dk1"/>
              </a:solidFill>
              <a:effectLst/>
              <a:latin typeface="+mn-lt"/>
              <a:ea typeface="+mn-ea"/>
              <a:cs typeface="+mn-cs"/>
            </a:rPr>
            <a:t>(A)</a:t>
          </a:r>
          <a:r>
            <a:rPr kumimoji="1" lang="ja-JP" altLang="ja-JP" sz="1400">
              <a:solidFill>
                <a:schemeClr val="dk1"/>
              </a:solidFill>
              <a:effectLst/>
              <a:latin typeface="+mn-lt"/>
              <a:ea typeface="+mn-ea"/>
              <a:cs typeface="+mn-cs"/>
            </a:rPr>
            <a:t>が減少した。また、国民健康保険保険給付費支払基金の積み増しなどの要因で、充当可能基金が増となり、充当可能財源等</a:t>
          </a:r>
          <a:r>
            <a:rPr kumimoji="1" lang="en-US" altLang="ja-JP" sz="1400">
              <a:solidFill>
                <a:schemeClr val="dk1"/>
              </a:solidFill>
              <a:effectLst/>
              <a:latin typeface="+mn-lt"/>
              <a:ea typeface="+mn-ea"/>
              <a:cs typeface="+mn-cs"/>
            </a:rPr>
            <a:t>(B)</a:t>
          </a:r>
          <a:r>
            <a:rPr kumimoji="1" lang="ja-JP" altLang="ja-JP" sz="1400">
              <a:solidFill>
                <a:schemeClr val="dk1"/>
              </a:solidFill>
              <a:effectLst/>
              <a:latin typeface="+mn-lt"/>
              <a:ea typeface="+mn-ea"/>
              <a:cs typeface="+mn-cs"/>
            </a:rPr>
            <a:t>が増加した。</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以上より、将来負担比率の分子が減少した。今後においても充当可能財源等の確保や地方債現在高の減少に努める。</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埼玉県朝霞市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136,910
133,677
18.34
40,173,690
39,107,965
1,005,053
23,577,204
28,556,873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25.5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[ 70.1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庁舎、市民会館、保健センター、総合体育館などの大型施設が、建設から３０年以上経過し、平成２８年度時点においては大規模な改修工事等も完了していないため、減価償却率が高くなっており、有形固定資産全体の減価償却率を引き上げる結果となっている。そのため、類似団体や全国平均、埼玉県の平均を大きく上回っている。今後、耐震補強工事などが順次完了するのに伴い、その都度、減価償却率は低くなると考えられる。公共施設の再整備等については、公共施設等総合管理計画の方針に沿って適切に進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141732</xdr:rowOff>
    </xdr:from>
    <xdr:to>
      <xdr:col>3</xdr:col>
      <xdr:colOff>1170940</xdr:colOff>
      <xdr:row>32</xdr:row>
      <xdr:rowOff>123444</xdr:rowOff>
    </xdr:to>
    <xdr:cxnSp macro="">
      <xdr:nvCxnSpPr>
        <xdr:cNvPr id="62" name="直線コネクタ 61"/>
        <xdr:cNvCxnSpPr/>
      </xdr:nvCxnSpPr>
      <xdr:spPr>
        <a:xfrm flipV="1">
          <a:off x="4760595" y="5380482"/>
          <a:ext cx="127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127271</xdr:rowOff>
    </xdr:from>
    <xdr:ext cx="405111" cy="259045"/>
    <xdr:sp macro="" textlink="">
      <xdr:nvSpPr>
        <xdr:cNvPr id="63" name="有形固定資産減価償却率最小値テキスト"/>
        <xdr:cNvSpPr txBox="1"/>
      </xdr:nvSpPr>
      <xdr:spPr>
        <a:xfrm>
          <a:off x="4813300" y="6394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a:t>
          </a:r>
          <a:endParaRPr kumimoji="1" lang="ja-JP" altLang="en-US" sz="1000" b="1">
            <a:latin typeface="ＭＳ Ｐゴシック"/>
          </a:endParaRPr>
        </a:p>
      </xdr:txBody>
    </xdr:sp>
    <xdr:clientData/>
  </xdr:oneCellAnchor>
  <xdr:twoCellAnchor>
    <xdr:from>
      <xdr:col>3</xdr:col>
      <xdr:colOff>1082675</xdr:colOff>
      <xdr:row>32</xdr:row>
      <xdr:rowOff>123444</xdr:rowOff>
    </xdr:from>
    <xdr:to>
      <xdr:col>3</xdr:col>
      <xdr:colOff>1260475</xdr:colOff>
      <xdr:row>32</xdr:row>
      <xdr:rowOff>123444</xdr:rowOff>
    </xdr:to>
    <xdr:cxnSp macro="">
      <xdr:nvCxnSpPr>
        <xdr:cNvPr id="64" name="直線コネクタ 63"/>
        <xdr:cNvCxnSpPr/>
      </xdr:nvCxnSpPr>
      <xdr:spPr>
        <a:xfrm>
          <a:off x="4673600" y="639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88409</xdr:rowOff>
    </xdr:from>
    <xdr:ext cx="405111" cy="259045"/>
    <xdr:sp macro="" textlink="">
      <xdr:nvSpPr>
        <xdr:cNvPr id="65"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3</xdr:col>
      <xdr:colOff>1082675</xdr:colOff>
      <xdr:row>26</xdr:row>
      <xdr:rowOff>141732</xdr:rowOff>
    </xdr:from>
    <xdr:to>
      <xdr:col>3</xdr:col>
      <xdr:colOff>1260475</xdr:colOff>
      <xdr:row>26</xdr:row>
      <xdr:rowOff>141732</xdr:rowOff>
    </xdr:to>
    <xdr:cxnSp macro="">
      <xdr:nvCxnSpPr>
        <xdr:cNvPr id="66" name="直線コネクタ 65"/>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67"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68" name="フローチャート : 判断 67"/>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4064</xdr:rowOff>
    </xdr:from>
    <xdr:to>
      <xdr:col>3</xdr:col>
      <xdr:colOff>511175</xdr:colOff>
      <xdr:row>29</xdr:row>
      <xdr:rowOff>105664</xdr:rowOff>
    </xdr:to>
    <xdr:sp macro="" textlink="">
      <xdr:nvSpPr>
        <xdr:cNvPr id="69" name="フローチャート : 判断 68"/>
        <xdr:cNvSpPr/>
      </xdr:nvSpPr>
      <xdr:spPr>
        <a:xfrm>
          <a:off x="4000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26</xdr:row>
      <xdr:rowOff>90932</xdr:rowOff>
    </xdr:from>
    <xdr:to>
      <xdr:col>3</xdr:col>
      <xdr:colOff>1222375</xdr:colOff>
      <xdr:row>27</xdr:row>
      <xdr:rowOff>21082</xdr:rowOff>
    </xdr:to>
    <xdr:sp macro="" textlink="">
      <xdr:nvSpPr>
        <xdr:cNvPr id="75" name="円/楕円 74"/>
        <xdr:cNvSpPr/>
      </xdr:nvSpPr>
      <xdr:spPr>
        <a:xfrm>
          <a:off x="4711700" y="532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43959</xdr:rowOff>
    </xdr:from>
    <xdr:ext cx="405111" cy="259045"/>
    <xdr:sp macro="" textlink="">
      <xdr:nvSpPr>
        <xdr:cNvPr id="76" name="有形固定資産減価償却率該当値テキスト"/>
        <xdr:cNvSpPr txBox="1"/>
      </xdr:nvSpPr>
      <xdr:spPr>
        <a:xfrm>
          <a:off x="4813300" y="5282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3</xdr:col>
      <xdr:colOff>409575</xdr:colOff>
      <xdr:row>26</xdr:row>
      <xdr:rowOff>134112</xdr:rowOff>
    </xdr:from>
    <xdr:to>
      <xdr:col>3</xdr:col>
      <xdr:colOff>511175</xdr:colOff>
      <xdr:row>27</xdr:row>
      <xdr:rowOff>64262</xdr:rowOff>
    </xdr:to>
    <xdr:sp macro="" textlink="">
      <xdr:nvSpPr>
        <xdr:cNvPr id="77" name="円/楕円 76"/>
        <xdr:cNvSpPr/>
      </xdr:nvSpPr>
      <xdr:spPr>
        <a:xfrm>
          <a:off x="4000500" y="537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26</xdr:row>
      <xdr:rowOff>141732</xdr:rowOff>
    </xdr:from>
    <xdr:to>
      <xdr:col>3</xdr:col>
      <xdr:colOff>1171575</xdr:colOff>
      <xdr:row>27</xdr:row>
      <xdr:rowOff>13462</xdr:rowOff>
    </xdr:to>
    <xdr:cxnSp macro="">
      <xdr:nvCxnSpPr>
        <xdr:cNvPr id="78" name="直線コネクタ 77"/>
        <xdr:cNvCxnSpPr/>
      </xdr:nvCxnSpPr>
      <xdr:spPr>
        <a:xfrm flipV="1">
          <a:off x="4051300" y="5380482"/>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96791</xdr:rowOff>
    </xdr:from>
    <xdr:ext cx="405111" cy="259045"/>
    <xdr:sp macro="" textlink="">
      <xdr:nvSpPr>
        <xdr:cNvPr id="79" name="n_1aveValue有形固定資産減価償却率"/>
        <xdr:cNvSpPr txBox="1"/>
      </xdr:nvSpPr>
      <xdr:spPr>
        <a:xfrm>
          <a:off x="3836043"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80789</xdr:rowOff>
    </xdr:from>
    <xdr:ext cx="405111" cy="259045"/>
    <xdr:sp macro="" textlink="">
      <xdr:nvSpPr>
        <xdr:cNvPr id="80" name="n_1mainValue有形固定資産減価償却率"/>
        <xdr:cNvSpPr txBox="1"/>
      </xdr:nvSpPr>
      <xdr:spPr>
        <a:xfrm>
          <a:off x="3836043" y="5148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埼玉県朝霞市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136,910
133,677
18.34
40,173,690
39,107,965
1,005,053
23,577,204
28,556,873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25.5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142494</xdr:rowOff>
    </xdr:from>
    <xdr:to>
      <xdr:col>6</xdr:col>
      <xdr:colOff>510540</xdr:colOff>
      <xdr:row>41</xdr:row>
      <xdr:rowOff>115062</xdr:rowOff>
    </xdr:to>
    <xdr:cxnSp macro="">
      <xdr:nvCxnSpPr>
        <xdr:cNvPr id="55" name="直線コネクタ 54"/>
        <xdr:cNvCxnSpPr/>
      </xdr:nvCxnSpPr>
      <xdr:spPr>
        <a:xfrm flipV="1">
          <a:off x="4634865" y="5800344"/>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118889</xdr:rowOff>
    </xdr:from>
    <xdr:ext cx="405111" cy="259045"/>
    <xdr:sp macro="" textlink="">
      <xdr:nvSpPr>
        <xdr:cNvPr id="56" name="【道路】&#10;有形固定資産減価償却率最小値テキスト"/>
        <xdr:cNvSpPr txBox="1"/>
      </xdr:nvSpPr>
      <xdr:spPr>
        <a:xfrm>
          <a:off x="4724400" y="714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115062</xdr:rowOff>
    </xdr:from>
    <xdr:to>
      <xdr:col>6</xdr:col>
      <xdr:colOff>600075</xdr:colOff>
      <xdr:row>41</xdr:row>
      <xdr:rowOff>115062</xdr:rowOff>
    </xdr:to>
    <xdr:cxnSp macro="">
      <xdr:nvCxnSpPr>
        <xdr:cNvPr id="57" name="直線コネクタ 56"/>
        <xdr:cNvCxnSpPr/>
      </xdr:nvCxnSpPr>
      <xdr:spPr>
        <a:xfrm>
          <a:off x="4546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89171</xdr:rowOff>
    </xdr:from>
    <xdr:ext cx="405111" cy="259045"/>
    <xdr:sp macro="" textlink="">
      <xdr:nvSpPr>
        <xdr:cNvPr id="58" name="【道路】&#10;有形固定資産減価償却率最大値テキスト"/>
        <xdr:cNvSpPr txBox="1"/>
      </xdr:nvSpPr>
      <xdr:spPr>
        <a:xfrm>
          <a:off x="47244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6</xdr:col>
      <xdr:colOff>422275</xdr:colOff>
      <xdr:row>33</xdr:row>
      <xdr:rowOff>142494</xdr:rowOff>
    </xdr:from>
    <xdr:to>
      <xdr:col>6</xdr:col>
      <xdr:colOff>600075</xdr:colOff>
      <xdr:row>33</xdr:row>
      <xdr:rowOff>142494</xdr:rowOff>
    </xdr:to>
    <xdr:cxnSp macro="">
      <xdr:nvCxnSpPr>
        <xdr:cNvPr id="59" name="直線コネクタ 58"/>
        <xdr:cNvCxnSpPr/>
      </xdr:nvCxnSpPr>
      <xdr:spPr>
        <a:xfrm>
          <a:off x="4546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120413</xdr:rowOff>
    </xdr:from>
    <xdr:ext cx="405111" cy="259045"/>
    <xdr:sp macro="" textlink="">
      <xdr:nvSpPr>
        <xdr:cNvPr id="60" name="【道路】&#10;有形固定資産減価償却率平均値テキスト"/>
        <xdr:cNvSpPr txBox="1"/>
      </xdr:nvSpPr>
      <xdr:spPr>
        <a:xfrm>
          <a:off x="4724400" y="6635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141986</xdr:rowOff>
    </xdr:from>
    <xdr:to>
      <xdr:col>6</xdr:col>
      <xdr:colOff>561975</xdr:colOff>
      <xdr:row>39</xdr:row>
      <xdr:rowOff>72136</xdr:rowOff>
    </xdr:to>
    <xdr:sp macro="" textlink="">
      <xdr:nvSpPr>
        <xdr:cNvPr id="61" name="フローチャート : 判断 60"/>
        <xdr:cNvSpPr/>
      </xdr:nvSpPr>
      <xdr:spPr>
        <a:xfrm>
          <a:off x="45847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61976</xdr:rowOff>
    </xdr:from>
    <xdr:to>
      <xdr:col>5</xdr:col>
      <xdr:colOff>409575</xdr:colOff>
      <xdr:row>38</xdr:row>
      <xdr:rowOff>163576</xdr:rowOff>
    </xdr:to>
    <xdr:sp macro="" textlink="">
      <xdr:nvSpPr>
        <xdr:cNvPr id="62" name="フローチャート : 判断 61"/>
        <xdr:cNvSpPr/>
      </xdr:nvSpPr>
      <xdr:spPr>
        <a:xfrm>
          <a:off x="3746500" y="65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91694</xdr:rowOff>
    </xdr:from>
    <xdr:to>
      <xdr:col>6</xdr:col>
      <xdr:colOff>561975</xdr:colOff>
      <xdr:row>34</xdr:row>
      <xdr:rowOff>21844</xdr:rowOff>
    </xdr:to>
    <xdr:sp macro="" textlink="">
      <xdr:nvSpPr>
        <xdr:cNvPr id="68" name="円/楕円 67"/>
        <xdr:cNvSpPr/>
      </xdr:nvSpPr>
      <xdr:spPr>
        <a:xfrm>
          <a:off x="4584700" y="574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44721</xdr:rowOff>
    </xdr:from>
    <xdr:ext cx="405111" cy="259045"/>
    <xdr:sp macro="" textlink="">
      <xdr:nvSpPr>
        <xdr:cNvPr id="69" name="【道路】&#10;有形固定資産減価償却率該当値テキスト"/>
        <xdr:cNvSpPr txBox="1"/>
      </xdr:nvSpPr>
      <xdr:spPr>
        <a:xfrm>
          <a:off x="4724400" y="5702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144272</xdr:rowOff>
    </xdr:from>
    <xdr:to>
      <xdr:col>5</xdr:col>
      <xdr:colOff>409575</xdr:colOff>
      <xdr:row>34</xdr:row>
      <xdr:rowOff>74422</xdr:rowOff>
    </xdr:to>
    <xdr:sp macro="" textlink="">
      <xdr:nvSpPr>
        <xdr:cNvPr id="70" name="円/楕円 69"/>
        <xdr:cNvSpPr/>
      </xdr:nvSpPr>
      <xdr:spPr>
        <a:xfrm>
          <a:off x="3746500" y="580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142494</xdr:rowOff>
    </xdr:from>
    <xdr:to>
      <xdr:col>6</xdr:col>
      <xdr:colOff>511175</xdr:colOff>
      <xdr:row>34</xdr:row>
      <xdr:rowOff>23622</xdr:rowOff>
    </xdr:to>
    <xdr:cxnSp macro="">
      <xdr:nvCxnSpPr>
        <xdr:cNvPr id="71" name="直線コネクタ 70"/>
        <xdr:cNvCxnSpPr/>
      </xdr:nvCxnSpPr>
      <xdr:spPr>
        <a:xfrm flipV="1">
          <a:off x="3797300" y="580034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154703</xdr:rowOff>
    </xdr:from>
    <xdr:ext cx="405111" cy="259045"/>
    <xdr:sp macro="" textlink="">
      <xdr:nvSpPr>
        <xdr:cNvPr id="72" name="n_1aveValue【道路】&#10;有形固定資産減価償却率"/>
        <xdr:cNvSpPr txBox="1"/>
      </xdr:nvSpPr>
      <xdr:spPr>
        <a:xfrm>
          <a:off x="3582043" y="666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90949</xdr:rowOff>
    </xdr:from>
    <xdr:ext cx="405111" cy="259045"/>
    <xdr:sp macro="" textlink="">
      <xdr:nvSpPr>
        <xdr:cNvPr id="73" name="n_1mainValue【道路】&#10;有形固定資産減価償却率"/>
        <xdr:cNvSpPr txBox="1"/>
      </xdr:nvSpPr>
      <xdr:spPr>
        <a:xfrm>
          <a:off x="3582043" y="557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7" name="テキスト ボックス 8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9" name="テキスト ボックス 8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1" name="テキスト ボックス 9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80228</xdr:rowOff>
    </xdr:from>
    <xdr:to>
      <xdr:col>15</xdr:col>
      <xdr:colOff>180340</xdr:colOff>
      <xdr:row>41</xdr:row>
      <xdr:rowOff>66511</xdr:rowOff>
    </xdr:to>
    <xdr:cxnSp macro="">
      <xdr:nvCxnSpPr>
        <xdr:cNvPr id="99" name="直線コネクタ 98"/>
        <xdr:cNvCxnSpPr/>
      </xdr:nvCxnSpPr>
      <xdr:spPr>
        <a:xfrm flipV="1">
          <a:off x="10476865" y="5566628"/>
          <a:ext cx="0" cy="152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70338</xdr:rowOff>
    </xdr:from>
    <xdr:ext cx="469744" cy="259045"/>
    <xdr:sp macro="" textlink="">
      <xdr:nvSpPr>
        <xdr:cNvPr id="100" name="【道路】&#10;一人当たり延長最小値テキスト"/>
        <xdr:cNvSpPr txBox="1"/>
      </xdr:nvSpPr>
      <xdr:spPr>
        <a:xfrm>
          <a:off x="10566400" y="709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1.814</a:t>
          </a:r>
          <a:endParaRPr kumimoji="1" lang="ja-JP" altLang="en-US" sz="1000" b="1">
            <a:latin typeface="ＭＳ Ｐゴシック"/>
          </a:endParaRPr>
        </a:p>
      </xdr:txBody>
    </xdr:sp>
    <xdr:clientData/>
  </xdr:oneCellAnchor>
  <xdr:twoCellAnchor>
    <xdr:from>
      <xdr:col>15</xdr:col>
      <xdr:colOff>92075</xdr:colOff>
      <xdr:row>41</xdr:row>
      <xdr:rowOff>66511</xdr:rowOff>
    </xdr:from>
    <xdr:to>
      <xdr:col>15</xdr:col>
      <xdr:colOff>269875</xdr:colOff>
      <xdr:row>41</xdr:row>
      <xdr:rowOff>66511</xdr:rowOff>
    </xdr:to>
    <xdr:cxnSp macro="">
      <xdr:nvCxnSpPr>
        <xdr:cNvPr id="101" name="直線コネクタ 100"/>
        <xdr:cNvCxnSpPr/>
      </xdr:nvCxnSpPr>
      <xdr:spPr>
        <a:xfrm>
          <a:off x="10388600" y="70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26905</xdr:rowOff>
    </xdr:from>
    <xdr:ext cx="534377" cy="259045"/>
    <xdr:sp macro="" textlink="">
      <xdr:nvSpPr>
        <xdr:cNvPr id="102" name="【道路】&#10;一人当たり延長最大値テキスト"/>
        <xdr:cNvSpPr txBox="1"/>
      </xdr:nvSpPr>
      <xdr:spPr>
        <a:xfrm>
          <a:off x="10566400" y="53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15.863</a:t>
          </a:r>
          <a:endParaRPr kumimoji="1" lang="ja-JP" altLang="en-US" sz="1000" b="1">
            <a:latin typeface="ＭＳ Ｐゴシック"/>
          </a:endParaRPr>
        </a:p>
      </xdr:txBody>
    </xdr:sp>
    <xdr:clientData/>
  </xdr:oneCellAnchor>
  <xdr:twoCellAnchor>
    <xdr:from>
      <xdr:col>15</xdr:col>
      <xdr:colOff>92075</xdr:colOff>
      <xdr:row>32</xdr:row>
      <xdr:rowOff>80228</xdr:rowOff>
    </xdr:from>
    <xdr:to>
      <xdr:col>15</xdr:col>
      <xdr:colOff>269875</xdr:colOff>
      <xdr:row>32</xdr:row>
      <xdr:rowOff>80228</xdr:rowOff>
    </xdr:to>
    <xdr:cxnSp macro="">
      <xdr:nvCxnSpPr>
        <xdr:cNvPr id="103" name="直線コネクタ 102"/>
        <xdr:cNvCxnSpPr/>
      </xdr:nvCxnSpPr>
      <xdr:spPr>
        <a:xfrm>
          <a:off x="10388600" y="556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124586</xdr:rowOff>
    </xdr:from>
    <xdr:ext cx="534377" cy="259045"/>
    <xdr:sp macro="" textlink="">
      <xdr:nvSpPr>
        <xdr:cNvPr id="104" name="【道路】&#10;一人当たり延長平均値テキスト"/>
        <xdr:cNvSpPr txBox="1"/>
      </xdr:nvSpPr>
      <xdr:spPr>
        <a:xfrm>
          <a:off x="10566400" y="5953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10.474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101709</xdr:rowOff>
    </xdr:from>
    <xdr:to>
      <xdr:col>15</xdr:col>
      <xdr:colOff>231775</xdr:colOff>
      <xdr:row>36</xdr:row>
      <xdr:rowOff>31859</xdr:rowOff>
    </xdr:to>
    <xdr:sp macro="" textlink="">
      <xdr:nvSpPr>
        <xdr:cNvPr id="105" name="フローチャート : 判断 104"/>
        <xdr:cNvSpPr/>
      </xdr:nvSpPr>
      <xdr:spPr>
        <a:xfrm>
          <a:off x="10426700" y="6102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59690</xdr:rowOff>
    </xdr:from>
    <xdr:to>
      <xdr:col>14</xdr:col>
      <xdr:colOff>79375</xdr:colOff>
      <xdr:row>37</xdr:row>
      <xdr:rowOff>161290</xdr:rowOff>
    </xdr:to>
    <xdr:sp macro="" textlink="">
      <xdr:nvSpPr>
        <xdr:cNvPr id="106" name="フローチャート : 判断 105"/>
        <xdr:cNvSpPr/>
      </xdr:nvSpPr>
      <xdr:spPr>
        <a:xfrm>
          <a:off x="958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15711</xdr:rowOff>
    </xdr:from>
    <xdr:to>
      <xdr:col>15</xdr:col>
      <xdr:colOff>231775</xdr:colOff>
      <xdr:row>41</xdr:row>
      <xdr:rowOff>117311</xdr:rowOff>
    </xdr:to>
    <xdr:sp macro="" textlink="">
      <xdr:nvSpPr>
        <xdr:cNvPr id="112" name="円/楕円 111"/>
        <xdr:cNvSpPr/>
      </xdr:nvSpPr>
      <xdr:spPr>
        <a:xfrm>
          <a:off x="10426700" y="70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102088</xdr:rowOff>
    </xdr:from>
    <xdr:ext cx="469744" cy="259045"/>
    <xdr:sp macro="" textlink="">
      <xdr:nvSpPr>
        <xdr:cNvPr id="113" name="【道路】&#10;一人当たり延長該当値テキスト"/>
        <xdr:cNvSpPr txBox="1"/>
      </xdr:nvSpPr>
      <xdr:spPr>
        <a:xfrm>
          <a:off x="10566400" y="696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14297</xdr:rowOff>
    </xdr:from>
    <xdr:to>
      <xdr:col>14</xdr:col>
      <xdr:colOff>79375</xdr:colOff>
      <xdr:row>41</xdr:row>
      <xdr:rowOff>115897</xdr:rowOff>
    </xdr:to>
    <xdr:sp macro="" textlink="">
      <xdr:nvSpPr>
        <xdr:cNvPr id="114" name="円/楕円 113"/>
        <xdr:cNvSpPr/>
      </xdr:nvSpPr>
      <xdr:spPr>
        <a:xfrm>
          <a:off x="9588500" y="704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65097</xdr:rowOff>
    </xdr:from>
    <xdr:to>
      <xdr:col>15</xdr:col>
      <xdr:colOff>180975</xdr:colOff>
      <xdr:row>41</xdr:row>
      <xdr:rowOff>66511</xdr:rowOff>
    </xdr:to>
    <xdr:cxnSp macro="">
      <xdr:nvCxnSpPr>
        <xdr:cNvPr id="115" name="直線コネクタ 114"/>
        <xdr:cNvCxnSpPr/>
      </xdr:nvCxnSpPr>
      <xdr:spPr>
        <a:xfrm>
          <a:off x="9639300" y="7094547"/>
          <a:ext cx="8382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6367</xdr:rowOff>
    </xdr:from>
    <xdr:ext cx="469744" cy="259045"/>
    <xdr:sp macro="" textlink="">
      <xdr:nvSpPr>
        <xdr:cNvPr id="116" name="n_1aveValue【道路】&#10;一人当たり延長"/>
        <xdr:cNvSpPr txBox="1"/>
      </xdr:nvSpPr>
      <xdr:spPr>
        <a:xfrm>
          <a:off x="93917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7.710</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107024</xdr:rowOff>
    </xdr:from>
    <xdr:ext cx="469744" cy="259045"/>
    <xdr:sp macro="" textlink="">
      <xdr:nvSpPr>
        <xdr:cNvPr id="117" name="n_1mainValue【道路】&#10;一人当たり延長"/>
        <xdr:cNvSpPr txBox="1"/>
      </xdr:nvSpPr>
      <xdr:spPr>
        <a:xfrm>
          <a:off x="9391727" y="713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6" name="テキスト ボックス 13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61722</xdr:rowOff>
    </xdr:from>
    <xdr:to>
      <xdr:col>6</xdr:col>
      <xdr:colOff>510540</xdr:colOff>
      <xdr:row>64</xdr:row>
      <xdr:rowOff>22860</xdr:rowOff>
    </xdr:to>
    <xdr:cxnSp macro="">
      <xdr:nvCxnSpPr>
        <xdr:cNvPr id="140" name="直線コネクタ 139"/>
        <xdr:cNvCxnSpPr/>
      </xdr:nvCxnSpPr>
      <xdr:spPr>
        <a:xfrm flipV="1">
          <a:off x="4634865" y="983437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405111" cy="259045"/>
    <xdr:sp macro="" textlink="">
      <xdr:nvSpPr>
        <xdr:cNvPr id="141" name="【橋りょう・トンネル】&#10;有形固定資産減価償却率最小値テキスト"/>
        <xdr:cNvSpPr txBox="1"/>
      </xdr:nvSpPr>
      <xdr:spPr>
        <a:xfrm>
          <a:off x="4724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42" name="直線コネクタ 141"/>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8399</xdr:rowOff>
    </xdr:from>
    <xdr:ext cx="405111" cy="259045"/>
    <xdr:sp macro="" textlink="">
      <xdr:nvSpPr>
        <xdr:cNvPr id="143" name="【橋りょう・トンネル】&#10;有形固定資産減価償却率最大値テキスト"/>
        <xdr:cNvSpPr txBox="1"/>
      </xdr:nvSpPr>
      <xdr:spPr>
        <a:xfrm>
          <a:off x="4724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57</xdr:row>
      <xdr:rowOff>61722</xdr:rowOff>
    </xdr:from>
    <xdr:to>
      <xdr:col>6</xdr:col>
      <xdr:colOff>600075</xdr:colOff>
      <xdr:row>57</xdr:row>
      <xdr:rowOff>61722</xdr:rowOff>
    </xdr:to>
    <xdr:cxnSp macro="">
      <xdr:nvCxnSpPr>
        <xdr:cNvPr id="144" name="直線コネクタ 143"/>
        <xdr:cNvCxnSpPr/>
      </xdr:nvCxnSpPr>
      <xdr:spPr>
        <a:xfrm>
          <a:off x="4546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133367</xdr:rowOff>
    </xdr:from>
    <xdr:ext cx="405111" cy="259045"/>
    <xdr:sp macro="" textlink="">
      <xdr:nvSpPr>
        <xdr:cNvPr id="145" name="【橋りょう・トンネル】&#10;有形固定資産減価償却率平均値テキスト"/>
        <xdr:cNvSpPr txBox="1"/>
      </xdr:nvSpPr>
      <xdr:spPr>
        <a:xfrm>
          <a:off x="4724400" y="1042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154940</xdr:rowOff>
    </xdr:from>
    <xdr:to>
      <xdr:col>6</xdr:col>
      <xdr:colOff>561975</xdr:colOff>
      <xdr:row>61</xdr:row>
      <xdr:rowOff>85090</xdr:rowOff>
    </xdr:to>
    <xdr:sp macro="" textlink="">
      <xdr:nvSpPr>
        <xdr:cNvPr id="146" name="フローチャート : 判断 145"/>
        <xdr:cNvSpPr/>
      </xdr:nvSpPr>
      <xdr:spPr>
        <a:xfrm>
          <a:off x="4584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120650</xdr:rowOff>
    </xdr:from>
    <xdr:to>
      <xdr:col>5</xdr:col>
      <xdr:colOff>409575</xdr:colOff>
      <xdr:row>58</xdr:row>
      <xdr:rowOff>50800</xdr:rowOff>
    </xdr:to>
    <xdr:sp macro="" textlink="">
      <xdr:nvSpPr>
        <xdr:cNvPr id="147" name="フローチャート : 判断 146"/>
        <xdr:cNvSpPr/>
      </xdr:nvSpPr>
      <xdr:spPr>
        <a:xfrm>
          <a:off x="3746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10922</xdr:rowOff>
    </xdr:from>
    <xdr:to>
      <xdr:col>6</xdr:col>
      <xdr:colOff>561975</xdr:colOff>
      <xdr:row>57</xdr:row>
      <xdr:rowOff>112522</xdr:rowOff>
    </xdr:to>
    <xdr:sp macro="" textlink="">
      <xdr:nvSpPr>
        <xdr:cNvPr id="153" name="円/楕円 152"/>
        <xdr:cNvSpPr/>
      </xdr:nvSpPr>
      <xdr:spPr>
        <a:xfrm>
          <a:off x="4584700" y="97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135399</xdr:rowOff>
    </xdr:from>
    <xdr:ext cx="405111" cy="259045"/>
    <xdr:sp macro="" textlink="">
      <xdr:nvSpPr>
        <xdr:cNvPr id="154" name="【橋りょう・トンネル】&#10;有形固定資産減価償却率該当値テキスト"/>
        <xdr:cNvSpPr txBox="1"/>
      </xdr:nvSpPr>
      <xdr:spPr>
        <a:xfrm>
          <a:off x="4724400" y="9736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159512</xdr:rowOff>
    </xdr:from>
    <xdr:to>
      <xdr:col>5</xdr:col>
      <xdr:colOff>409575</xdr:colOff>
      <xdr:row>57</xdr:row>
      <xdr:rowOff>89662</xdr:rowOff>
    </xdr:to>
    <xdr:sp macro="" textlink="">
      <xdr:nvSpPr>
        <xdr:cNvPr id="155" name="円/楕円 154"/>
        <xdr:cNvSpPr/>
      </xdr:nvSpPr>
      <xdr:spPr>
        <a:xfrm>
          <a:off x="3746500" y="97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38862</xdr:rowOff>
    </xdr:from>
    <xdr:to>
      <xdr:col>6</xdr:col>
      <xdr:colOff>511175</xdr:colOff>
      <xdr:row>57</xdr:row>
      <xdr:rowOff>61722</xdr:rowOff>
    </xdr:to>
    <xdr:cxnSp macro="">
      <xdr:nvCxnSpPr>
        <xdr:cNvPr id="156" name="直線コネクタ 155"/>
        <xdr:cNvCxnSpPr/>
      </xdr:nvCxnSpPr>
      <xdr:spPr>
        <a:xfrm>
          <a:off x="3797300" y="98115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41927</xdr:rowOff>
    </xdr:from>
    <xdr:ext cx="405111" cy="259045"/>
    <xdr:sp macro="" textlink="">
      <xdr:nvSpPr>
        <xdr:cNvPr id="157" name="n_1aveValue【橋りょう・トンネル】&#10;有形固定資産減価償却率"/>
        <xdr:cNvSpPr txBox="1"/>
      </xdr:nvSpPr>
      <xdr:spPr>
        <a:xfrm>
          <a:off x="3582043"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106189</xdr:rowOff>
    </xdr:from>
    <xdr:ext cx="405111" cy="259045"/>
    <xdr:sp macro="" textlink="">
      <xdr:nvSpPr>
        <xdr:cNvPr id="158" name="n_1mainValue【橋りょう・トンネル】&#10;有形固定資産減価償却率"/>
        <xdr:cNvSpPr txBox="1"/>
      </xdr:nvSpPr>
      <xdr:spPr>
        <a:xfrm>
          <a:off x="3582043" y="953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0" name="テキスト ボックス 16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2" name="テキスト ボックス 17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4" name="テキスト ボックス 17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6" name="テキスト ボックス 17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8" name="テキスト ボックス 17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0" name="テキスト ボックス 17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81469</xdr:rowOff>
    </xdr:from>
    <xdr:to>
      <xdr:col>15</xdr:col>
      <xdr:colOff>180340</xdr:colOff>
      <xdr:row>64</xdr:row>
      <xdr:rowOff>48692</xdr:rowOff>
    </xdr:to>
    <xdr:cxnSp macro="">
      <xdr:nvCxnSpPr>
        <xdr:cNvPr id="182" name="直線コネクタ 181"/>
        <xdr:cNvCxnSpPr/>
      </xdr:nvCxnSpPr>
      <xdr:spPr>
        <a:xfrm flipV="1">
          <a:off x="10476865" y="9682669"/>
          <a:ext cx="0" cy="1338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52519</xdr:rowOff>
    </xdr:from>
    <xdr:ext cx="469744" cy="259045"/>
    <xdr:sp macro="" textlink="">
      <xdr:nvSpPr>
        <xdr:cNvPr id="183" name="【橋りょう・トンネル】&#10;一人当たり有形固定資産（償却資産）額最小値テキスト"/>
        <xdr:cNvSpPr txBox="1"/>
      </xdr:nvSpPr>
      <xdr:spPr>
        <a:xfrm>
          <a:off x="10566400" y="1102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7,220</a:t>
          </a:r>
          <a:endParaRPr kumimoji="1" lang="ja-JP" altLang="en-US" sz="1000" b="1">
            <a:latin typeface="ＭＳ Ｐゴシック"/>
          </a:endParaRPr>
        </a:p>
      </xdr:txBody>
    </xdr:sp>
    <xdr:clientData/>
  </xdr:oneCellAnchor>
  <xdr:twoCellAnchor>
    <xdr:from>
      <xdr:col>15</xdr:col>
      <xdr:colOff>92075</xdr:colOff>
      <xdr:row>64</xdr:row>
      <xdr:rowOff>48692</xdr:rowOff>
    </xdr:from>
    <xdr:to>
      <xdr:col>15</xdr:col>
      <xdr:colOff>269875</xdr:colOff>
      <xdr:row>64</xdr:row>
      <xdr:rowOff>48692</xdr:rowOff>
    </xdr:to>
    <xdr:cxnSp macro="">
      <xdr:nvCxnSpPr>
        <xdr:cNvPr id="184" name="直線コネクタ 183"/>
        <xdr:cNvCxnSpPr/>
      </xdr:nvCxnSpPr>
      <xdr:spPr>
        <a:xfrm>
          <a:off x="10388600" y="1102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28146</xdr:rowOff>
    </xdr:from>
    <xdr:ext cx="599010" cy="259045"/>
    <xdr:sp macro="" textlink="">
      <xdr:nvSpPr>
        <xdr:cNvPr id="185" name="【橋りょう・トンネル】&#10;一人当たり有形固定資産（償却資産）額最大値テキスト"/>
        <xdr:cNvSpPr txBox="1"/>
      </xdr:nvSpPr>
      <xdr:spPr>
        <a:xfrm>
          <a:off x="10566400" y="945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358,617</a:t>
          </a:r>
          <a:endParaRPr kumimoji="1" lang="ja-JP" altLang="en-US" sz="1000" b="1">
            <a:latin typeface="ＭＳ Ｐゴシック"/>
          </a:endParaRPr>
        </a:p>
      </xdr:txBody>
    </xdr:sp>
    <xdr:clientData/>
  </xdr:oneCellAnchor>
  <xdr:twoCellAnchor>
    <xdr:from>
      <xdr:col>15</xdr:col>
      <xdr:colOff>92075</xdr:colOff>
      <xdr:row>56</xdr:row>
      <xdr:rowOff>81469</xdr:rowOff>
    </xdr:from>
    <xdr:to>
      <xdr:col>15</xdr:col>
      <xdr:colOff>269875</xdr:colOff>
      <xdr:row>56</xdr:row>
      <xdr:rowOff>81469</xdr:rowOff>
    </xdr:to>
    <xdr:cxnSp macro="">
      <xdr:nvCxnSpPr>
        <xdr:cNvPr id="186" name="直線コネクタ 185"/>
        <xdr:cNvCxnSpPr/>
      </xdr:nvCxnSpPr>
      <xdr:spPr>
        <a:xfrm>
          <a:off x="10388600" y="9682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115379</xdr:rowOff>
    </xdr:from>
    <xdr:ext cx="599010" cy="259045"/>
    <xdr:sp macro="" textlink="">
      <xdr:nvSpPr>
        <xdr:cNvPr id="187" name="【橋りょう・トンネル】&#10;一人当たり有形固定資産（償却資産）額平均値テキスト"/>
        <xdr:cNvSpPr txBox="1"/>
      </xdr:nvSpPr>
      <xdr:spPr>
        <a:xfrm>
          <a:off x="10566400" y="10059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207,388</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92502</xdr:rowOff>
    </xdr:from>
    <xdr:to>
      <xdr:col>15</xdr:col>
      <xdr:colOff>231775</xdr:colOff>
      <xdr:row>60</xdr:row>
      <xdr:rowOff>22652</xdr:rowOff>
    </xdr:to>
    <xdr:sp macro="" textlink="">
      <xdr:nvSpPr>
        <xdr:cNvPr id="188" name="フローチャート : 判断 187"/>
        <xdr:cNvSpPr/>
      </xdr:nvSpPr>
      <xdr:spPr>
        <a:xfrm>
          <a:off x="10426700" y="1020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96628</xdr:rowOff>
    </xdr:from>
    <xdr:to>
      <xdr:col>14</xdr:col>
      <xdr:colOff>79375</xdr:colOff>
      <xdr:row>61</xdr:row>
      <xdr:rowOff>26778</xdr:rowOff>
    </xdr:to>
    <xdr:sp macro="" textlink="">
      <xdr:nvSpPr>
        <xdr:cNvPr id="189" name="フローチャート : 判断 188"/>
        <xdr:cNvSpPr/>
      </xdr:nvSpPr>
      <xdr:spPr>
        <a:xfrm>
          <a:off x="9588500" y="103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169342</xdr:rowOff>
    </xdr:from>
    <xdr:to>
      <xdr:col>15</xdr:col>
      <xdr:colOff>231775</xdr:colOff>
      <xdr:row>64</xdr:row>
      <xdr:rowOff>99492</xdr:rowOff>
    </xdr:to>
    <xdr:sp macro="" textlink="">
      <xdr:nvSpPr>
        <xdr:cNvPr id="195" name="円/楕円 194"/>
        <xdr:cNvSpPr/>
      </xdr:nvSpPr>
      <xdr:spPr>
        <a:xfrm>
          <a:off x="10426700" y="1097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84269</xdr:rowOff>
    </xdr:from>
    <xdr:ext cx="469744" cy="259045"/>
    <xdr:sp macro="" textlink="">
      <xdr:nvSpPr>
        <xdr:cNvPr id="196" name="【橋りょう・トンネル】&#10;一人当たり有形固定資産（償却資産）額該当値テキスト"/>
        <xdr:cNvSpPr txBox="1"/>
      </xdr:nvSpPr>
      <xdr:spPr>
        <a:xfrm>
          <a:off x="10566400" y="1088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7,220</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169902</xdr:rowOff>
    </xdr:from>
    <xdr:to>
      <xdr:col>14</xdr:col>
      <xdr:colOff>79375</xdr:colOff>
      <xdr:row>64</xdr:row>
      <xdr:rowOff>100052</xdr:rowOff>
    </xdr:to>
    <xdr:sp macro="" textlink="">
      <xdr:nvSpPr>
        <xdr:cNvPr id="197" name="円/楕円 196"/>
        <xdr:cNvSpPr/>
      </xdr:nvSpPr>
      <xdr:spPr>
        <a:xfrm>
          <a:off x="9588500" y="109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48692</xdr:rowOff>
    </xdr:from>
    <xdr:to>
      <xdr:col>15</xdr:col>
      <xdr:colOff>180975</xdr:colOff>
      <xdr:row>64</xdr:row>
      <xdr:rowOff>49252</xdr:rowOff>
    </xdr:to>
    <xdr:cxnSp macro="">
      <xdr:nvCxnSpPr>
        <xdr:cNvPr id="198" name="直線コネクタ 197"/>
        <xdr:cNvCxnSpPr/>
      </xdr:nvCxnSpPr>
      <xdr:spPr>
        <a:xfrm flipV="1">
          <a:off x="9639300" y="11021492"/>
          <a:ext cx="8382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43305</xdr:rowOff>
    </xdr:from>
    <xdr:ext cx="599010" cy="259045"/>
    <xdr:sp macro="" textlink="">
      <xdr:nvSpPr>
        <xdr:cNvPr id="199" name="n_1aveValue【橋りょう・トンネル】&#10;一人当たり有形固定資産（償却資産）額"/>
        <xdr:cNvSpPr txBox="1"/>
      </xdr:nvSpPr>
      <xdr:spPr>
        <a:xfrm>
          <a:off x="9327094" y="1015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161,305</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91179</xdr:rowOff>
    </xdr:from>
    <xdr:ext cx="469744" cy="259045"/>
    <xdr:sp macro="" textlink="">
      <xdr:nvSpPr>
        <xdr:cNvPr id="200" name="n_1mainValue【橋りょう・トンネル】&#10;一人当たり有形固定資産（償却資産）額"/>
        <xdr:cNvSpPr txBox="1"/>
      </xdr:nvSpPr>
      <xdr:spPr>
        <a:xfrm>
          <a:off x="9391727" y="1106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9" name="正方形/長方形 2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0" name="正方形/長方形 2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1" name="正方形/長方形 2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2" name="正方形/長方形 2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3" name="正方形/長方形 2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4" name="正方形/長方形 2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5" name="正方形/長方形 2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6" name="正方形/長方形 21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7" name="正方形/長方形 2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8" name="正方形/長方形 2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9" name="正方形/長方形 2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0" name="正方形/長方形 2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1" name="正方形/長方形 2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2" name="正方形/長方形 2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3" name="正方形/長方形 2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4" name="正方形/長方形 2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5" name="正方形/長方形 2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6" name="正方形/長方形 2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7" name="正方形/長方形 2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8" name="正方形/長方形 2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9" name="正方形/長方形 2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0" name="正方形/長方形 2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1" name="正方形/長方形 2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2" name="正方形/長方形 2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3" name="正方形/長方形 2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4" name="正方形/長方形 2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5" name="正方形/長方形 2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6" name="正方形/長方形 2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7" name="正方形/長方形 2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8" name="正方形/長方形 2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9" name="正方形/長方形 2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0" name="正方形/長方形 2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41" name="テキスト ボックス 2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42" name="直線コネクタ 2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43" name="テキスト ボックス 24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133350</xdr:rowOff>
    </xdr:from>
    <xdr:to>
      <xdr:col>24</xdr:col>
      <xdr:colOff>644525</xdr:colOff>
      <xdr:row>42</xdr:row>
      <xdr:rowOff>133350</xdr:rowOff>
    </xdr:to>
    <xdr:cxnSp macro="">
      <xdr:nvCxnSpPr>
        <xdr:cNvPr id="244" name="直線コネクタ 243"/>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162577</xdr:rowOff>
    </xdr:from>
    <xdr:ext cx="403059" cy="259045"/>
    <xdr:sp macro="" textlink="">
      <xdr:nvSpPr>
        <xdr:cNvPr id="245" name="テキスト ボックス 244"/>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246" name="直線コネクタ 245"/>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247" name="テキスト ボックス 246"/>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76200</xdr:rowOff>
    </xdr:from>
    <xdr:to>
      <xdr:col>24</xdr:col>
      <xdr:colOff>644525</xdr:colOff>
      <xdr:row>39</xdr:row>
      <xdr:rowOff>76200</xdr:rowOff>
    </xdr:to>
    <xdr:cxnSp macro="">
      <xdr:nvCxnSpPr>
        <xdr:cNvPr id="248" name="直線コネクタ 247"/>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105427</xdr:rowOff>
    </xdr:from>
    <xdr:ext cx="403059" cy="259045"/>
    <xdr:sp macro="" textlink="">
      <xdr:nvSpPr>
        <xdr:cNvPr id="249" name="テキスト ボックス 248"/>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50" name="直線コネクタ 24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51" name="テキスト ボックス 25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19050</xdr:rowOff>
    </xdr:from>
    <xdr:to>
      <xdr:col>24</xdr:col>
      <xdr:colOff>644525</xdr:colOff>
      <xdr:row>36</xdr:row>
      <xdr:rowOff>19050</xdr:rowOff>
    </xdr:to>
    <xdr:cxnSp macro="">
      <xdr:nvCxnSpPr>
        <xdr:cNvPr id="252" name="直線コネクタ 251"/>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48277</xdr:rowOff>
    </xdr:from>
    <xdr:ext cx="403059" cy="259045"/>
    <xdr:sp macro="" textlink="">
      <xdr:nvSpPr>
        <xdr:cNvPr id="253" name="テキスト ボックス 252"/>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254" name="直線コネクタ 253"/>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255" name="テキスト ボックス 254"/>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32</xdr:row>
      <xdr:rowOff>133350</xdr:rowOff>
    </xdr:from>
    <xdr:to>
      <xdr:col>24</xdr:col>
      <xdr:colOff>644525</xdr:colOff>
      <xdr:row>32</xdr:row>
      <xdr:rowOff>133350</xdr:rowOff>
    </xdr:to>
    <xdr:cxnSp macro="">
      <xdr:nvCxnSpPr>
        <xdr:cNvPr id="256" name="直線コネクタ 255"/>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31</xdr:row>
      <xdr:rowOff>162577</xdr:rowOff>
    </xdr:from>
    <xdr:ext cx="403059" cy="259045"/>
    <xdr:sp macro="" textlink="">
      <xdr:nvSpPr>
        <xdr:cNvPr id="257" name="テキスト ボックス 256"/>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8" name="直線コネクタ 2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59" name="テキスト ボックス 25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6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84772</xdr:rowOff>
    </xdr:from>
    <xdr:to>
      <xdr:col>23</xdr:col>
      <xdr:colOff>516889</xdr:colOff>
      <xdr:row>41</xdr:row>
      <xdr:rowOff>41910</xdr:rowOff>
    </xdr:to>
    <xdr:cxnSp macro="">
      <xdr:nvCxnSpPr>
        <xdr:cNvPr id="261" name="直線コネクタ 260"/>
        <xdr:cNvCxnSpPr/>
      </xdr:nvCxnSpPr>
      <xdr:spPr>
        <a:xfrm flipV="1">
          <a:off x="16318864" y="5742622"/>
          <a:ext cx="0" cy="1328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45737</xdr:rowOff>
    </xdr:from>
    <xdr:ext cx="405111" cy="259045"/>
    <xdr:sp macro="" textlink="">
      <xdr:nvSpPr>
        <xdr:cNvPr id="262" name="【認定こども園・幼稚園・保育所】&#10;有形固定資産減価償却率最小値テキスト"/>
        <xdr:cNvSpPr txBox="1"/>
      </xdr:nvSpPr>
      <xdr:spPr>
        <a:xfrm>
          <a:off x="16408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41</xdr:row>
      <xdr:rowOff>41910</xdr:rowOff>
    </xdr:from>
    <xdr:to>
      <xdr:col>23</xdr:col>
      <xdr:colOff>606425</xdr:colOff>
      <xdr:row>41</xdr:row>
      <xdr:rowOff>41910</xdr:rowOff>
    </xdr:to>
    <xdr:cxnSp macro="">
      <xdr:nvCxnSpPr>
        <xdr:cNvPr id="263" name="直線コネクタ 262"/>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31449</xdr:rowOff>
    </xdr:from>
    <xdr:ext cx="405111" cy="259045"/>
    <xdr:sp macro="" textlink="">
      <xdr:nvSpPr>
        <xdr:cNvPr id="264" name="【認定こども園・幼稚園・保育所】&#10;有形固定資産減価償却率最大値テキスト"/>
        <xdr:cNvSpPr txBox="1"/>
      </xdr:nvSpPr>
      <xdr:spPr>
        <a:xfrm>
          <a:off x="16408400" y="551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428625</xdr:colOff>
      <xdr:row>33</xdr:row>
      <xdr:rowOff>84772</xdr:rowOff>
    </xdr:from>
    <xdr:to>
      <xdr:col>23</xdr:col>
      <xdr:colOff>606425</xdr:colOff>
      <xdr:row>33</xdr:row>
      <xdr:rowOff>84772</xdr:rowOff>
    </xdr:to>
    <xdr:cxnSp macro="">
      <xdr:nvCxnSpPr>
        <xdr:cNvPr id="265" name="直線コネクタ 264"/>
        <xdr:cNvCxnSpPr/>
      </xdr:nvCxnSpPr>
      <xdr:spPr>
        <a:xfrm>
          <a:off x="16230600" y="5742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39705</xdr:rowOff>
    </xdr:from>
    <xdr:ext cx="405111" cy="259045"/>
    <xdr:sp macro="" textlink="">
      <xdr:nvSpPr>
        <xdr:cNvPr id="266" name="【認定こども園・幼稚園・保育所】&#10;有形固定資産減価償却率平均値テキスト"/>
        <xdr:cNvSpPr txBox="1"/>
      </xdr:nvSpPr>
      <xdr:spPr>
        <a:xfrm>
          <a:off x="16408400" y="6554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16828</xdr:rowOff>
    </xdr:from>
    <xdr:to>
      <xdr:col>23</xdr:col>
      <xdr:colOff>568325</xdr:colOff>
      <xdr:row>39</xdr:row>
      <xdr:rowOff>118428</xdr:rowOff>
    </xdr:to>
    <xdr:sp macro="" textlink="">
      <xdr:nvSpPr>
        <xdr:cNvPr id="267" name="フローチャート : 判断 266"/>
        <xdr:cNvSpPr/>
      </xdr:nvSpPr>
      <xdr:spPr>
        <a:xfrm>
          <a:off x="162687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16828</xdr:rowOff>
    </xdr:from>
    <xdr:to>
      <xdr:col>22</xdr:col>
      <xdr:colOff>415925</xdr:colOff>
      <xdr:row>38</xdr:row>
      <xdr:rowOff>118428</xdr:rowOff>
    </xdr:to>
    <xdr:sp macro="" textlink="">
      <xdr:nvSpPr>
        <xdr:cNvPr id="268" name="フローチャート : 判断 267"/>
        <xdr:cNvSpPr/>
      </xdr:nvSpPr>
      <xdr:spPr>
        <a:xfrm>
          <a:off x="15430500" y="653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69" name="テキスト ボックス 2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70" name="テキスト ボックス 2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71" name="テキスト ボックス 2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72" name="テキスト ボックス 2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73" name="テキスト ボックス 2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162560</xdr:rowOff>
    </xdr:from>
    <xdr:to>
      <xdr:col>23</xdr:col>
      <xdr:colOff>568325</xdr:colOff>
      <xdr:row>41</xdr:row>
      <xdr:rowOff>92710</xdr:rowOff>
    </xdr:to>
    <xdr:sp macro="" textlink="">
      <xdr:nvSpPr>
        <xdr:cNvPr id="274" name="円/楕円 273"/>
        <xdr:cNvSpPr/>
      </xdr:nvSpPr>
      <xdr:spPr>
        <a:xfrm>
          <a:off x="16268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77487</xdr:rowOff>
    </xdr:from>
    <xdr:ext cx="405111" cy="259045"/>
    <xdr:sp macro="" textlink="">
      <xdr:nvSpPr>
        <xdr:cNvPr id="275" name="【認定こども園・幼稚園・保育所】&#10;有形固定資産減価償却率該当値テキスト"/>
        <xdr:cNvSpPr txBox="1"/>
      </xdr:nvSpPr>
      <xdr:spPr>
        <a:xfrm>
          <a:off x="16408400" y="693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22</xdr:col>
      <xdr:colOff>314325</xdr:colOff>
      <xdr:row>41</xdr:row>
      <xdr:rowOff>53975</xdr:rowOff>
    </xdr:from>
    <xdr:to>
      <xdr:col>22</xdr:col>
      <xdr:colOff>415925</xdr:colOff>
      <xdr:row>41</xdr:row>
      <xdr:rowOff>155575</xdr:rowOff>
    </xdr:to>
    <xdr:sp macro="" textlink="">
      <xdr:nvSpPr>
        <xdr:cNvPr id="276" name="円/楕円 275"/>
        <xdr:cNvSpPr/>
      </xdr:nvSpPr>
      <xdr:spPr>
        <a:xfrm>
          <a:off x="154305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41</xdr:row>
      <xdr:rowOff>41910</xdr:rowOff>
    </xdr:from>
    <xdr:to>
      <xdr:col>23</xdr:col>
      <xdr:colOff>517525</xdr:colOff>
      <xdr:row>41</xdr:row>
      <xdr:rowOff>104775</xdr:rowOff>
    </xdr:to>
    <xdr:cxnSp macro="">
      <xdr:nvCxnSpPr>
        <xdr:cNvPr id="277" name="直線コネクタ 276"/>
        <xdr:cNvCxnSpPr/>
      </xdr:nvCxnSpPr>
      <xdr:spPr>
        <a:xfrm flipV="1">
          <a:off x="15481300" y="707136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134955</xdr:rowOff>
    </xdr:from>
    <xdr:ext cx="405111" cy="259045"/>
    <xdr:sp macro="" textlink="">
      <xdr:nvSpPr>
        <xdr:cNvPr id="278" name="n_1aveValue【認定こども園・幼稚園・保育所】&#10;有形固定資産減価償却率"/>
        <xdr:cNvSpPr txBox="1"/>
      </xdr:nvSpPr>
      <xdr:spPr>
        <a:xfrm>
          <a:off x="15266043" y="630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146702</xdr:rowOff>
    </xdr:from>
    <xdr:ext cx="405111" cy="259045"/>
    <xdr:sp macro="" textlink="">
      <xdr:nvSpPr>
        <xdr:cNvPr id="279" name="n_1mainValue【認定こども園・幼稚園・保育所】&#10;有形固定資産減価償却率"/>
        <xdr:cNvSpPr txBox="1"/>
      </xdr:nvSpPr>
      <xdr:spPr>
        <a:xfrm>
          <a:off x="15266043"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80" name="正方形/長方形 2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1" name="正方形/長方形 2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2" name="正方形/長方形 2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3" name="正方形/長方形 2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4" name="正方形/長方形 2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5" name="正方形/長方形 2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6" name="正方形/長方形 2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7" name="正方形/長方形 2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88" name="テキスト ボックス 2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89" name="直線コネクタ 2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290" name="テキスト ボックス 289"/>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291" name="直線コネクタ 2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92" name="テキスト ボックス 29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93" name="直線コネクタ 2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94" name="テキスト ボックス 29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95" name="直線コネクタ 2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96" name="テキスト ボックス 29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97" name="直線コネクタ 2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98" name="テキスト ボックス 29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99" name="直線コネクタ 2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00" name="テキスト ボックス 29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01" name="直線コネクタ 3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02" name="テキスト ボックス 3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38100</xdr:rowOff>
    </xdr:from>
    <xdr:to>
      <xdr:col>32</xdr:col>
      <xdr:colOff>186689</xdr:colOff>
      <xdr:row>41</xdr:row>
      <xdr:rowOff>76200</xdr:rowOff>
    </xdr:to>
    <xdr:cxnSp macro="">
      <xdr:nvCxnSpPr>
        <xdr:cNvPr id="304" name="直線コネクタ 303"/>
        <xdr:cNvCxnSpPr/>
      </xdr:nvCxnSpPr>
      <xdr:spPr>
        <a:xfrm flipV="1">
          <a:off x="22160864" y="58674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80027</xdr:rowOff>
    </xdr:from>
    <xdr:ext cx="469744" cy="259045"/>
    <xdr:sp macro="" textlink="">
      <xdr:nvSpPr>
        <xdr:cNvPr id="305" name="【認定こども園・幼稚園・保育所】&#10;一人当たり面積最小値テキスト"/>
        <xdr:cNvSpPr txBox="1"/>
      </xdr:nvSpPr>
      <xdr:spPr>
        <a:xfrm>
          <a:off x="222504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32</xdr:col>
      <xdr:colOff>98425</xdr:colOff>
      <xdr:row>41</xdr:row>
      <xdr:rowOff>76200</xdr:rowOff>
    </xdr:from>
    <xdr:to>
      <xdr:col>32</xdr:col>
      <xdr:colOff>276225</xdr:colOff>
      <xdr:row>41</xdr:row>
      <xdr:rowOff>76200</xdr:rowOff>
    </xdr:to>
    <xdr:cxnSp macro="">
      <xdr:nvCxnSpPr>
        <xdr:cNvPr id="306" name="直線コネクタ 305"/>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156227</xdr:rowOff>
    </xdr:from>
    <xdr:ext cx="469744" cy="259045"/>
    <xdr:sp macro="" textlink="">
      <xdr:nvSpPr>
        <xdr:cNvPr id="307" name="【認定こども園・幼稚園・保育所】&#10;一人当たり面積最大値テキスト"/>
        <xdr:cNvSpPr txBox="1"/>
      </xdr:nvSpPr>
      <xdr:spPr>
        <a:xfrm>
          <a:off x="22250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32</xdr:col>
      <xdr:colOff>98425</xdr:colOff>
      <xdr:row>34</xdr:row>
      <xdr:rowOff>38100</xdr:rowOff>
    </xdr:from>
    <xdr:to>
      <xdr:col>32</xdr:col>
      <xdr:colOff>276225</xdr:colOff>
      <xdr:row>34</xdr:row>
      <xdr:rowOff>38100</xdr:rowOff>
    </xdr:to>
    <xdr:cxnSp macro="">
      <xdr:nvCxnSpPr>
        <xdr:cNvPr id="308" name="直線コネクタ 307"/>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29227</xdr:rowOff>
    </xdr:from>
    <xdr:ext cx="469744" cy="259045"/>
    <xdr:sp macro="" textlink="">
      <xdr:nvSpPr>
        <xdr:cNvPr id="309" name="【認定こども園・幼稚園・保育所】&#10;一人当たり面積平均値テキスト"/>
        <xdr:cNvSpPr txBox="1"/>
      </xdr:nvSpPr>
      <xdr:spPr>
        <a:xfrm>
          <a:off x="222504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6350</xdr:rowOff>
    </xdr:from>
    <xdr:to>
      <xdr:col>32</xdr:col>
      <xdr:colOff>238125</xdr:colOff>
      <xdr:row>37</xdr:row>
      <xdr:rowOff>107950</xdr:rowOff>
    </xdr:to>
    <xdr:sp macro="" textlink="">
      <xdr:nvSpPr>
        <xdr:cNvPr id="310" name="フローチャート : 判断 309"/>
        <xdr:cNvSpPr/>
      </xdr:nvSpPr>
      <xdr:spPr>
        <a:xfrm>
          <a:off x="22110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101600</xdr:rowOff>
    </xdr:from>
    <xdr:to>
      <xdr:col>31</xdr:col>
      <xdr:colOff>85725</xdr:colOff>
      <xdr:row>39</xdr:row>
      <xdr:rowOff>31750</xdr:rowOff>
    </xdr:to>
    <xdr:sp macro="" textlink="">
      <xdr:nvSpPr>
        <xdr:cNvPr id="311" name="フローチャート : 判断 310"/>
        <xdr:cNvSpPr/>
      </xdr:nvSpPr>
      <xdr:spPr>
        <a:xfrm>
          <a:off x="21272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12" name="テキスト ボックス 3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13" name="テキスト ボックス 3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14" name="テキスト ボックス 3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15" name="テキスト ボックス 3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16" name="テキスト ボックス 3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25400</xdr:rowOff>
    </xdr:from>
    <xdr:to>
      <xdr:col>32</xdr:col>
      <xdr:colOff>238125</xdr:colOff>
      <xdr:row>41</xdr:row>
      <xdr:rowOff>127000</xdr:rowOff>
    </xdr:to>
    <xdr:sp macro="" textlink="">
      <xdr:nvSpPr>
        <xdr:cNvPr id="317" name="円/楕円 316"/>
        <xdr:cNvSpPr/>
      </xdr:nvSpPr>
      <xdr:spPr>
        <a:xfrm>
          <a:off x="22110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111777</xdr:rowOff>
    </xdr:from>
    <xdr:ext cx="469744" cy="259045"/>
    <xdr:sp macro="" textlink="">
      <xdr:nvSpPr>
        <xdr:cNvPr id="318" name="【認定こども園・幼稚園・保育所】&#10;一人当たり面積該当値テキスト"/>
        <xdr:cNvSpPr txBox="1"/>
      </xdr:nvSpPr>
      <xdr:spPr>
        <a:xfrm>
          <a:off x="22250400" y="69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25400</xdr:rowOff>
    </xdr:from>
    <xdr:to>
      <xdr:col>31</xdr:col>
      <xdr:colOff>85725</xdr:colOff>
      <xdr:row>41</xdr:row>
      <xdr:rowOff>127000</xdr:rowOff>
    </xdr:to>
    <xdr:sp macro="" textlink="">
      <xdr:nvSpPr>
        <xdr:cNvPr id="319" name="円/楕円 318"/>
        <xdr:cNvSpPr/>
      </xdr:nvSpPr>
      <xdr:spPr>
        <a:xfrm>
          <a:off x="21272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76200</xdr:rowOff>
    </xdr:from>
    <xdr:to>
      <xdr:col>32</xdr:col>
      <xdr:colOff>187325</xdr:colOff>
      <xdr:row>41</xdr:row>
      <xdr:rowOff>76200</xdr:rowOff>
    </xdr:to>
    <xdr:cxnSp macro="">
      <xdr:nvCxnSpPr>
        <xdr:cNvPr id="320" name="直線コネクタ 319"/>
        <xdr:cNvCxnSpPr/>
      </xdr:nvCxnSpPr>
      <xdr:spPr>
        <a:xfrm>
          <a:off x="213233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48277</xdr:rowOff>
    </xdr:from>
    <xdr:ext cx="469744" cy="259045"/>
    <xdr:sp macro="" textlink="">
      <xdr:nvSpPr>
        <xdr:cNvPr id="321" name="n_1aveValue【認定こども園・幼稚園・保育所】&#10;一人当たり面積"/>
        <xdr:cNvSpPr txBox="1"/>
      </xdr:nvSpPr>
      <xdr:spPr>
        <a:xfrm>
          <a:off x="21075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118127</xdr:rowOff>
    </xdr:from>
    <xdr:ext cx="469744" cy="259045"/>
    <xdr:sp macro="" textlink="">
      <xdr:nvSpPr>
        <xdr:cNvPr id="322" name="n_1mainValue【認定こども園・幼稚園・保育所】&#10;一人当たり面積"/>
        <xdr:cNvSpPr txBox="1"/>
      </xdr:nvSpPr>
      <xdr:spPr>
        <a:xfrm>
          <a:off x="210757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23" name="正方形/長方形 3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24" name="正方形/長方形 3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25" name="正方形/長方形 3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6" name="正方形/長方形 3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7" name="正方形/長方形 3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8" name="正方形/長方形 3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9" name="正方形/長方形 3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30" name="正方形/長方形 3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31" name="テキスト ボックス 3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32" name="直線コネクタ 3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33" name="テキスト ボックス 33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34" name="直線コネクタ 33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35" name="テキスト ボックス 33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36" name="直線コネクタ 33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37" name="テキスト ボックス 33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38" name="直線コネクタ 33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39" name="テキスト ボックス 33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40" name="直線コネクタ 33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41" name="テキスト ボックス 34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42" name="直線コネクタ 34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43" name="テキスト ボックス 34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44" name="直線コネクタ 3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45" name="テキスト ボックス 34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4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64</xdr:row>
      <xdr:rowOff>22860</xdr:rowOff>
    </xdr:to>
    <xdr:cxnSp macro="">
      <xdr:nvCxnSpPr>
        <xdr:cNvPr id="347" name="直線コネクタ 346"/>
        <xdr:cNvCxnSpPr/>
      </xdr:nvCxnSpPr>
      <xdr:spPr>
        <a:xfrm flipV="1">
          <a:off x="16318864" y="96469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26687</xdr:rowOff>
    </xdr:from>
    <xdr:ext cx="405111" cy="259045"/>
    <xdr:sp macro="" textlink="">
      <xdr:nvSpPr>
        <xdr:cNvPr id="348" name="【学校施設】&#10;有形固定資産減価償却率最小値テキスト"/>
        <xdr:cNvSpPr txBox="1"/>
      </xdr:nvSpPr>
      <xdr:spPr>
        <a:xfrm>
          <a:off x="16408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23</xdr:col>
      <xdr:colOff>428625</xdr:colOff>
      <xdr:row>64</xdr:row>
      <xdr:rowOff>22860</xdr:rowOff>
    </xdr:from>
    <xdr:to>
      <xdr:col>23</xdr:col>
      <xdr:colOff>606425</xdr:colOff>
      <xdr:row>64</xdr:row>
      <xdr:rowOff>22860</xdr:rowOff>
    </xdr:to>
    <xdr:cxnSp macro="">
      <xdr:nvCxnSpPr>
        <xdr:cNvPr id="349" name="直線コネクタ 348"/>
        <xdr:cNvCxnSpPr/>
      </xdr:nvCxnSpPr>
      <xdr:spPr>
        <a:xfrm>
          <a:off x="16230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50"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51" name="直線コネクタ 350"/>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154957</xdr:rowOff>
    </xdr:from>
    <xdr:ext cx="405111" cy="259045"/>
    <xdr:sp macro="" textlink="">
      <xdr:nvSpPr>
        <xdr:cNvPr id="352" name="【学校施設】&#10;有形固定資産減価償却率平均値テキスト"/>
        <xdr:cNvSpPr txBox="1"/>
      </xdr:nvSpPr>
      <xdr:spPr>
        <a:xfrm>
          <a:off x="16408400" y="992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132080</xdr:rowOff>
    </xdr:from>
    <xdr:to>
      <xdr:col>23</xdr:col>
      <xdr:colOff>568325</xdr:colOff>
      <xdr:row>59</xdr:row>
      <xdr:rowOff>62230</xdr:rowOff>
    </xdr:to>
    <xdr:sp macro="" textlink="">
      <xdr:nvSpPr>
        <xdr:cNvPr id="353" name="フローチャート : 判断 352"/>
        <xdr:cNvSpPr/>
      </xdr:nvSpPr>
      <xdr:spPr>
        <a:xfrm>
          <a:off x="16268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55</xdr:row>
      <xdr:rowOff>59690</xdr:rowOff>
    </xdr:from>
    <xdr:to>
      <xdr:col>22</xdr:col>
      <xdr:colOff>415925</xdr:colOff>
      <xdr:row>55</xdr:row>
      <xdr:rowOff>161290</xdr:rowOff>
    </xdr:to>
    <xdr:sp macro="" textlink="">
      <xdr:nvSpPr>
        <xdr:cNvPr id="354" name="フローチャート : 判断 353"/>
        <xdr:cNvSpPr/>
      </xdr:nvSpPr>
      <xdr:spPr>
        <a:xfrm>
          <a:off x="15430500" y="948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55" name="テキスト ボックス 3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56" name="テキスト ボックス 3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7" name="テキスト ボックス 3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8" name="テキスト ボックス 3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9" name="テキスト ボックス 3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170180</xdr:rowOff>
    </xdr:from>
    <xdr:to>
      <xdr:col>23</xdr:col>
      <xdr:colOff>568325</xdr:colOff>
      <xdr:row>61</xdr:row>
      <xdr:rowOff>100330</xdr:rowOff>
    </xdr:to>
    <xdr:sp macro="" textlink="">
      <xdr:nvSpPr>
        <xdr:cNvPr id="360" name="円/楕円 359"/>
        <xdr:cNvSpPr/>
      </xdr:nvSpPr>
      <xdr:spPr>
        <a:xfrm>
          <a:off x="162687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148607</xdr:rowOff>
    </xdr:from>
    <xdr:ext cx="405111" cy="259045"/>
    <xdr:sp macro="" textlink="">
      <xdr:nvSpPr>
        <xdr:cNvPr id="361" name="【学校施設】&#10;有形固定資産減価償却率該当値テキスト"/>
        <xdr:cNvSpPr txBox="1"/>
      </xdr:nvSpPr>
      <xdr:spPr>
        <a:xfrm>
          <a:off x="16408400"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143510</xdr:rowOff>
    </xdr:from>
    <xdr:to>
      <xdr:col>22</xdr:col>
      <xdr:colOff>415925</xdr:colOff>
      <xdr:row>62</xdr:row>
      <xdr:rowOff>73660</xdr:rowOff>
    </xdr:to>
    <xdr:sp macro="" textlink="">
      <xdr:nvSpPr>
        <xdr:cNvPr id="362" name="円/楕円 361"/>
        <xdr:cNvSpPr/>
      </xdr:nvSpPr>
      <xdr:spPr>
        <a:xfrm>
          <a:off x="15430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49530</xdr:rowOff>
    </xdr:from>
    <xdr:to>
      <xdr:col>23</xdr:col>
      <xdr:colOff>517525</xdr:colOff>
      <xdr:row>62</xdr:row>
      <xdr:rowOff>22860</xdr:rowOff>
    </xdr:to>
    <xdr:cxnSp macro="">
      <xdr:nvCxnSpPr>
        <xdr:cNvPr id="363" name="直線コネクタ 362"/>
        <xdr:cNvCxnSpPr/>
      </xdr:nvCxnSpPr>
      <xdr:spPr>
        <a:xfrm flipV="1">
          <a:off x="15481300" y="105079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54</xdr:row>
      <xdr:rowOff>6367</xdr:rowOff>
    </xdr:from>
    <xdr:ext cx="405111" cy="259045"/>
    <xdr:sp macro="" textlink="">
      <xdr:nvSpPr>
        <xdr:cNvPr id="364" name="n_1aveValue【学校施設】&#10;有形固定資産減価償却率"/>
        <xdr:cNvSpPr txBox="1"/>
      </xdr:nvSpPr>
      <xdr:spPr>
        <a:xfrm>
          <a:off x="15266043" y="926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64787</xdr:rowOff>
    </xdr:from>
    <xdr:ext cx="405111" cy="259045"/>
    <xdr:sp macro="" textlink="">
      <xdr:nvSpPr>
        <xdr:cNvPr id="365" name="n_1mainValue【学校施設】&#10;有形固定資産減価償却率"/>
        <xdr:cNvSpPr txBox="1"/>
      </xdr:nvSpPr>
      <xdr:spPr>
        <a:xfrm>
          <a:off x="15266043"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66" name="正方形/長方形 3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7" name="正方形/長方形 3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8" name="正方形/長方形 3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9" name="正方形/長方形 3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0" name="正方形/長方形 3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1" name="正方形/長方形 3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2" name="正方形/長方形 3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3" name="正方形/長方形 3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74" name="テキスト ボックス 3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75" name="直線コネクタ 3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76" name="テキスト ボックス 3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77" name="直線コネクタ 3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78" name="テキスト ボックス 3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79" name="直線コネクタ 3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80" name="テキスト ボックス 3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81" name="直線コネクタ 3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82" name="テキスト ボックス 3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83" name="直線コネクタ 3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84" name="テキスト ボックス 3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85" name="直線コネクタ 3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86" name="テキスト ボックス 3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87" name="直線コネクタ 3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88" name="テキスト ボックス 3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89" name="直線コネクタ 3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90" name="テキスト ボックス 3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29391</xdr:rowOff>
    </xdr:from>
    <xdr:to>
      <xdr:col>32</xdr:col>
      <xdr:colOff>186689</xdr:colOff>
      <xdr:row>63</xdr:row>
      <xdr:rowOff>119199</xdr:rowOff>
    </xdr:to>
    <xdr:cxnSp macro="">
      <xdr:nvCxnSpPr>
        <xdr:cNvPr id="392" name="直線コネクタ 391"/>
        <xdr:cNvCxnSpPr/>
      </xdr:nvCxnSpPr>
      <xdr:spPr>
        <a:xfrm flipV="1">
          <a:off x="22160864" y="9459141"/>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123026</xdr:rowOff>
    </xdr:from>
    <xdr:ext cx="469744" cy="259045"/>
    <xdr:sp macro="" textlink="">
      <xdr:nvSpPr>
        <xdr:cNvPr id="393" name="【学校施設】&#10;一人当たり面積最小値テキスト"/>
        <xdr:cNvSpPr txBox="1"/>
      </xdr:nvSpPr>
      <xdr:spPr>
        <a:xfrm>
          <a:off x="22250400" y="1092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0.912</a:t>
          </a:r>
          <a:endParaRPr kumimoji="1" lang="ja-JP" altLang="en-US" sz="1000" b="1">
            <a:latin typeface="ＭＳ Ｐゴシック"/>
          </a:endParaRPr>
        </a:p>
      </xdr:txBody>
    </xdr:sp>
    <xdr:clientData/>
  </xdr:oneCellAnchor>
  <xdr:twoCellAnchor>
    <xdr:from>
      <xdr:col>32</xdr:col>
      <xdr:colOff>98425</xdr:colOff>
      <xdr:row>63</xdr:row>
      <xdr:rowOff>119199</xdr:rowOff>
    </xdr:from>
    <xdr:to>
      <xdr:col>32</xdr:col>
      <xdr:colOff>276225</xdr:colOff>
      <xdr:row>63</xdr:row>
      <xdr:rowOff>119199</xdr:rowOff>
    </xdr:to>
    <xdr:cxnSp macro="">
      <xdr:nvCxnSpPr>
        <xdr:cNvPr id="394" name="直線コネクタ 393"/>
        <xdr:cNvCxnSpPr/>
      </xdr:nvCxnSpPr>
      <xdr:spPr>
        <a:xfrm>
          <a:off x="22072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147518</xdr:rowOff>
    </xdr:from>
    <xdr:ext cx="469744" cy="259045"/>
    <xdr:sp macro="" textlink="">
      <xdr:nvSpPr>
        <xdr:cNvPr id="395" name="【学校施設】&#10;一人当たり面積最大値テキスト"/>
        <xdr:cNvSpPr txBox="1"/>
      </xdr:nvSpPr>
      <xdr:spPr>
        <a:xfrm>
          <a:off x="22250400" y="923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1.807</a:t>
          </a:r>
          <a:endParaRPr kumimoji="1" lang="ja-JP" altLang="en-US" sz="1000" b="1">
            <a:latin typeface="ＭＳ Ｐゴシック"/>
          </a:endParaRPr>
        </a:p>
      </xdr:txBody>
    </xdr:sp>
    <xdr:clientData/>
  </xdr:oneCellAnchor>
  <xdr:twoCellAnchor>
    <xdr:from>
      <xdr:col>32</xdr:col>
      <xdr:colOff>98425</xdr:colOff>
      <xdr:row>55</xdr:row>
      <xdr:rowOff>29391</xdr:rowOff>
    </xdr:from>
    <xdr:to>
      <xdr:col>32</xdr:col>
      <xdr:colOff>276225</xdr:colOff>
      <xdr:row>55</xdr:row>
      <xdr:rowOff>29391</xdr:rowOff>
    </xdr:to>
    <xdr:cxnSp macro="">
      <xdr:nvCxnSpPr>
        <xdr:cNvPr id="396" name="直線コネクタ 395"/>
        <xdr:cNvCxnSpPr/>
      </xdr:nvCxnSpPr>
      <xdr:spPr>
        <a:xfrm>
          <a:off x="22072600" y="945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34126</xdr:rowOff>
    </xdr:from>
    <xdr:ext cx="469744" cy="259045"/>
    <xdr:sp macro="" textlink="">
      <xdr:nvSpPr>
        <xdr:cNvPr id="397" name="【学校施設】&#10;一人当たり面積平均値テキスト"/>
        <xdr:cNvSpPr txBox="1"/>
      </xdr:nvSpPr>
      <xdr:spPr>
        <a:xfrm>
          <a:off x="22250400" y="9635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11249</xdr:rowOff>
    </xdr:from>
    <xdr:to>
      <xdr:col>32</xdr:col>
      <xdr:colOff>238125</xdr:colOff>
      <xdr:row>57</xdr:row>
      <xdr:rowOff>112849</xdr:rowOff>
    </xdr:to>
    <xdr:sp macro="" textlink="">
      <xdr:nvSpPr>
        <xdr:cNvPr id="398" name="フローチャート : 判断 397"/>
        <xdr:cNvSpPr/>
      </xdr:nvSpPr>
      <xdr:spPr>
        <a:xfrm>
          <a:off x="22110700" y="97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19413</xdr:rowOff>
    </xdr:from>
    <xdr:to>
      <xdr:col>31</xdr:col>
      <xdr:colOff>85725</xdr:colOff>
      <xdr:row>59</xdr:row>
      <xdr:rowOff>121013</xdr:rowOff>
    </xdr:to>
    <xdr:sp macro="" textlink="">
      <xdr:nvSpPr>
        <xdr:cNvPr id="399" name="フローチャート : 判断 398"/>
        <xdr:cNvSpPr/>
      </xdr:nvSpPr>
      <xdr:spPr>
        <a:xfrm>
          <a:off x="2127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00" name="テキスト ボックス 3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01" name="テキスト ボックス 4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02" name="テキスト ボックス 4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03" name="テキスト ボックス 4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04" name="テキスト ボックス 4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68399</xdr:rowOff>
    </xdr:from>
    <xdr:to>
      <xdr:col>32</xdr:col>
      <xdr:colOff>238125</xdr:colOff>
      <xdr:row>63</xdr:row>
      <xdr:rowOff>169999</xdr:rowOff>
    </xdr:to>
    <xdr:sp macro="" textlink="">
      <xdr:nvSpPr>
        <xdr:cNvPr id="405" name="円/楕円 404"/>
        <xdr:cNvSpPr/>
      </xdr:nvSpPr>
      <xdr:spPr>
        <a:xfrm>
          <a:off x="221107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154776</xdr:rowOff>
    </xdr:from>
    <xdr:ext cx="469744" cy="259045"/>
    <xdr:sp macro="" textlink="">
      <xdr:nvSpPr>
        <xdr:cNvPr id="406" name="【学校施設】&#10;一人当たり面積該当値テキスト"/>
        <xdr:cNvSpPr txBox="1"/>
      </xdr:nvSpPr>
      <xdr:spPr>
        <a:xfrm>
          <a:off x="22250400" y="1078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0.912</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56969</xdr:rowOff>
    </xdr:from>
    <xdr:to>
      <xdr:col>31</xdr:col>
      <xdr:colOff>85725</xdr:colOff>
      <xdr:row>63</xdr:row>
      <xdr:rowOff>158569</xdr:rowOff>
    </xdr:to>
    <xdr:sp macro="" textlink="">
      <xdr:nvSpPr>
        <xdr:cNvPr id="407" name="円/楕円 406"/>
        <xdr:cNvSpPr/>
      </xdr:nvSpPr>
      <xdr:spPr>
        <a:xfrm>
          <a:off x="21272500" y="108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107769</xdr:rowOff>
    </xdr:from>
    <xdr:to>
      <xdr:col>32</xdr:col>
      <xdr:colOff>187325</xdr:colOff>
      <xdr:row>63</xdr:row>
      <xdr:rowOff>119199</xdr:rowOff>
    </xdr:to>
    <xdr:cxnSp macro="">
      <xdr:nvCxnSpPr>
        <xdr:cNvPr id="408" name="直線コネクタ 407"/>
        <xdr:cNvCxnSpPr/>
      </xdr:nvCxnSpPr>
      <xdr:spPr>
        <a:xfrm>
          <a:off x="21323300" y="1090911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137540</xdr:rowOff>
    </xdr:from>
    <xdr:ext cx="469744" cy="259045"/>
    <xdr:sp macro="" textlink="">
      <xdr:nvSpPr>
        <xdr:cNvPr id="409" name="n_1aveValue【学校施設】&#10;一人当たり面積"/>
        <xdr:cNvSpPr txBox="1"/>
      </xdr:nvSpPr>
      <xdr:spPr>
        <a:xfrm>
          <a:off x="21075727" y="99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149696</xdr:rowOff>
    </xdr:from>
    <xdr:ext cx="469744" cy="259045"/>
    <xdr:sp macro="" textlink="">
      <xdr:nvSpPr>
        <xdr:cNvPr id="410" name="n_1mainValue【学校施設】&#10;一人当たり面積"/>
        <xdr:cNvSpPr txBox="1"/>
      </xdr:nvSpPr>
      <xdr:spPr>
        <a:xfrm>
          <a:off x="21075727" y="109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0.919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11" name="正方形/長方形 4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2" name="正方形/長方形 4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3" name="正方形/長方形 4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4" name="正方形/長方形 4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5" name="正方形/長方形 4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6" name="正方形/長方形 4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7" name="正方形/長方形 4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8" name="正方形/長方形 4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19" name="テキスト ボックス 4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0" name="直線コネクタ 4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21" name="テキスト ボックス 42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22" name="直線コネクタ 4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23" name="テキスト ボックス 42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24" name="直線コネクタ 4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25" name="テキスト ボックス 4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26" name="直線コネクタ 4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27" name="テキスト ボックス 4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28" name="直線コネクタ 4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29" name="テキスト ボックス 4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30" name="直線コネクタ 4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31" name="テキスト ボックス 43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2" name="直線コネクタ 4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33" name="テキスト ボックス 43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3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24764</xdr:rowOff>
    </xdr:from>
    <xdr:to>
      <xdr:col>23</xdr:col>
      <xdr:colOff>516889</xdr:colOff>
      <xdr:row>85</xdr:row>
      <xdr:rowOff>68580</xdr:rowOff>
    </xdr:to>
    <xdr:cxnSp macro="">
      <xdr:nvCxnSpPr>
        <xdr:cNvPr id="435" name="直線コネクタ 434"/>
        <xdr:cNvCxnSpPr/>
      </xdr:nvCxnSpPr>
      <xdr:spPr>
        <a:xfrm flipV="1">
          <a:off x="16318864" y="13397864"/>
          <a:ext cx="0" cy="124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72407</xdr:rowOff>
    </xdr:from>
    <xdr:ext cx="405111" cy="259045"/>
    <xdr:sp macro="" textlink="">
      <xdr:nvSpPr>
        <xdr:cNvPr id="436" name="【児童館】&#10;有形固定資産減価償却率最小値テキスト"/>
        <xdr:cNvSpPr txBox="1"/>
      </xdr:nvSpPr>
      <xdr:spPr>
        <a:xfrm>
          <a:off x="164084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23</xdr:col>
      <xdr:colOff>428625</xdr:colOff>
      <xdr:row>85</xdr:row>
      <xdr:rowOff>68580</xdr:rowOff>
    </xdr:from>
    <xdr:to>
      <xdr:col>23</xdr:col>
      <xdr:colOff>606425</xdr:colOff>
      <xdr:row>85</xdr:row>
      <xdr:rowOff>68580</xdr:rowOff>
    </xdr:to>
    <xdr:cxnSp macro="">
      <xdr:nvCxnSpPr>
        <xdr:cNvPr id="437" name="直線コネクタ 436"/>
        <xdr:cNvCxnSpPr/>
      </xdr:nvCxnSpPr>
      <xdr:spPr>
        <a:xfrm>
          <a:off x="16230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142891</xdr:rowOff>
    </xdr:from>
    <xdr:ext cx="405111" cy="259045"/>
    <xdr:sp macro="" textlink="">
      <xdr:nvSpPr>
        <xdr:cNvPr id="438" name="【児童館】&#10;有形固定資産減価償却率最大値テキスト"/>
        <xdr:cNvSpPr txBox="1"/>
      </xdr:nvSpPr>
      <xdr:spPr>
        <a:xfrm>
          <a:off x="164084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78</xdr:row>
      <xdr:rowOff>24764</xdr:rowOff>
    </xdr:from>
    <xdr:to>
      <xdr:col>23</xdr:col>
      <xdr:colOff>606425</xdr:colOff>
      <xdr:row>78</xdr:row>
      <xdr:rowOff>24764</xdr:rowOff>
    </xdr:to>
    <xdr:cxnSp macro="">
      <xdr:nvCxnSpPr>
        <xdr:cNvPr id="439" name="直線コネクタ 438"/>
        <xdr:cNvCxnSpPr/>
      </xdr:nvCxnSpPr>
      <xdr:spPr>
        <a:xfrm>
          <a:off x="16230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130191</xdr:rowOff>
    </xdr:from>
    <xdr:ext cx="405111" cy="259045"/>
    <xdr:sp macro="" textlink="">
      <xdr:nvSpPr>
        <xdr:cNvPr id="440" name="【児童館】&#10;有形固定資産減価償却率平均値テキスト"/>
        <xdr:cNvSpPr txBox="1"/>
      </xdr:nvSpPr>
      <xdr:spPr>
        <a:xfrm>
          <a:off x="16408400" y="14189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44.7</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107314</xdr:rowOff>
    </xdr:from>
    <xdr:to>
      <xdr:col>23</xdr:col>
      <xdr:colOff>568325</xdr:colOff>
      <xdr:row>84</xdr:row>
      <xdr:rowOff>37464</xdr:rowOff>
    </xdr:to>
    <xdr:sp macro="" textlink="">
      <xdr:nvSpPr>
        <xdr:cNvPr id="441" name="フローチャート : 判断 440"/>
        <xdr:cNvSpPr/>
      </xdr:nvSpPr>
      <xdr:spPr>
        <a:xfrm>
          <a:off x="162687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156845</xdr:rowOff>
    </xdr:from>
    <xdr:to>
      <xdr:col>22</xdr:col>
      <xdr:colOff>415925</xdr:colOff>
      <xdr:row>83</xdr:row>
      <xdr:rowOff>86995</xdr:rowOff>
    </xdr:to>
    <xdr:sp macro="" textlink="">
      <xdr:nvSpPr>
        <xdr:cNvPr id="442" name="フローチャート : 判断 441"/>
        <xdr:cNvSpPr/>
      </xdr:nvSpPr>
      <xdr:spPr>
        <a:xfrm>
          <a:off x="15430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3" name="テキスト ボックス 4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4" name="テキスト ボックス 4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45" name="テキスト ボックス 4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46" name="テキスト ボックス 4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47" name="テキスト ボックス 4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17780</xdr:rowOff>
    </xdr:from>
    <xdr:to>
      <xdr:col>23</xdr:col>
      <xdr:colOff>568325</xdr:colOff>
      <xdr:row>85</xdr:row>
      <xdr:rowOff>119380</xdr:rowOff>
    </xdr:to>
    <xdr:sp macro="" textlink="">
      <xdr:nvSpPr>
        <xdr:cNvPr id="448" name="円/楕円 447"/>
        <xdr:cNvSpPr/>
      </xdr:nvSpPr>
      <xdr:spPr>
        <a:xfrm>
          <a:off x="162687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104157</xdr:rowOff>
    </xdr:from>
    <xdr:ext cx="405111" cy="259045"/>
    <xdr:sp macro="" textlink="">
      <xdr:nvSpPr>
        <xdr:cNvPr id="449" name="【児童館】&#10;有形固定資産減価償却率該当値テキスト"/>
        <xdr:cNvSpPr txBox="1"/>
      </xdr:nvSpPr>
      <xdr:spPr>
        <a:xfrm>
          <a:off x="16408400" y="1450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59689</xdr:rowOff>
    </xdr:from>
    <xdr:to>
      <xdr:col>22</xdr:col>
      <xdr:colOff>415925</xdr:colOff>
      <xdr:row>85</xdr:row>
      <xdr:rowOff>161289</xdr:rowOff>
    </xdr:to>
    <xdr:sp macro="" textlink="">
      <xdr:nvSpPr>
        <xdr:cNvPr id="450" name="円/楕円 449"/>
        <xdr:cNvSpPr/>
      </xdr:nvSpPr>
      <xdr:spPr>
        <a:xfrm>
          <a:off x="15430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68580</xdr:rowOff>
    </xdr:from>
    <xdr:to>
      <xdr:col>23</xdr:col>
      <xdr:colOff>517525</xdr:colOff>
      <xdr:row>85</xdr:row>
      <xdr:rowOff>110489</xdr:rowOff>
    </xdr:to>
    <xdr:cxnSp macro="">
      <xdr:nvCxnSpPr>
        <xdr:cNvPr id="451" name="直線コネクタ 450"/>
        <xdr:cNvCxnSpPr/>
      </xdr:nvCxnSpPr>
      <xdr:spPr>
        <a:xfrm flipV="1">
          <a:off x="15481300" y="146418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103522</xdr:rowOff>
    </xdr:from>
    <xdr:ext cx="405111" cy="259045"/>
    <xdr:sp macro="" textlink="">
      <xdr:nvSpPr>
        <xdr:cNvPr id="452" name="n_1aveValue【児童館】&#10;有形固定資産減価償却率"/>
        <xdr:cNvSpPr txBox="1"/>
      </xdr:nvSpPr>
      <xdr:spPr>
        <a:xfrm>
          <a:off x="15266043"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152416</xdr:rowOff>
    </xdr:from>
    <xdr:ext cx="405111" cy="259045"/>
    <xdr:sp macro="" textlink="">
      <xdr:nvSpPr>
        <xdr:cNvPr id="453" name="n_1mainValue【児童館】&#10;有形固定資産減価償却率"/>
        <xdr:cNvSpPr txBox="1"/>
      </xdr:nvSpPr>
      <xdr:spPr>
        <a:xfrm>
          <a:off x="15266043"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54" name="正方形/長方形 4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5" name="正方形/長方形 4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6" name="正方形/長方形 4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7" name="正方形/長方形 4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8" name="正方形/長方形 4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9" name="正方形/長方形 4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0" name="正方形/長方形 4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1" name="正方形/長方形 4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2" name="テキスト ボックス 4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3" name="直線コネクタ 4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64" name="直線コネクタ 46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65" name="テキスト ボックス 46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66" name="直線コネクタ 46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67" name="テキスト ボックス 46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68" name="直線コネクタ 46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69" name="テキスト ボックス 46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70" name="直線コネクタ 46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71" name="テキスト ボックス 47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72" name="直線コネクタ 47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73" name="テキスト ボックス 47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74" name="直線コネクタ 47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75" name="テキスト ボックス 47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6" name="直線コネクタ 4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7" name="テキスト ボックス 4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7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144236</xdr:rowOff>
    </xdr:from>
    <xdr:to>
      <xdr:col>32</xdr:col>
      <xdr:colOff>186689</xdr:colOff>
      <xdr:row>85</xdr:row>
      <xdr:rowOff>144236</xdr:rowOff>
    </xdr:to>
    <xdr:cxnSp macro="">
      <xdr:nvCxnSpPr>
        <xdr:cNvPr id="479" name="直線コネクタ 478"/>
        <xdr:cNvCxnSpPr/>
      </xdr:nvCxnSpPr>
      <xdr:spPr>
        <a:xfrm flipV="1">
          <a:off x="22160864" y="133458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148063</xdr:rowOff>
    </xdr:from>
    <xdr:ext cx="469744" cy="259045"/>
    <xdr:sp macro="" textlink="">
      <xdr:nvSpPr>
        <xdr:cNvPr id="480" name="【児童館】&#10;一人当たり面積最小値テキスト"/>
        <xdr:cNvSpPr txBox="1"/>
      </xdr:nvSpPr>
      <xdr:spPr>
        <a:xfrm>
          <a:off x="222504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85</xdr:row>
      <xdr:rowOff>144236</xdr:rowOff>
    </xdr:from>
    <xdr:to>
      <xdr:col>32</xdr:col>
      <xdr:colOff>276225</xdr:colOff>
      <xdr:row>85</xdr:row>
      <xdr:rowOff>144236</xdr:rowOff>
    </xdr:to>
    <xdr:cxnSp macro="">
      <xdr:nvCxnSpPr>
        <xdr:cNvPr id="481" name="直線コネクタ 480"/>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90913</xdr:rowOff>
    </xdr:from>
    <xdr:ext cx="469744" cy="259045"/>
    <xdr:sp macro="" textlink="">
      <xdr:nvSpPr>
        <xdr:cNvPr id="482" name="【児童館】&#10;一人当たり面積最大値テキスト"/>
        <xdr:cNvSpPr txBox="1"/>
      </xdr:nvSpPr>
      <xdr:spPr>
        <a:xfrm>
          <a:off x="222504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77</xdr:row>
      <xdr:rowOff>144236</xdr:rowOff>
    </xdr:from>
    <xdr:to>
      <xdr:col>32</xdr:col>
      <xdr:colOff>276225</xdr:colOff>
      <xdr:row>77</xdr:row>
      <xdr:rowOff>144236</xdr:rowOff>
    </xdr:to>
    <xdr:cxnSp macro="">
      <xdr:nvCxnSpPr>
        <xdr:cNvPr id="483" name="直線コネクタ 482"/>
        <xdr:cNvCxnSpPr/>
      </xdr:nvCxnSpPr>
      <xdr:spPr>
        <a:xfrm>
          <a:off x="22072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42834</xdr:rowOff>
    </xdr:from>
    <xdr:ext cx="469744" cy="259045"/>
    <xdr:sp macro="" textlink="">
      <xdr:nvSpPr>
        <xdr:cNvPr id="484" name="【児童館】&#10;一人当たり面積平均値テキスト"/>
        <xdr:cNvSpPr txBox="1"/>
      </xdr:nvSpPr>
      <xdr:spPr>
        <a:xfrm>
          <a:off x="22250400" y="13930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19957</xdr:rowOff>
    </xdr:from>
    <xdr:to>
      <xdr:col>32</xdr:col>
      <xdr:colOff>238125</xdr:colOff>
      <xdr:row>82</xdr:row>
      <xdr:rowOff>121557</xdr:rowOff>
    </xdr:to>
    <xdr:sp macro="" textlink="">
      <xdr:nvSpPr>
        <xdr:cNvPr id="485" name="フローチャート : 判断 484"/>
        <xdr:cNvSpPr/>
      </xdr:nvSpPr>
      <xdr:spPr>
        <a:xfrm>
          <a:off x="221107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11793</xdr:rowOff>
    </xdr:from>
    <xdr:to>
      <xdr:col>31</xdr:col>
      <xdr:colOff>85725</xdr:colOff>
      <xdr:row>83</xdr:row>
      <xdr:rowOff>113393</xdr:rowOff>
    </xdr:to>
    <xdr:sp macro="" textlink="">
      <xdr:nvSpPr>
        <xdr:cNvPr id="486" name="フローチャート : 判断 485"/>
        <xdr:cNvSpPr/>
      </xdr:nvSpPr>
      <xdr:spPr>
        <a:xfrm>
          <a:off x="21272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7" name="テキスト ボックス 4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8" name="テキスト ボックス 4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9" name="テキスト ボックス 4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0" name="テキスト ボックス 4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1" name="テキスト ボックス 4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117929</xdr:rowOff>
    </xdr:from>
    <xdr:to>
      <xdr:col>32</xdr:col>
      <xdr:colOff>238125</xdr:colOff>
      <xdr:row>83</xdr:row>
      <xdr:rowOff>48079</xdr:rowOff>
    </xdr:to>
    <xdr:sp macro="" textlink="">
      <xdr:nvSpPr>
        <xdr:cNvPr id="492" name="円/楕円 491"/>
        <xdr:cNvSpPr/>
      </xdr:nvSpPr>
      <xdr:spPr>
        <a:xfrm>
          <a:off x="22110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96356</xdr:rowOff>
    </xdr:from>
    <xdr:ext cx="469744" cy="259045"/>
    <xdr:sp macro="" textlink="">
      <xdr:nvSpPr>
        <xdr:cNvPr id="493" name="【児童館】&#10;一人当たり面積該当値テキスト"/>
        <xdr:cNvSpPr txBox="1"/>
      </xdr:nvSpPr>
      <xdr:spPr>
        <a:xfrm>
          <a:off x="22250400" y="1415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117929</xdr:rowOff>
    </xdr:from>
    <xdr:to>
      <xdr:col>31</xdr:col>
      <xdr:colOff>85725</xdr:colOff>
      <xdr:row>83</xdr:row>
      <xdr:rowOff>48079</xdr:rowOff>
    </xdr:to>
    <xdr:sp macro="" textlink="">
      <xdr:nvSpPr>
        <xdr:cNvPr id="494" name="円/楕円 493"/>
        <xdr:cNvSpPr/>
      </xdr:nvSpPr>
      <xdr:spPr>
        <a:xfrm>
          <a:off x="21272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168729</xdr:rowOff>
    </xdr:from>
    <xdr:to>
      <xdr:col>32</xdr:col>
      <xdr:colOff>187325</xdr:colOff>
      <xdr:row>82</xdr:row>
      <xdr:rowOff>168729</xdr:rowOff>
    </xdr:to>
    <xdr:cxnSp macro="">
      <xdr:nvCxnSpPr>
        <xdr:cNvPr id="495" name="直線コネクタ 494"/>
        <xdr:cNvCxnSpPr/>
      </xdr:nvCxnSpPr>
      <xdr:spPr>
        <a:xfrm>
          <a:off x="21323300" y="142276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104520</xdr:rowOff>
    </xdr:from>
    <xdr:ext cx="469744" cy="259045"/>
    <xdr:sp macro="" textlink="">
      <xdr:nvSpPr>
        <xdr:cNvPr id="496" name="n_1aveValue【児童館】&#10;一人当たり面積"/>
        <xdr:cNvSpPr txBox="1"/>
      </xdr:nvSpPr>
      <xdr:spPr>
        <a:xfrm>
          <a:off x="210757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oneCellAnchor>
    <xdr:from>
      <xdr:col>30</xdr:col>
      <xdr:colOff>473152</xdr:colOff>
      <xdr:row>81</xdr:row>
      <xdr:rowOff>64606</xdr:rowOff>
    </xdr:from>
    <xdr:ext cx="469744" cy="259045"/>
    <xdr:sp macro="" textlink="">
      <xdr:nvSpPr>
        <xdr:cNvPr id="497" name="n_1mainValue【児童館】&#10;一人当たり面積"/>
        <xdr:cNvSpPr txBox="1"/>
      </xdr:nvSpPr>
      <xdr:spPr>
        <a:xfrm>
          <a:off x="210757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98" name="正方形/長方形 4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9" name="正方形/長方形 4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0" name="正方形/長方形 4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1" name="正方形/長方形 5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2" name="正方形/長方形 5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3" name="正方形/長方形 5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4" name="正方形/長方形 5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5" name="正方形/長方形 5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6" name="テキスト ボックス 5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7" name="直線コネクタ 5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8" name="テキスト ボックス 50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09" name="直線コネクタ 50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10" name="テキスト ボックス 50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11" name="直線コネクタ 51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12" name="テキスト ボックス 51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3" name="直線コネクタ 51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4" name="テキスト ボックス 51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15" name="直線コネクタ 51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16" name="テキスト ボックス 51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7" name="直線コネクタ 51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18" name="テキスト ボックス 51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9" name="直線コネクタ 5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20" name="テキスト ボックス 51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22861</xdr:rowOff>
    </xdr:from>
    <xdr:to>
      <xdr:col>23</xdr:col>
      <xdr:colOff>516889</xdr:colOff>
      <xdr:row>107</xdr:row>
      <xdr:rowOff>64770</xdr:rowOff>
    </xdr:to>
    <xdr:cxnSp macro="">
      <xdr:nvCxnSpPr>
        <xdr:cNvPr id="522" name="直線コネクタ 521"/>
        <xdr:cNvCxnSpPr/>
      </xdr:nvCxnSpPr>
      <xdr:spPr>
        <a:xfrm flipV="1">
          <a:off x="16318864" y="17167861"/>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68597</xdr:rowOff>
    </xdr:from>
    <xdr:ext cx="405111" cy="259045"/>
    <xdr:sp macro="" textlink="">
      <xdr:nvSpPr>
        <xdr:cNvPr id="523" name="【公民館】&#10;有形固定資産減価償却率最小値テキスト"/>
        <xdr:cNvSpPr txBox="1"/>
      </xdr:nvSpPr>
      <xdr:spPr>
        <a:xfrm>
          <a:off x="16408400"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23</xdr:col>
      <xdr:colOff>428625</xdr:colOff>
      <xdr:row>107</xdr:row>
      <xdr:rowOff>64770</xdr:rowOff>
    </xdr:from>
    <xdr:to>
      <xdr:col>23</xdr:col>
      <xdr:colOff>606425</xdr:colOff>
      <xdr:row>107</xdr:row>
      <xdr:rowOff>64770</xdr:rowOff>
    </xdr:to>
    <xdr:cxnSp macro="">
      <xdr:nvCxnSpPr>
        <xdr:cNvPr id="524" name="直線コネクタ 523"/>
        <xdr:cNvCxnSpPr/>
      </xdr:nvCxnSpPr>
      <xdr:spPr>
        <a:xfrm>
          <a:off x="16230600" y="1840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140988</xdr:rowOff>
    </xdr:from>
    <xdr:ext cx="405111" cy="259045"/>
    <xdr:sp macro="" textlink="">
      <xdr:nvSpPr>
        <xdr:cNvPr id="525" name="【公民館】&#10;有形固定資産減価償却率最大値テキスト"/>
        <xdr:cNvSpPr txBox="1"/>
      </xdr:nvSpPr>
      <xdr:spPr>
        <a:xfrm>
          <a:off x="164084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69.7</a:t>
          </a:r>
          <a:endParaRPr kumimoji="1" lang="ja-JP" altLang="en-US" sz="1000" b="1">
            <a:latin typeface="ＭＳ Ｐゴシック"/>
          </a:endParaRPr>
        </a:p>
      </xdr:txBody>
    </xdr:sp>
    <xdr:clientData/>
  </xdr:oneCellAnchor>
  <xdr:twoCellAnchor>
    <xdr:from>
      <xdr:col>23</xdr:col>
      <xdr:colOff>428625</xdr:colOff>
      <xdr:row>100</xdr:row>
      <xdr:rowOff>22861</xdr:rowOff>
    </xdr:from>
    <xdr:to>
      <xdr:col>23</xdr:col>
      <xdr:colOff>606425</xdr:colOff>
      <xdr:row>100</xdr:row>
      <xdr:rowOff>22861</xdr:rowOff>
    </xdr:to>
    <xdr:cxnSp macro="">
      <xdr:nvCxnSpPr>
        <xdr:cNvPr id="526" name="直線コネクタ 525"/>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7638</xdr:rowOff>
    </xdr:from>
    <xdr:ext cx="405111" cy="259045"/>
    <xdr:sp macro="" textlink="">
      <xdr:nvSpPr>
        <xdr:cNvPr id="527" name="【公民館】&#10;有形固定資産減価償却率平均値テキスト"/>
        <xdr:cNvSpPr txBox="1"/>
      </xdr:nvSpPr>
      <xdr:spPr>
        <a:xfrm>
          <a:off x="16408400" y="17666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29211</xdr:rowOff>
    </xdr:from>
    <xdr:to>
      <xdr:col>23</xdr:col>
      <xdr:colOff>568325</xdr:colOff>
      <xdr:row>103</xdr:row>
      <xdr:rowOff>130811</xdr:rowOff>
    </xdr:to>
    <xdr:sp macro="" textlink="">
      <xdr:nvSpPr>
        <xdr:cNvPr id="528" name="フローチャート : 判断 527"/>
        <xdr:cNvSpPr/>
      </xdr:nvSpPr>
      <xdr:spPr>
        <a:xfrm>
          <a:off x="162687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124461</xdr:rowOff>
    </xdr:from>
    <xdr:to>
      <xdr:col>22</xdr:col>
      <xdr:colOff>415925</xdr:colOff>
      <xdr:row>107</xdr:row>
      <xdr:rowOff>54611</xdr:rowOff>
    </xdr:to>
    <xdr:sp macro="" textlink="">
      <xdr:nvSpPr>
        <xdr:cNvPr id="529" name="フローチャート : 判断 528"/>
        <xdr:cNvSpPr/>
      </xdr:nvSpPr>
      <xdr:spPr>
        <a:xfrm>
          <a:off x="15430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0" name="テキスト ボックス 5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1" name="テキスト ボックス 5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2" name="テキスト ボックス 5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3" name="テキスト ボックス 5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4" name="テキスト ボックス 5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143511</xdr:rowOff>
    </xdr:from>
    <xdr:to>
      <xdr:col>23</xdr:col>
      <xdr:colOff>568325</xdr:colOff>
      <xdr:row>100</xdr:row>
      <xdr:rowOff>73661</xdr:rowOff>
    </xdr:to>
    <xdr:sp macro="" textlink="">
      <xdr:nvSpPr>
        <xdr:cNvPr id="535" name="円/楕円 534"/>
        <xdr:cNvSpPr/>
      </xdr:nvSpPr>
      <xdr:spPr>
        <a:xfrm>
          <a:off x="16268700" y="171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96538</xdr:rowOff>
    </xdr:from>
    <xdr:ext cx="405111" cy="259045"/>
    <xdr:sp macro="" textlink="">
      <xdr:nvSpPr>
        <xdr:cNvPr id="536" name="【公民館】&#10;有形固定資産減価償却率該当値テキスト"/>
        <xdr:cNvSpPr txBox="1"/>
      </xdr:nvSpPr>
      <xdr:spPr>
        <a:xfrm>
          <a:off x="16408400" y="170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86361</xdr:rowOff>
    </xdr:from>
    <xdr:to>
      <xdr:col>22</xdr:col>
      <xdr:colOff>415925</xdr:colOff>
      <xdr:row>101</xdr:row>
      <xdr:rowOff>16511</xdr:rowOff>
    </xdr:to>
    <xdr:sp macro="" textlink="">
      <xdr:nvSpPr>
        <xdr:cNvPr id="537" name="円/楕円 536"/>
        <xdr:cNvSpPr/>
      </xdr:nvSpPr>
      <xdr:spPr>
        <a:xfrm>
          <a:off x="15430500" y="172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22861</xdr:rowOff>
    </xdr:from>
    <xdr:to>
      <xdr:col>23</xdr:col>
      <xdr:colOff>517525</xdr:colOff>
      <xdr:row>100</xdr:row>
      <xdr:rowOff>137161</xdr:rowOff>
    </xdr:to>
    <xdr:cxnSp macro="">
      <xdr:nvCxnSpPr>
        <xdr:cNvPr id="538" name="直線コネクタ 537"/>
        <xdr:cNvCxnSpPr/>
      </xdr:nvCxnSpPr>
      <xdr:spPr>
        <a:xfrm flipV="1">
          <a:off x="15481300" y="1716786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107</xdr:row>
      <xdr:rowOff>45738</xdr:rowOff>
    </xdr:from>
    <xdr:ext cx="405111" cy="259045"/>
    <xdr:sp macro="" textlink="">
      <xdr:nvSpPr>
        <xdr:cNvPr id="539" name="n_1aveValue【公民館】&#10;有形固定資産減価償却率"/>
        <xdr:cNvSpPr txBox="1"/>
      </xdr:nvSpPr>
      <xdr:spPr>
        <a:xfrm>
          <a:off x="15266043"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33038</xdr:rowOff>
    </xdr:from>
    <xdr:ext cx="405111" cy="259045"/>
    <xdr:sp macro="" textlink="">
      <xdr:nvSpPr>
        <xdr:cNvPr id="540" name="n_1mainValue【公民館】&#10;有形固定資産減価償却率"/>
        <xdr:cNvSpPr txBox="1"/>
      </xdr:nvSpPr>
      <xdr:spPr>
        <a:xfrm>
          <a:off x="15266043" y="1700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1" name="正方形/長方形 5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2" name="正方形/長方形 5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3" name="正方形/長方形 5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4" name="正方形/長方形 5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5" name="正方形/長方形 5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6" name="正方形/長方形 5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7" name="正方形/長方形 5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8" name="正方形/長方形 5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9" name="テキスト ボックス 5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0" name="直線コネクタ 5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51" name="テキスト ボックス 55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52" name="直線コネクタ 55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3" name="テキスト ボックス 55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4" name="直線コネクタ 55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5" name="テキスト ボックス 55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6" name="直線コネクタ 55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7" name="テキスト ボックス 55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8" name="直線コネクタ 55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9" name="テキスト ボックス 55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60" name="直線コネクタ 55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1" name="テキスト ボックス 56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2" name="直線コネクタ 5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3" name="テキスト ボックス 5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76200</xdr:rowOff>
    </xdr:from>
    <xdr:to>
      <xdr:col>32</xdr:col>
      <xdr:colOff>186689</xdr:colOff>
      <xdr:row>108</xdr:row>
      <xdr:rowOff>0</xdr:rowOff>
    </xdr:to>
    <xdr:cxnSp macro="">
      <xdr:nvCxnSpPr>
        <xdr:cNvPr id="565" name="直線コネクタ 564"/>
        <xdr:cNvCxnSpPr/>
      </xdr:nvCxnSpPr>
      <xdr:spPr>
        <a:xfrm flipV="1">
          <a:off x="22160864" y="170497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3827</xdr:rowOff>
    </xdr:from>
    <xdr:ext cx="469744" cy="259045"/>
    <xdr:sp macro="" textlink="">
      <xdr:nvSpPr>
        <xdr:cNvPr id="566" name="【公民館】&#10;一人当たり面積最小値テキスト"/>
        <xdr:cNvSpPr txBox="1"/>
      </xdr:nvSpPr>
      <xdr:spPr>
        <a:xfrm>
          <a:off x="222504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0</xdr:rowOff>
    </xdr:from>
    <xdr:to>
      <xdr:col>32</xdr:col>
      <xdr:colOff>276225</xdr:colOff>
      <xdr:row>108</xdr:row>
      <xdr:rowOff>0</xdr:rowOff>
    </xdr:to>
    <xdr:cxnSp macro="">
      <xdr:nvCxnSpPr>
        <xdr:cNvPr id="567" name="直線コネクタ 566"/>
        <xdr:cNvCxnSpPr/>
      </xdr:nvCxnSpPr>
      <xdr:spPr>
        <a:xfrm>
          <a:off x="22072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22877</xdr:rowOff>
    </xdr:from>
    <xdr:ext cx="469744" cy="259045"/>
    <xdr:sp macro="" textlink="">
      <xdr:nvSpPr>
        <xdr:cNvPr id="568" name="【公民館】&#10;一人当たり面積最大値テキスト"/>
        <xdr:cNvSpPr txBox="1"/>
      </xdr:nvSpPr>
      <xdr:spPr>
        <a:xfrm>
          <a:off x="22250400" y="1682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32</xdr:col>
      <xdr:colOff>98425</xdr:colOff>
      <xdr:row>99</xdr:row>
      <xdr:rowOff>76200</xdr:rowOff>
    </xdr:from>
    <xdr:to>
      <xdr:col>32</xdr:col>
      <xdr:colOff>276225</xdr:colOff>
      <xdr:row>99</xdr:row>
      <xdr:rowOff>76200</xdr:rowOff>
    </xdr:to>
    <xdr:cxnSp macro="">
      <xdr:nvCxnSpPr>
        <xdr:cNvPr id="569" name="直線コネクタ 568"/>
        <xdr:cNvCxnSpPr/>
      </xdr:nvCxnSpPr>
      <xdr:spPr>
        <a:xfrm>
          <a:off x="22072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86377</xdr:rowOff>
    </xdr:from>
    <xdr:ext cx="469744" cy="259045"/>
    <xdr:sp macro="" textlink="">
      <xdr:nvSpPr>
        <xdr:cNvPr id="570" name="【公民館】&#10;一人当たり面積平均値テキスト"/>
        <xdr:cNvSpPr txBox="1"/>
      </xdr:nvSpPr>
      <xdr:spPr>
        <a:xfrm>
          <a:off x="22250400" y="1774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63500</xdr:rowOff>
    </xdr:from>
    <xdr:to>
      <xdr:col>32</xdr:col>
      <xdr:colOff>238125</xdr:colOff>
      <xdr:row>104</xdr:row>
      <xdr:rowOff>165100</xdr:rowOff>
    </xdr:to>
    <xdr:sp macro="" textlink="">
      <xdr:nvSpPr>
        <xdr:cNvPr id="571" name="フローチャート : 判断 570"/>
        <xdr:cNvSpPr/>
      </xdr:nvSpPr>
      <xdr:spPr>
        <a:xfrm>
          <a:off x="221107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120650</xdr:rowOff>
    </xdr:from>
    <xdr:to>
      <xdr:col>31</xdr:col>
      <xdr:colOff>85725</xdr:colOff>
      <xdr:row>103</xdr:row>
      <xdr:rowOff>50800</xdr:rowOff>
    </xdr:to>
    <xdr:sp macro="" textlink="">
      <xdr:nvSpPr>
        <xdr:cNvPr id="572" name="フローチャート : 判断 571"/>
        <xdr:cNvSpPr/>
      </xdr:nvSpPr>
      <xdr:spPr>
        <a:xfrm>
          <a:off x="212725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3" name="テキスト ボックス 5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4" name="テキスト ボックス 5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5" name="テキスト ボックス 5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6" name="テキスト ボックス 5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7" name="テキスト ボックス 5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158750</xdr:rowOff>
    </xdr:from>
    <xdr:to>
      <xdr:col>32</xdr:col>
      <xdr:colOff>238125</xdr:colOff>
      <xdr:row>105</xdr:row>
      <xdr:rowOff>88900</xdr:rowOff>
    </xdr:to>
    <xdr:sp macro="" textlink="">
      <xdr:nvSpPr>
        <xdr:cNvPr id="578" name="円/楕円 577"/>
        <xdr:cNvSpPr/>
      </xdr:nvSpPr>
      <xdr:spPr>
        <a:xfrm>
          <a:off x="221107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137177</xdr:rowOff>
    </xdr:from>
    <xdr:ext cx="469744" cy="259045"/>
    <xdr:sp macro="" textlink="">
      <xdr:nvSpPr>
        <xdr:cNvPr id="579" name="【公民館】&#10;一人当たり面積該当値テキスト"/>
        <xdr:cNvSpPr txBox="1"/>
      </xdr:nvSpPr>
      <xdr:spPr>
        <a:xfrm>
          <a:off x="22250400" y="1796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139700</xdr:rowOff>
    </xdr:from>
    <xdr:to>
      <xdr:col>31</xdr:col>
      <xdr:colOff>85725</xdr:colOff>
      <xdr:row>105</xdr:row>
      <xdr:rowOff>69850</xdr:rowOff>
    </xdr:to>
    <xdr:sp macro="" textlink="">
      <xdr:nvSpPr>
        <xdr:cNvPr id="580" name="円/楕円 579"/>
        <xdr:cNvSpPr/>
      </xdr:nvSpPr>
      <xdr:spPr>
        <a:xfrm>
          <a:off x="2127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19050</xdr:rowOff>
    </xdr:from>
    <xdr:to>
      <xdr:col>32</xdr:col>
      <xdr:colOff>187325</xdr:colOff>
      <xdr:row>105</xdr:row>
      <xdr:rowOff>38100</xdr:rowOff>
    </xdr:to>
    <xdr:cxnSp macro="">
      <xdr:nvCxnSpPr>
        <xdr:cNvPr id="581" name="直線コネクタ 580"/>
        <xdr:cNvCxnSpPr/>
      </xdr:nvCxnSpPr>
      <xdr:spPr>
        <a:xfrm>
          <a:off x="21323300" y="18021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101</xdr:row>
      <xdr:rowOff>67327</xdr:rowOff>
    </xdr:from>
    <xdr:ext cx="469744" cy="259045"/>
    <xdr:sp macro="" textlink="">
      <xdr:nvSpPr>
        <xdr:cNvPr id="582" name="n_1aveValue【公民館】&#10;一人当たり面積"/>
        <xdr:cNvSpPr txBox="1"/>
      </xdr:nvSpPr>
      <xdr:spPr>
        <a:xfrm>
          <a:off x="21075727"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60977</xdr:rowOff>
    </xdr:from>
    <xdr:ext cx="469744" cy="259045"/>
    <xdr:sp macro="" textlink="">
      <xdr:nvSpPr>
        <xdr:cNvPr id="583" name="n_1mainValue【公民館】&#10;一人当たり面積"/>
        <xdr:cNvSpPr txBox="1"/>
      </xdr:nvSpPr>
      <xdr:spPr>
        <a:xfrm>
          <a:off x="210757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4" name="正方形/長方形 5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5" name="正方形/長方形 5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6" name="テキスト ボックス 5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「道路」については、近年の財政状況が厳しいなか、建設事業を抑制した結果、道路に係る工事などが減少したため有形固定資産減価償却率が高くなっている。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橋りょう・トンネル」については、建設事業を抑制した結果、有形固定資産減価償却率が高い数値となっているが、平成２８年度において橋りょうの改修工事などを実施したため前年度と比べて低くなっている。</a:t>
          </a:r>
          <a:endParaRPr lang="ja-JP" altLang="ja-JP" sz="1400">
            <a:effectLst/>
          </a:endParaRPr>
        </a:p>
        <a:p>
          <a:r>
            <a:rPr kumimoji="1" lang="ja-JP" altLang="ja-JP" sz="1100">
              <a:solidFill>
                <a:schemeClr val="dk1"/>
              </a:solidFill>
              <a:effectLst/>
              <a:latin typeface="+mn-lt"/>
              <a:ea typeface="+mn-ea"/>
              <a:cs typeface="+mn-cs"/>
            </a:rPr>
            <a:t>「認定こども園・幼稚園・保育所」や「児童館」については、市所有の施設数が少なく、そのうち比較的築年数が浅い施設が多いため、有形固定資産減価償却率が低くなっている。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学校施設」については、平成２１年度までの３年間の継続事業で第四小学校の改築を、平成２４年度までの７年間の継続事業で第五小学校の改築をそれぞれ実施したため、有形固定資産減価償却率が比較的低い数値となっている。</a:t>
          </a:r>
          <a:endParaRPr lang="ja-JP" altLang="ja-JP" sz="1400">
            <a:effectLst/>
          </a:endParaRPr>
        </a:p>
        <a:p>
          <a:r>
            <a:rPr kumimoji="1" lang="ja-JP" altLang="ja-JP" sz="1100">
              <a:solidFill>
                <a:schemeClr val="dk1"/>
              </a:solidFill>
              <a:effectLst/>
              <a:latin typeface="+mn-lt"/>
              <a:ea typeface="+mn-ea"/>
              <a:cs typeface="+mn-cs"/>
            </a:rPr>
            <a:t>「公民館」については、ここ数年、施設整備等を行っていないため、有形固定資産減価償却率が高い水準で推移している。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埼玉県朝霞市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136,910
133,677
18.34
40,173,690
39,107,965
1,005,053
23,577,204
28,556,873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25.5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100965</xdr:rowOff>
    </xdr:from>
    <xdr:to>
      <xdr:col>6</xdr:col>
      <xdr:colOff>510540</xdr:colOff>
      <xdr:row>40</xdr:row>
      <xdr:rowOff>133350</xdr:rowOff>
    </xdr:to>
    <xdr:cxnSp macro="">
      <xdr:nvCxnSpPr>
        <xdr:cNvPr id="56" name="直線コネクタ 55"/>
        <xdr:cNvCxnSpPr/>
      </xdr:nvCxnSpPr>
      <xdr:spPr>
        <a:xfrm flipV="1">
          <a:off x="4634865" y="5758815"/>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7" name="【図書館】&#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8" name="直線コネクタ 57"/>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47642</xdr:rowOff>
    </xdr:from>
    <xdr:ext cx="405111" cy="259045"/>
    <xdr:sp macro="" textlink="">
      <xdr:nvSpPr>
        <xdr:cNvPr id="59" name="【図書館】&#10;有形固定資産減価償却率最大値テキスト"/>
        <xdr:cNvSpPr txBox="1"/>
      </xdr:nvSpPr>
      <xdr:spPr>
        <a:xfrm>
          <a:off x="47244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33</xdr:row>
      <xdr:rowOff>100965</xdr:rowOff>
    </xdr:from>
    <xdr:to>
      <xdr:col>6</xdr:col>
      <xdr:colOff>600075</xdr:colOff>
      <xdr:row>33</xdr:row>
      <xdr:rowOff>100965</xdr:rowOff>
    </xdr:to>
    <xdr:cxnSp macro="">
      <xdr:nvCxnSpPr>
        <xdr:cNvPr id="60" name="直線コネクタ 59"/>
        <xdr:cNvCxnSpPr/>
      </xdr:nvCxnSpPr>
      <xdr:spPr>
        <a:xfrm>
          <a:off x="4546600" y="575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70502</xdr:rowOff>
    </xdr:from>
    <xdr:ext cx="405111" cy="259045"/>
    <xdr:sp macro="" textlink="">
      <xdr:nvSpPr>
        <xdr:cNvPr id="61" name="【図書館】&#10;有形固定資産減価償却率平均値テキスト"/>
        <xdr:cNvSpPr txBox="1"/>
      </xdr:nvSpPr>
      <xdr:spPr>
        <a:xfrm>
          <a:off x="47244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92075</xdr:rowOff>
    </xdr:from>
    <xdr:to>
      <xdr:col>6</xdr:col>
      <xdr:colOff>561975</xdr:colOff>
      <xdr:row>38</xdr:row>
      <xdr:rowOff>22225</xdr:rowOff>
    </xdr:to>
    <xdr:sp macro="" textlink="">
      <xdr:nvSpPr>
        <xdr:cNvPr id="62" name="フローチャート :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2540</xdr:rowOff>
    </xdr:from>
    <xdr:to>
      <xdr:col>5</xdr:col>
      <xdr:colOff>409575</xdr:colOff>
      <xdr:row>38</xdr:row>
      <xdr:rowOff>104140</xdr:rowOff>
    </xdr:to>
    <xdr:sp macro="" textlink="">
      <xdr:nvSpPr>
        <xdr:cNvPr id="63" name="フローチャート : 判断 62"/>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156845</xdr:rowOff>
    </xdr:from>
    <xdr:to>
      <xdr:col>6</xdr:col>
      <xdr:colOff>561975</xdr:colOff>
      <xdr:row>36</xdr:row>
      <xdr:rowOff>86995</xdr:rowOff>
    </xdr:to>
    <xdr:sp macro="" textlink="">
      <xdr:nvSpPr>
        <xdr:cNvPr id="69" name="円/楕円 68"/>
        <xdr:cNvSpPr/>
      </xdr:nvSpPr>
      <xdr:spPr>
        <a:xfrm>
          <a:off x="45847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8272</xdr:rowOff>
    </xdr:from>
    <xdr:ext cx="405111" cy="259045"/>
    <xdr:sp macro="" textlink="">
      <xdr:nvSpPr>
        <xdr:cNvPr id="70" name="【図書館】&#10;有形固定資産減価償却率該当値テキスト"/>
        <xdr:cNvSpPr txBox="1"/>
      </xdr:nvSpPr>
      <xdr:spPr>
        <a:xfrm>
          <a:off x="4724400"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23495</xdr:rowOff>
    </xdr:from>
    <xdr:to>
      <xdr:col>5</xdr:col>
      <xdr:colOff>409575</xdr:colOff>
      <xdr:row>36</xdr:row>
      <xdr:rowOff>125095</xdr:rowOff>
    </xdr:to>
    <xdr:sp macro="" textlink="">
      <xdr:nvSpPr>
        <xdr:cNvPr id="71" name="円/楕円 70"/>
        <xdr:cNvSpPr/>
      </xdr:nvSpPr>
      <xdr:spPr>
        <a:xfrm>
          <a:off x="3746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36195</xdr:rowOff>
    </xdr:from>
    <xdr:to>
      <xdr:col>6</xdr:col>
      <xdr:colOff>511175</xdr:colOff>
      <xdr:row>36</xdr:row>
      <xdr:rowOff>74295</xdr:rowOff>
    </xdr:to>
    <xdr:cxnSp macro="">
      <xdr:nvCxnSpPr>
        <xdr:cNvPr id="72" name="直線コネクタ 71"/>
        <xdr:cNvCxnSpPr/>
      </xdr:nvCxnSpPr>
      <xdr:spPr>
        <a:xfrm flipV="1">
          <a:off x="3797300" y="62083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95267</xdr:rowOff>
    </xdr:from>
    <xdr:ext cx="405111" cy="259045"/>
    <xdr:sp macro="" textlink="">
      <xdr:nvSpPr>
        <xdr:cNvPr id="73" name="n_1aveValue【図書館】&#10;有形固定資産減価償却率"/>
        <xdr:cNvSpPr txBox="1"/>
      </xdr:nvSpPr>
      <xdr:spPr>
        <a:xfrm>
          <a:off x="3582043"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141622</xdr:rowOff>
    </xdr:from>
    <xdr:ext cx="405111" cy="259045"/>
    <xdr:sp macro="" textlink="">
      <xdr:nvSpPr>
        <xdr:cNvPr id="74" name="n_1mainValue【図書館】&#10;有形固定資産減価償却率"/>
        <xdr:cNvSpPr txBox="1"/>
      </xdr:nvSpPr>
      <xdr:spPr>
        <a:xfrm>
          <a:off x="3582043"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68036</xdr:rowOff>
    </xdr:from>
    <xdr:to>
      <xdr:col>15</xdr:col>
      <xdr:colOff>180340</xdr:colOff>
      <xdr:row>41</xdr:row>
      <xdr:rowOff>133350</xdr:rowOff>
    </xdr:to>
    <xdr:cxnSp macro="">
      <xdr:nvCxnSpPr>
        <xdr:cNvPr id="101" name="直線コネクタ 100"/>
        <xdr:cNvCxnSpPr/>
      </xdr:nvCxnSpPr>
      <xdr:spPr>
        <a:xfrm flipV="1">
          <a:off x="10476865" y="57258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137177</xdr:rowOff>
    </xdr:from>
    <xdr:ext cx="469744" cy="259045"/>
    <xdr:sp macro="" textlink="">
      <xdr:nvSpPr>
        <xdr:cNvPr id="102" name="【図書館】&#10;一人当たり面積最小値テキスト"/>
        <xdr:cNvSpPr txBox="1"/>
      </xdr:nvSpPr>
      <xdr:spPr>
        <a:xfrm>
          <a:off x="10566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41</xdr:row>
      <xdr:rowOff>133350</xdr:rowOff>
    </xdr:from>
    <xdr:to>
      <xdr:col>15</xdr:col>
      <xdr:colOff>269875</xdr:colOff>
      <xdr:row>41</xdr:row>
      <xdr:rowOff>133350</xdr:rowOff>
    </xdr:to>
    <xdr:cxnSp macro="">
      <xdr:nvCxnSpPr>
        <xdr:cNvPr id="103" name="直線コネクタ 102"/>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14713</xdr:rowOff>
    </xdr:from>
    <xdr:ext cx="469744" cy="259045"/>
    <xdr:sp macro="" textlink="">
      <xdr:nvSpPr>
        <xdr:cNvPr id="104" name="【図書館】&#10;一人当たり面積最大値テキスト"/>
        <xdr:cNvSpPr txBox="1"/>
      </xdr:nvSpPr>
      <xdr:spPr>
        <a:xfrm>
          <a:off x="10566400" y="550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15</xdr:col>
      <xdr:colOff>92075</xdr:colOff>
      <xdr:row>33</xdr:row>
      <xdr:rowOff>68036</xdr:rowOff>
    </xdr:from>
    <xdr:to>
      <xdr:col>15</xdr:col>
      <xdr:colOff>269875</xdr:colOff>
      <xdr:row>33</xdr:row>
      <xdr:rowOff>68036</xdr:rowOff>
    </xdr:to>
    <xdr:cxnSp macro="">
      <xdr:nvCxnSpPr>
        <xdr:cNvPr id="105" name="直線コネクタ 104"/>
        <xdr:cNvCxnSpPr/>
      </xdr:nvCxnSpPr>
      <xdr:spPr>
        <a:xfrm>
          <a:off x="10388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23784</xdr:rowOff>
    </xdr:from>
    <xdr:ext cx="469744" cy="259045"/>
    <xdr:sp macro="" textlink="">
      <xdr:nvSpPr>
        <xdr:cNvPr id="106" name="【図書館】&#10;一人当たり面積平均値テキスト"/>
        <xdr:cNvSpPr txBox="1"/>
      </xdr:nvSpPr>
      <xdr:spPr>
        <a:xfrm>
          <a:off x="10566400" y="653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907</xdr:rowOff>
    </xdr:from>
    <xdr:to>
      <xdr:col>15</xdr:col>
      <xdr:colOff>231775</xdr:colOff>
      <xdr:row>39</xdr:row>
      <xdr:rowOff>102507</xdr:rowOff>
    </xdr:to>
    <xdr:sp macro="" textlink="">
      <xdr:nvSpPr>
        <xdr:cNvPr id="107" name="フローチャート : 判断 106"/>
        <xdr:cNvSpPr/>
      </xdr:nvSpPr>
      <xdr:spPr>
        <a:xfrm>
          <a:off x="10426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49893</xdr:rowOff>
    </xdr:from>
    <xdr:to>
      <xdr:col>14</xdr:col>
      <xdr:colOff>79375</xdr:colOff>
      <xdr:row>37</xdr:row>
      <xdr:rowOff>151493</xdr:rowOff>
    </xdr:to>
    <xdr:sp macro="" textlink="">
      <xdr:nvSpPr>
        <xdr:cNvPr id="108" name="フローチャート : 判断 107"/>
        <xdr:cNvSpPr/>
      </xdr:nvSpPr>
      <xdr:spPr>
        <a:xfrm>
          <a:off x="95885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82550</xdr:rowOff>
    </xdr:from>
    <xdr:to>
      <xdr:col>15</xdr:col>
      <xdr:colOff>231775</xdr:colOff>
      <xdr:row>42</xdr:row>
      <xdr:rowOff>12700</xdr:rowOff>
    </xdr:to>
    <xdr:sp macro="" textlink="">
      <xdr:nvSpPr>
        <xdr:cNvPr id="114" name="円/楕円 113"/>
        <xdr:cNvSpPr/>
      </xdr:nvSpPr>
      <xdr:spPr>
        <a:xfrm>
          <a:off x="10426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168927</xdr:rowOff>
    </xdr:from>
    <xdr:ext cx="469744" cy="259045"/>
    <xdr:sp macro="" textlink="">
      <xdr:nvSpPr>
        <xdr:cNvPr id="115" name="【図書館】&#10;一人当たり面積該当値テキスト"/>
        <xdr:cNvSpPr txBox="1"/>
      </xdr:nvSpPr>
      <xdr:spPr>
        <a:xfrm>
          <a:off x="10566400"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82550</xdr:rowOff>
    </xdr:from>
    <xdr:to>
      <xdr:col>14</xdr:col>
      <xdr:colOff>79375</xdr:colOff>
      <xdr:row>42</xdr:row>
      <xdr:rowOff>12700</xdr:rowOff>
    </xdr:to>
    <xdr:sp macro="" textlink="">
      <xdr:nvSpPr>
        <xdr:cNvPr id="116" name="円/楕円 115"/>
        <xdr:cNvSpPr/>
      </xdr:nvSpPr>
      <xdr:spPr>
        <a:xfrm>
          <a:off x="9588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133350</xdr:rowOff>
    </xdr:from>
    <xdr:to>
      <xdr:col>15</xdr:col>
      <xdr:colOff>180975</xdr:colOff>
      <xdr:row>41</xdr:row>
      <xdr:rowOff>133350</xdr:rowOff>
    </xdr:to>
    <xdr:cxnSp macro="">
      <xdr:nvCxnSpPr>
        <xdr:cNvPr id="117" name="直線コネクタ 116"/>
        <xdr:cNvCxnSpPr/>
      </xdr:nvCxnSpPr>
      <xdr:spPr>
        <a:xfrm>
          <a:off x="9639300" y="716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35</xdr:row>
      <xdr:rowOff>168020</xdr:rowOff>
    </xdr:from>
    <xdr:ext cx="469744" cy="259045"/>
    <xdr:sp macro="" textlink="">
      <xdr:nvSpPr>
        <xdr:cNvPr id="118" name="n_1aveValue【図書館】&#10;一人当たり面積"/>
        <xdr:cNvSpPr txBox="1"/>
      </xdr:nvSpPr>
      <xdr:spPr>
        <a:xfrm>
          <a:off x="9391727" y="61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3827</xdr:rowOff>
    </xdr:from>
    <xdr:ext cx="469744" cy="259045"/>
    <xdr:sp macro="" textlink="">
      <xdr:nvSpPr>
        <xdr:cNvPr id="119" name="n_1mainValue【図書館】&#10;一人当たり面積"/>
        <xdr:cNvSpPr txBox="1"/>
      </xdr:nvSpPr>
      <xdr:spPr>
        <a:xfrm>
          <a:off x="93917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1" name="直線コネクタ 13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2" name="テキスト ボックス 13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3" name="直線コネクタ 13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4" name="テキスト ボックス 13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5" name="直線コネクタ 13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6" name="テキスト ボックス 13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7" name="直線コネクタ 13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8" name="テキスト ボックス 13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0" name="テキスト ボックス 13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82296</xdr:rowOff>
    </xdr:from>
    <xdr:to>
      <xdr:col>6</xdr:col>
      <xdr:colOff>510540</xdr:colOff>
      <xdr:row>62</xdr:row>
      <xdr:rowOff>45720</xdr:rowOff>
    </xdr:to>
    <xdr:cxnSp macro="">
      <xdr:nvCxnSpPr>
        <xdr:cNvPr id="142" name="直線コネクタ 141"/>
        <xdr:cNvCxnSpPr/>
      </xdr:nvCxnSpPr>
      <xdr:spPr>
        <a:xfrm flipV="1">
          <a:off x="4634865" y="9683496"/>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49547</xdr:rowOff>
    </xdr:from>
    <xdr:ext cx="405111" cy="259045"/>
    <xdr:sp macro="" textlink="">
      <xdr:nvSpPr>
        <xdr:cNvPr id="143" name="【体育館・プール】&#10;有形固定資産減価償却率最小値テキスト"/>
        <xdr:cNvSpPr txBox="1"/>
      </xdr:nvSpPr>
      <xdr:spPr>
        <a:xfrm>
          <a:off x="47244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a:t>
          </a:r>
          <a:endParaRPr kumimoji="1" lang="ja-JP" altLang="en-US" sz="1000" b="1">
            <a:latin typeface="ＭＳ Ｐゴシック"/>
          </a:endParaRPr>
        </a:p>
      </xdr:txBody>
    </xdr:sp>
    <xdr:clientData/>
  </xdr:oneCellAnchor>
  <xdr:twoCellAnchor>
    <xdr:from>
      <xdr:col>6</xdr:col>
      <xdr:colOff>422275</xdr:colOff>
      <xdr:row>62</xdr:row>
      <xdr:rowOff>45720</xdr:rowOff>
    </xdr:from>
    <xdr:to>
      <xdr:col>6</xdr:col>
      <xdr:colOff>600075</xdr:colOff>
      <xdr:row>62</xdr:row>
      <xdr:rowOff>45720</xdr:rowOff>
    </xdr:to>
    <xdr:cxnSp macro="">
      <xdr:nvCxnSpPr>
        <xdr:cNvPr id="144" name="直線コネクタ 143"/>
        <xdr:cNvCxnSpPr/>
      </xdr:nvCxnSpPr>
      <xdr:spPr>
        <a:xfrm>
          <a:off x="4546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28973</xdr:rowOff>
    </xdr:from>
    <xdr:ext cx="405111" cy="259045"/>
    <xdr:sp macro="" textlink="">
      <xdr:nvSpPr>
        <xdr:cNvPr id="145" name="【体育館・プール】&#10;有形固定資産減価償却率最大値テキスト"/>
        <xdr:cNvSpPr txBox="1"/>
      </xdr:nvSpPr>
      <xdr:spPr>
        <a:xfrm>
          <a:off x="4724400" y="945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6</xdr:col>
      <xdr:colOff>422275</xdr:colOff>
      <xdr:row>56</xdr:row>
      <xdr:rowOff>82296</xdr:rowOff>
    </xdr:from>
    <xdr:to>
      <xdr:col>6</xdr:col>
      <xdr:colOff>600075</xdr:colOff>
      <xdr:row>56</xdr:row>
      <xdr:rowOff>82296</xdr:rowOff>
    </xdr:to>
    <xdr:cxnSp macro="">
      <xdr:nvCxnSpPr>
        <xdr:cNvPr id="146" name="直線コネクタ 145"/>
        <xdr:cNvCxnSpPr/>
      </xdr:nvCxnSpPr>
      <xdr:spPr>
        <a:xfrm>
          <a:off x="4546600" y="968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7637</xdr:rowOff>
    </xdr:from>
    <xdr:ext cx="405111" cy="259045"/>
    <xdr:sp macro="" textlink="">
      <xdr:nvSpPr>
        <xdr:cNvPr id="147" name="【体育館・プール】&#10;有形固定資産減価償却率平均値テキスト"/>
        <xdr:cNvSpPr txBox="1"/>
      </xdr:nvSpPr>
      <xdr:spPr>
        <a:xfrm>
          <a:off x="4724400" y="1046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29210</xdr:rowOff>
    </xdr:from>
    <xdr:to>
      <xdr:col>6</xdr:col>
      <xdr:colOff>561975</xdr:colOff>
      <xdr:row>61</xdr:row>
      <xdr:rowOff>130810</xdr:rowOff>
    </xdr:to>
    <xdr:sp macro="" textlink="">
      <xdr:nvSpPr>
        <xdr:cNvPr id="148" name="フローチャート : 判断 147"/>
        <xdr:cNvSpPr/>
      </xdr:nvSpPr>
      <xdr:spPr>
        <a:xfrm>
          <a:off x="45847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65786</xdr:rowOff>
    </xdr:from>
    <xdr:to>
      <xdr:col>5</xdr:col>
      <xdr:colOff>409575</xdr:colOff>
      <xdr:row>61</xdr:row>
      <xdr:rowOff>167386</xdr:rowOff>
    </xdr:to>
    <xdr:sp macro="" textlink="">
      <xdr:nvSpPr>
        <xdr:cNvPr id="149" name="フローチャート : 判断 148"/>
        <xdr:cNvSpPr/>
      </xdr:nvSpPr>
      <xdr:spPr>
        <a:xfrm>
          <a:off x="37465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31496</xdr:rowOff>
    </xdr:from>
    <xdr:to>
      <xdr:col>6</xdr:col>
      <xdr:colOff>561975</xdr:colOff>
      <xdr:row>56</xdr:row>
      <xdr:rowOff>133096</xdr:rowOff>
    </xdr:to>
    <xdr:sp macro="" textlink="">
      <xdr:nvSpPr>
        <xdr:cNvPr id="155" name="円/楕円 154"/>
        <xdr:cNvSpPr/>
      </xdr:nvSpPr>
      <xdr:spPr>
        <a:xfrm>
          <a:off x="4584700" y="96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155973</xdr:rowOff>
    </xdr:from>
    <xdr:ext cx="405111" cy="259045"/>
    <xdr:sp macro="" textlink="">
      <xdr:nvSpPr>
        <xdr:cNvPr id="156" name="【体育館・プール】&#10;有形固定資産減価償却率該当値テキスト"/>
        <xdr:cNvSpPr txBox="1"/>
      </xdr:nvSpPr>
      <xdr:spPr>
        <a:xfrm>
          <a:off x="4724400" y="9585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127508</xdr:rowOff>
    </xdr:from>
    <xdr:to>
      <xdr:col>5</xdr:col>
      <xdr:colOff>409575</xdr:colOff>
      <xdr:row>57</xdr:row>
      <xdr:rowOff>57658</xdr:rowOff>
    </xdr:to>
    <xdr:sp macro="" textlink="">
      <xdr:nvSpPr>
        <xdr:cNvPr id="157" name="円/楕円 156"/>
        <xdr:cNvSpPr/>
      </xdr:nvSpPr>
      <xdr:spPr>
        <a:xfrm>
          <a:off x="3746500" y="972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82296</xdr:rowOff>
    </xdr:from>
    <xdr:to>
      <xdr:col>6</xdr:col>
      <xdr:colOff>511175</xdr:colOff>
      <xdr:row>57</xdr:row>
      <xdr:rowOff>6858</xdr:rowOff>
    </xdr:to>
    <xdr:cxnSp macro="">
      <xdr:nvCxnSpPr>
        <xdr:cNvPr id="158" name="直線コネクタ 157"/>
        <xdr:cNvCxnSpPr/>
      </xdr:nvCxnSpPr>
      <xdr:spPr>
        <a:xfrm flipV="1">
          <a:off x="3797300" y="968349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158513</xdr:rowOff>
    </xdr:from>
    <xdr:ext cx="405111" cy="259045"/>
    <xdr:sp macro="" textlink="">
      <xdr:nvSpPr>
        <xdr:cNvPr id="159" name="n_1aveValue【体育館・プール】&#10;有形固定資産減価償却率"/>
        <xdr:cNvSpPr txBox="1"/>
      </xdr:nvSpPr>
      <xdr:spPr>
        <a:xfrm>
          <a:off x="3582043"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74185</xdr:rowOff>
    </xdr:from>
    <xdr:ext cx="405111" cy="259045"/>
    <xdr:sp macro="" textlink="">
      <xdr:nvSpPr>
        <xdr:cNvPr id="160" name="n_1mainValue【体育館・プール】&#10;有形固定資産減価償却率"/>
        <xdr:cNvSpPr txBox="1"/>
      </xdr:nvSpPr>
      <xdr:spPr>
        <a:xfrm>
          <a:off x="3582043" y="950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72" name="テキスト ボックス 17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4" name="テキスト ボックス 17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6" name="テキスト ボックス 17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8" name="テキスト ボックス 17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162306</xdr:rowOff>
    </xdr:from>
    <xdr:to>
      <xdr:col>15</xdr:col>
      <xdr:colOff>180340</xdr:colOff>
      <xdr:row>63</xdr:row>
      <xdr:rowOff>102870</xdr:rowOff>
    </xdr:to>
    <xdr:cxnSp macro="">
      <xdr:nvCxnSpPr>
        <xdr:cNvPr id="182" name="直線コネクタ 181"/>
        <xdr:cNvCxnSpPr/>
      </xdr:nvCxnSpPr>
      <xdr:spPr>
        <a:xfrm flipV="1">
          <a:off x="10476865" y="959205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106697</xdr:rowOff>
    </xdr:from>
    <xdr:ext cx="469744" cy="259045"/>
    <xdr:sp macro="" textlink="">
      <xdr:nvSpPr>
        <xdr:cNvPr id="183" name="【体育館・プール】&#10;一人当たり面積最小値テキスト"/>
        <xdr:cNvSpPr txBox="1"/>
      </xdr:nvSpPr>
      <xdr:spPr>
        <a:xfrm>
          <a:off x="10566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63</xdr:row>
      <xdr:rowOff>102870</xdr:rowOff>
    </xdr:from>
    <xdr:to>
      <xdr:col>15</xdr:col>
      <xdr:colOff>269875</xdr:colOff>
      <xdr:row>63</xdr:row>
      <xdr:rowOff>102870</xdr:rowOff>
    </xdr:to>
    <xdr:cxnSp macro="">
      <xdr:nvCxnSpPr>
        <xdr:cNvPr id="184" name="直線コネクタ 183"/>
        <xdr:cNvCxnSpPr/>
      </xdr:nvCxnSpPr>
      <xdr:spPr>
        <a:xfrm>
          <a:off x="10388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108983</xdr:rowOff>
    </xdr:from>
    <xdr:ext cx="469744" cy="259045"/>
    <xdr:sp macro="" textlink="">
      <xdr:nvSpPr>
        <xdr:cNvPr id="185" name="【体育館・プール】&#10;一人当たり面積最大値テキスト"/>
        <xdr:cNvSpPr txBox="1"/>
      </xdr:nvSpPr>
      <xdr:spPr>
        <a:xfrm>
          <a:off x="105664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0.302</a:t>
          </a:r>
          <a:endParaRPr kumimoji="1" lang="ja-JP" altLang="en-US" sz="1000" b="1">
            <a:latin typeface="ＭＳ Ｐゴシック"/>
          </a:endParaRPr>
        </a:p>
      </xdr:txBody>
    </xdr:sp>
    <xdr:clientData/>
  </xdr:oneCellAnchor>
  <xdr:twoCellAnchor>
    <xdr:from>
      <xdr:col>15</xdr:col>
      <xdr:colOff>92075</xdr:colOff>
      <xdr:row>55</xdr:row>
      <xdr:rowOff>162306</xdr:rowOff>
    </xdr:from>
    <xdr:to>
      <xdr:col>15</xdr:col>
      <xdr:colOff>269875</xdr:colOff>
      <xdr:row>55</xdr:row>
      <xdr:rowOff>162306</xdr:rowOff>
    </xdr:to>
    <xdr:cxnSp macro="">
      <xdr:nvCxnSpPr>
        <xdr:cNvPr id="186" name="直線コネクタ 185"/>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65803</xdr:rowOff>
    </xdr:from>
    <xdr:ext cx="469744" cy="259045"/>
    <xdr:sp macro="" textlink="">
      <xdr:nvSpPr>
        <xdr:cNvPr id="187" name="【体育館・プール】&#10;一人当たり面積平均値テキスト"/>
        <xdr:cNvSpPr txBox="1"/>
      </xdr:nvSpPr>
      <xdr:spPr>
        <a:xfrm>
          <a:off x="10566400" y="10009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42926</xdr:rowOff>
    </xdr:from>
    <xdr:to>
      <xdr:col>15</xdr:col>
      <xdr:colOff>231775</xdr:colOff>
      <xdr:row>59</xdr:row>
      <xdr:rowOff>144526</xdr:rowOff>
    </xdr:to>
    <xdr:sp macro="" textlink="">
      <xdr:nvSpPr>
        <xdr:cNvPr id="188" name="フローチャート : 判断 187"/>
        <xdr:cNvSpPr/>
      </xdr:nvSpPr>
      <xdr:spPr>
        <a:xfrm>
          <a:off x="10426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148082</xdr:rowOff>
    </xdr:from>
    <xdr:to>
      <xdr:col>14</xdr:col>
      <xdr:colOff>79375</xdr:colOff>
      <xdr:row>60</xdr:row>
      <xdr:rowOff>78232</xdr:rowOff>
    </xdr:to>
    <xdr:sp macro="" textlink="">
      <xdr:nvSpPr>
        <xdr:cNvPr id="189" name="フローチャート : 判断 188"/>
        <xdr:cNvSpPr/>
      </xdr:nvSpPr>
      <xdr:spPr>
        <a:xfrm>
          <a:off x="9588500" y="102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148082</xdr:rowOff>
    </xdr:from>
    <xdr:to>
      <xdr:col>15</xdr:col>
      <xdr:colOff>231775</xdr:colOff>
      <xdr:row>62</xdr:row>
      <xdr:rowOff>78232</xdr:rowOff>
    </xdr:to>
    <xdr:sp macro="" textlink="">
      <xdr:nvSpPr>
        <xdr:cNvPr id="195" name="円/楕円 194"/>
        <xdr:cNvSpPr/>
      </xdr:nvSpPr>
      <xdr:spPr>
        <a:xfrm>
          <a:off x="104267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126509</xdr:rowOff>
    </xdr:from>
    <xdr:ext cx="469744" cy="259045"/>
    <xdr:sp macro="" textlink="">
      <xdr:nvSpPr>
        <xdr:cNvPr id="196" name="【体育館・プール】&#10;一人当たり面積該当値テキスト"/>
        <xdr:cNvSpPr txBox="1"/>
      </xdr:nvSpPr>
      <xdr:spPr>
        <a:xfrm>
          <a:off x="10566400"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143510</xdr:rowOff>
    </xdr:from>
    <xdr:to>
      <xdr:col>14</xdr:col>
      <xdr:colOff>79375</xdr:colOff>
      <xdr:row>62</xdr:row>
      <xdr:rowOff>73660</xdr:rowOff>
    </xdr:to>
    <xdr:sp macro="" textlink="">
      <xdr:nvSpPr>
        <xdr:cNvPr id="197" name="円/楕円 196"/>
        <xdr:cNvSpPr/>
      </xdr:nvSpPr>
      <xdr:spPr>
        <a:xfrm>
          <a:off x="9588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22860</xdr:rowOff>
    </xdr:from>
    <xdr:to>
      <xdr:col>15</xdr:col>
      <xdr:colOff>180975</xdr:colOff>
      <xdr:row>62</xdr:row>
      <xdr:rowOff>27432</xdr:rowOff>
    </xdr:to>
    <xdr:cxnSp macro="">
      <xdr:nvCxnSpPr>
        <xdr:cNvPr id="198" name="直線コネクタ 197"/>
        <xdr:cNvCxnSpPr/>
      </xdr:nvCxnSpPr>
      <xdr:spPr>
        <a:xfrm>
          <a:off x="9639300" y="106527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58</xdr:row>
      <xdr:rowOff>94759</xdr:rowOff>
    </xdr:from>
    <xdr:ext cx="469744" cy="259045"/>
    <xdr:sp macro="" textlink="">
      <xdr:nvSpPr>
        <xdr:cNvPr id="199" name="n_1aveValue【体育館・プール】&#10;一人当たり面積"/>
        <xdr:cNvSpPr txBox="1"/>
      </xdr:nvSpPr>
      <xdr:spPr>
        <a:xfrm>
          <a:off x="9391727"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64787</xdr:rowOff>
    </xdr:from>
    <xdr:ext cx="469744" cy="259045"/>
    <xdr:sp macro="" textlink="">
      <xdr:nvSpPr>
        <xdr:cNvPr id="200" name="n_1mainValue【体育館・プール】&#10;一人当たり面積"/>
        <xdr:cNvSpPr txBox="1"/>
      </xdr:nvSpPr>
      <xdr:spPr>
        <a:xfrm>
          <a:off x="9391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1" name="テキスト ボックス 21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2" name="直線コネクタ 21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3" name="テキスト ボックス 21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4" name="直線コネクタ 21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5" name="テキスト ボックス 21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6" name="直線コネクタ 21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7" name="テキスト ボックス 21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8" name="直線コネクタ 21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9" name="テキスト ボックス 21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54102</xdr:rowOff>
    </xdr:from>
    <xdr:to>
      <xdr:col>6</xdr:col>
      <xdr:colOff>510540</xdr:colOff>
      <xdr:row>86</xdr:row>
      <xdr:rowOff>88392</xdr:rowOff>
    </xdr:to>
    <xdr:cxnSp macro="">
      <xdr:nvCxnSpPr>
        <xdr:cNvPr id="223" name="直線コネクタ 222"/>
        <xdr:cNvCxnSpPr/>
      </xdr:nvCxnSpPr>
      <xdr:spPr>
        <a:xfrm flipV="1">
          <a:off x="4634865" y="1359865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92219</xdr:rowOff>
    </xdr:from>
    <xdr:ext cx="405111" cy="259045"/>
    <xdr:sp macro="" textlink="">
      <xdr:nvSpPr>
        <xdr:cNvPr id="224" name="【福祉施設】&#10;有形固定資産減価償却率最小値テキスト"/>
        <xdr:cNvSpPr txBox="1"/>
      </xdr:nvSpPr>
      <xdr:spPr>
        <a:xfrm>
          <a:off x="47244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86</xdr:row>
      <xdr:rowOff>88392</xdr:rowOff>
    </xdr:from>
    <xdr:to>
      <xdr:col>6</xdr:col>
      <xdr:colOff>600075</xdr:colOff>
      <xdr:row>86</xdr:row>
      <xdr:rowOff>88392</xdr:rowOff>
    </xdr:to>
    <xdr:cxnSp macro="">
      <xdr:nvCxnSpPr>
        <xdr:cNvPr id="225" name="直線コネクタ 224"/>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779</xdr:rowOff>
    </xdr:from>
    <xdr:ext cx="405111" cy="259045"/>
    <xdr:sp macro="" textlink="">
      <xdr:nvSpPr>
        <xdr:cNvPr id="226" name="【福祉施設】&#10;有形固定資産減価償却率最大値テキスト"/>
        <xdr:cNvSpPr txBox="1"/>
      </xdr:nvSpPr>
      <xdr:spPr>
        <a:xfrm>
          <a:off x="4724400" y="1337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79</xdr:row>
      <xdr:rowOff>54102</xdr:rowOff>
    </xdr:from>
    <xdr:to>
      <xdr:col>6</xdr:col>
      <xdr:colOff>600075</xdr:colOff>
      <xdr:row>79</xdr:row>
      <xdr:rowOff>54102</xdr:rowOff>
    </xdr:to>
    <xdr:cxnSp macro="">
      <xdr:nvCxnSpPr>
        <xdr:cNvPr id="227" name="直線コネクタ 226"/>
        <xdr:cNvCxnSpPr/>
      </xdr:nvCxnSpPr>
      <xdr:spPr>
        <a:xfrm>
          <a:off x="4546600" y="1359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25164</xdr:rowOff>
    </xdr:from>
    <xdr:ext cx="405111" cy="259045"/>
    <xdr:sp macro="" textlink="">
      <xdr:nvSpPr>
        <xdr:cNvPr id="228" name="【福祉施設】&#10;有形固定資産減価償却率平均値テキスト"/>
        <xdr:cNvSpPr txBox="1"/>
      </xdr:nvSpPr>
      <xdr:spPr>
        <a:xfrm>
          <a:off x="4724400" y="14598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46737</xdr:rowOff>
    </xdr:from>
    <xdr:to>
      <xdr:col>6</xdr:col>
      <xdr:colOff>561975</xdr:colOff>
      <xdr:row>85</xdr:row>
      <xdr:rowOff>148337</xdr:rowOff>
    </xdr:to>
    <xdr:sp macro="" textlink="">
      <xdr:nvSpPr>
        <xdr:cNvPr id="229" name="フローチャート : 判断 228"/>
        <xdr:cNvSpPr/>
      </xdr:nvSpPr>
      <xdr:spPr>
        <a:xfrm>
          <a:off x="4584700" y="1461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156463</xdr:rowOff>
    </xdr:from>
    <xdr:to>
      <xdr:col>5</xdr:col>
      <xdr:colOff>409575</xdr:colOff>
      <xdr:row>85</xdr:row>
      <xdr:rowOff>86613</xdr:rowOff>
    </xdr:to>
    <xdr:sp macro="" textlink="">
      <xdr:nvSpPr>
        <xdr:cNvPr id="230" name="フローチャート : 判断 229"/>
        <xdr:cNvSpPr/>
      </xdr:nvSpPr>
      <xdr:spPr>
        <a:xfrm>
          <a:off x="3746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103887</xdr:rowOff>
    </xdr:from>
    <xdr:to>
      <xdr:col>6</xdr:col>
      <xdr:colOff>561975</xdr:colOff>
      <xdr:row>85</xdr:row>
      <xdr:rowOff>34037</xdr:rowOff>
    </xdr:to>
    <xdr:sp macro="" textlink="">
      <xdr:nvSpPr>
        <xdr:cNvPr id="236" name="円/楕円 235"/>
        <xdr:cNvSpPr/>
      </xdr:nvSpPr>
      <xdr:spPr>
        <a:xfrm>
          <a:off x="45847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126764</xdr:rowOff>
    </xdr:from>
    <xdr:ext cx="405111" cy="259045"/>
    <xdr:sp macro="" textlink="">
      <xdr:nvSpPr>
        <xdr:cNvPr id="237" name="【福祉施設】&#10;有形固定資産減価償却率該当値テキスト"/>
        <xdr:cNvSpPr txBox="1"/>
      </xdr:nvSpPr>
      <xdr:spPr>
        <a:xfrm>
          <a:off x="4724400" y="14357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149606</xdr:rowOff>
    </xdr:from>
    <xdr:to>
      <xdr:col>5</xdr:col>
      <xdr:colOff>409575</xdr:colOff>
      <xdr:row>85</xdr:row>
      <xdr:rowOff>79756</xdr:rowOff>
    </xdr:to>
    <xdr:sp macro="" textlink="">
      <xdr:nvSpPr>
        <xdr:cNvPr id="238" name="円/楕円 237"/>
        <xdr:cNvSpPr/>
      </xdr:nvSpPr>
      <xdr:spPr>
        <a:xfrm>
          <a:off x="3746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154687</xdr:rowOff>
    </xdr:from>
    <xdr:to>
      <xdr:col>6</xdr:col>
      <xdr:colOff>511175</xdr:colOff>
      <xdr:row>85</xdr:row>
      <xdr:rowOff>28956</xdr:rowOff>
    </xdr:to>
    <xdr:cxnSp macro="">
      <xdr:nvCxnSpPr>
        <xdr:cNvPr id="239" name="直線コネクタ 238"/>
        <xdr:cNvCxnSpPr/>
      </xdr:nvCxnSpPr>
      <xdr:spPr>
        <a:xfrm flipV="1">
          <a:off x="3797300" y="14556487"/>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85</xdr:row>
      <xdr:rowOff>77740</xdr:rowOff>
    </xdr:from>
    <xdr:ext cx="405111" cy="259045"/>
    <xdr:sp macro="" textlink="">
      <xdr:nvSpPr>
        <xdr:cNvPr id="240" name="n_1aveValue【福祉施設】&#10;有形固定資産減価償却率"/>
        <xdr:cNvSpPr txBox="1"/>
      </xdr:nvSpPr>
      <xdr:spPr>
        <a:xfrm>
          <a:off x="3582043" y="1465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96283</xdr:rowOff>
    </xdr:from>
    <xdr:ext cx="405111" cy="259045"/>
    <xdr:sp macro="" textlink="">
      <xdr:nvSpPr>
        <xdr:cNvPr id="241" name="n_1mainValue【福祉施設】&#10;有形固定資産減価償却率"/>
        <xdr:cNvSpPr txBox="1"/>
      </xdr:nvSpPr>
      <xdr:spPr>
        <a:xfrm>
          <a:off x="3582043" y="1432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2" name="直線コネクタ 25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3" name="テキスト ボックス 25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4" name="直線コネクタ 25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5" name="テキスト ボックス 25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6" name="直線コネクタ 25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7" name="テキスト ボックス 25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8" name="直線コネクタ 25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9" name="テキスト ボックス 25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0" name="直線コネクタ 25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1" name="テキスト ボックス 26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2" name="直線コネクタ 26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3" name="テキスト ボックス 26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57150</xdr:rowOff>
    </xdr:from>
    <xdr:to>
      <xdr:col>15</xdr:col>
      <xdr:colOff>180340</xdr:colOff>
      <xdr:row>86</xdr:row>
      <xdr:rowOff>125186</xdr:rowOff>
    </xdr:to>
    <xdr:cxnSp macro="">
      <xdr:nvCxnSpPr>
        <xdr:cNvPr id="267" name="直線コネクタ 266"/>
        <xdr:cNvCxnSpPr/>
      </xdr:nvCxnSpPr>
      <xdr:spPr>
        <a:xfrm flipV="1">
          <a:off x="10476865" y="13258800"/>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129013</xdr:rowOff>
    </xdr:from>
    <xdr:ext cx="469744" cy="259045"/>
    <xdr:sp macro="" textlink="">
      <xdr:nvSpPr>
        <xdr:cNvPr id="268" name="【福祉施設】&#10;一人当たり面積最小値テキスト"/>
        <xdr:cNvSpPr txBox="1"/>
      </xdr:nvSpPr>
      <xdr:spPr>
        <a:xfrm>
          <a:off x="105664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125186</xdr:rowOff>
    </xdr:from>
    <xdr:to>
      <xdr:col>15</xdr:col>
      <xdr:colOff>269875</xdr:colOff>
      <xdr:row>86</xdr:row>
      <xdr:rowOff>125186</xdr:rowOff>
    </xdr:to>
    <xdr:cxnSp macro="">
      <xdr:nvCxnSpPr>
        <xdr:cNvPr id="269" name="直線コネクタ 268"/>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3827</xdr:rowOff>
    </xdr:from>
    <xdr:ext cx="469744" cy="259045"/>
    <xdr:sp macro="" textlink="">
      <xdr:nvSpPr>
        <xdr:cNvPr id="270" name="【福祉施設】&#10;一人当たり面積最大値テキスト"/>
        <xdr:cNvSpPr txBox="1"/>
      </xdr:nvSpPr>
      <xdr:spPr>
        <a:xfrm>
          <a:off x="10566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0.152</a:t>
          </a:r>
          <a:endParaRPr kumimoji="1" lang="ja-JP" altLang="en-US" sz="1000" b="1">
            <a:latin typeface="ＭＳ Ｐゴシック"/>
          </a:endParaRPr>
        </a:p>
      </xdr:txBody>
    </xdr:sp>
    <xdr:clientData/>
  </xdr:oneCellAnchor>
  <xdr:twoCellAnchor>
    <xdr:from>
      <xdr:col>15</xdr:col>
      <xdr:colOff>92075</xdr:colOff>
      <xdr:row>77</xdr:row>
      <xdr:rowOff>57150</xdr:rowOff>
    </xdr:from>
    <xdr:to>
      <xdr:col>15</xdr:col>
      <xdr:colOff>269875</xdr:colOff>
      <xdr:row>77</xdr:row>
      <xdr:rowOff>57150</xdr:rowOff>
    </xdr:to>
    <xdr:cxnSp macro="">
      <xdr:nvCxnSpPr>
        <xdr:cNvPr id="271" name="直線コネクタ 270"/>
        <xdr:cNvCxnSpPr/>
      </xdr:nvCxnSpPr>
      <xdr:spPr>
        <a:xfrm>
          <a:off x="10388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21063</xdr:rowOff>
    </xdr:from>
    <xdr:ext cx="469744" cy="259045"/>
    <xdr:sp macro="" textlink="">
      <xdr:nvSpPr>
        <xdr:cNvPr id="272" name="【福祉施設】&#10;一人当たり面積平均値テキスト"/>
        <xdr:cNvSpPr txBox="1"/>
      </xdr:nvSpPr>
      <xdr:spPr>
        <a:xfrm>
          <a:off x="10566400" y="13908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169636</xdr:rowOff>
    </xdr:from>
    <xdr:to>
      <xdr:col>15</xdr:col>
      <xdr:colOff>231775</xdr:colOff>
      <xdr:row>82</xdr:row>
      <xdr:rowOff>99786</xdr:rowOff>
    </xdr:to>
    <xdr:sp macro="" textlink="">
      <xdr:nvSpPr>
        <xdr:cNvPr id="273" name="フローチャート : 判断 272"/>
        <xdr:cNvSpPr/>
      </xdr:nvSpPr>
      <xdr:spPr>
        <a:xfrm>
          <a:off x="10426700" y="140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107043</xdr:rowOff>
    </xdr:from>
    <xdr:to>
      <xdr:col>14</xdr:col>
      <xdr:colOff>79375</xdr:colOff>
      <xdr:row>83</xdr:row>
      <xdr:rowOff>37193</xdr:rowOff>
    </xdr:to>
    <xdr:sp macro="" textlink="">
      <xdr:nvSpPr>
        <xdr:cNvPr id="274" name="フローチャート : 判断 273"/>
        <xdr:cNvSpPr/>
      </xdr:nvSpPr>
      <xdr:spPr>
        <a:xfrm>
          <a:off x="9588500" y="1416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164193</xdr:rowOff>
    </xdr:from>
    <xdr:to>
      <xdr:col>15</xdr:col>
      <xdr:colOff>231775</xdr:colOff>
      <xdr:row>84</xdr:row>
      <xdr:rowOff>94343</xdr:rowOff>
    </xdr:to>
    <xdr:sp macro="" textlink="">
      <xdr:nvSpPr>
        <xdr:cNvPr id="280" name="円/楕円 279"/>
        <xdr:cNvSpPr/>
      </xdr:nvSpPr>
      <xdr:spPr>
        <a:xfrm>
          <a:off x="10426700" y="143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142620</xdr:rowOff>
    </xdr:from>
    <xdr:ext cx="469744" cy="259045"/>
    <xdr:sp macro="" textlink="">
      <xdr:nvSpPr>
        <xdr:cNvPr id="281" name="【福祉施設】&#10;一人当たり面積該当値テキスト"/>
        <xdr:cNvSpPr txBox="1"/>
      </xdr:nvSpPr>
      <xdr:spPr>
        <a:xfrm>
          <a:off x="10566400" y="1437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153307</xdr:rowOff>
    </xdr:from>
    <xdr:to>
      <xdr:col>14</xdr:col>
      <xdr:colOff>79375</xdr:colOff>
      <xdr:row>84</xdr:row>
      <xdr:rowOff>83457</xdr:rowOff>
    </xdr:to>
    <xdr:sp macro="" textlink="">
      <xdr:nvSpPr>
        <xdr:cNvPr id="282" name="円/楕円 281"/>
        <xdr:cNvSpPr/>
      </xdr:nvSpPr>
      <xdr:spPr>
        <a:xfrm>
          <a:off x="9588500" y="143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32657</xdr:rowOff>
    </xdr:from>
    <xdr:to>
      <xdr:col>15</xdr:col>
      <xdr:colOff>180975</xdr:colOff>
      <xdr:row>84</xdr:row>
      <xdr:rowOff>43543</xdr:rowOff>
    </xdr:to>
    <xdr:cxnSp macro="">
      <xdr:nvCxnSpPr>
        <xdr:cNvPr id="283" name="直線コネクタ 282"/>
        <xdr:cNvCxnSpPr/>
      </xdr:nvCxnSpPr>
      <xdr:spPr>
        <a:xfrm>
          <a:off x="9639300" y="144344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53720</xdr:rowOff>
    </xdr:from>
    <xdr:ext cx="469744" cy="259045"/>
    <xdr:sp macro="" textlink="">
      <xdr:nvSpPr>
        <xdr:cNvPr id="284" name="n_1aveValue【福祉施設】&#10;一人当たり面積"/>
        <xdr:cNvSpPr txBox="1"/>
      </xdr:nvSpPr>
      <xdr:spPr>
        <a:xfrm>
          <a:off x="9391727" y="1394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74584</xdr:rowOff>
    </xdr:from>
    <xdr:ext cx="469744" cy="259045"/>
    <xdr:sp macro="" textlink="">
      <xdr:nvSpPr>
        <xdr:cNvPr id="285" name="n_1mainValue【福祉施設】&#10;一人当たり面積"/>
        <xdr:cNvSpPr txBox="1"/>
      </xdr:nvSpPr>
      <xdr:spPr>
        <a:xfrm>
          <a:off x="939172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4" name="テキスト ボックス 29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5" name="直線コネクタ 29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6" name="テキスト ボックス 29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97" name="直線コネクタ 29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98" name="テキスト ボックス 29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9" name="直線コネクタ 29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300" name="テキスト ボックス 29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01" name="直線コネクタ 30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02" name="テキスト ボックス 30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03" name="直線コネクタ 30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304" name="テキスト ボックス 30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6" name="テキスト ボックス 30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140208</xdr:rowOff>
    </xdr:from>
    <xdr:to>
      <xdr:col>6</xdr:col>
      <xdr:colOff>510540</xdr:colOff>
      <xdr:row>107</xdr:row>
      <xdr:rowOff>103632</xdr:rowOff>
    </xdr:to>
    <xdr:cxnSp macro="">
      <xdr:nvCxnSpPr>
        <xdr:cNvPr id="308" name="直線コネクタ 307"/>
        <xdr:cNvCxnSpPr/>
      </xdr:nvCxnSpPr>
      <xdr:spPr>
        <a:xfrm flipV="1">
          <a:off x="4634865" y="17285208"/>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107459</xdr:rowOff>
    </xdr:from>
    <xdr:ext cx="405111" cy="259045"/>
    <xdr:sp macro="" textlink="">
      <xdr:nvSpPr>
        <xdr:cNvPr id="309" name="【市民会館】&#10;有形固定資産減価償却率最小値テキスト"/>
        <xdr:cNvSpPr txBox="1"/>
      </xdr:nvSpPr>
      <xdr:spPr>
        <a:xfrm>
          <a:off x="4724400" y="1845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6</xdr:col>
      <xdr:colOff>422275</xdr:colOff>
      <xdr:row>107</xdr:row>
      <xdr:rowOff>103632</xdr:rowOff>
    </xdr:from>
    <xdr:to>
      <xdr:col>6</xdr:col>
      <xdr:colOff>600075</xdr:colOff>
      <xdr:row>107</xdr:row>
      <xdr:rowOff>103632</xdr:rowOff>
    </xdr:to>
    <xdr:cxnSp macro="">
      <xdr:nvCxnSpPr>
        <xdr:cNvPr id="310" name="直線コネクタ 309"/>
        <xdr:cNvCxnSpPr/>
      </xdr:nvCxnSpPr>
      <xdr:spPr>
        <a:xfrm>
          <a:off x="4546600" y="1844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86885</xdr:rowOff>
    </xdr:from>
    <xdr:ext cx="405111" cy="259045"/>
    <xdr:sp macro="" textlink="">
      <xdr:nvSpPr>
        <xdr:cNvPr id="311" name="【市民会館】&#10;有形固定資産減価償却率最大値テキスト"/>
        <xdr:cNvSpPr txBox="1"/>
      </xdr:nvSpPr>
      <xdr:spPr>
        <a:xfrm>
          <a:off x="47244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6</xdr:col>
      <xdr:colOff>422275</xdr:colOff>
      <xdr:row>100</xdr:row>
      <xdr:rowOff>140208</xdr:rowOff>
    </xdr:from>
    <xdr:to>
      <xdr:col>6</xdr:col>
      <xdr:colOff>600075</xdr:colOff>
      <xdr:row>100</xdr:row>
      <xdr:rowOff>140208</xdr:rowOff>
    </xdr:to>
    <xdr:cxnSp macro="">
      <xdr:nvCxnSpPr>
        <xdr:cNvPr id="312" name="直線コネクタ 311"/>
        <xdr:cNvCxnSpPr/>
      </xdr:nvCxnSpPr>
      <xdr:spPr>
        <a:xfrm>
          <a:off x="4546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44975</xdr:rowOff>
    </xdr:from>
    <xdr:ext cx="405111" cy="259045"/>
    <xdr:sp macro="" textlink="">
      <xdr:nvSpPr>
        <xdr:cNvPr id="313" name="【市民会館】&#10;有形固定資産減価償却率平均値テキスト"/>
        <xdr:cNvSpPr txBox="1"/>
      </xdr:nvSpPr>
      <xdr:spPr>
        <a:xfrm>
          <a:off x="4724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314" name="フローチャート : 判断 313"/>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121413</xdr:rowOff>
    </xdr:from>
    <xdr:to>
      <xdr:col>5</xdr:col>
      <xdr:colOff>409575</xdr:colOff>
      <xdr:row>104</xdr:row>
      <xdr:rowOff>51563</xdr:rowOff>
    </xdr:to>
    <xdr:sp macro="" textlink="">
      <xdr:nvSpPr>
        <xdr:cNvPr id="315" name="フローチャート : 判断 314"/>
        <xdr:cNvSpPr/>
      </xdr:nvSpPr>
      <xdr:spPr>
        <a:xfrm>
          <a:off x="3746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89408</xdr:rowOff>
    </xdr:from>
    <xdr:to>
      <xdr:col>6</xdr:col>
      <xdr:colOff>561975</xdr:colOff>
      <xdr:row>101</xdr:row>
      <xdr:rowOff>19558</xdr:rowOff>
    </xdr:to>
    <xdr:sp macro="" textlink="">
      <xdr:nvSpPr>
        <xdr:cNvPr id="321" name="円/楕円 320"/>
        <xdr:cNvSpPr/>
      </xdr:nvSpPr>
      <xdr:spPr>
        <a:xfrm>
          <a:off x="4584700" y="172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42435</xdr:rowOff>
    </xdr:from>
    <xdr:ext cx="405111" cy="259045"/>
    <xdr:sp macro="" textlink="">
      <xdr:nvSpPr>
        <xdr:cNvPr id="322" name="【市民会館】&#10;有形固定資産減価償却率該当値テキスト"/>
        <xdr:cNvSpPr txBox="1"/>
      </xdr:nvSpPr>
      <xdr:spPr>
        <a:xfrm>
          <a:off x="4724400" y="17187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5</xdr:col>
      <xdr:colOff>307975</xdr:colOff>
      <xdr:row>100</xdr:row>
      <xdr:rowOff>114554</xdr:rowOff>
    </xdr:from>
    <xdr:to>
      <xdr:col>5</xdr:col>
      <xdr:colOff>409575</xdr:colOff>
      <xdr:row>101</xdr:row>
      <xdr:rowOff>44704</xdr:rowOff>
    </xdr:to>
    <xdr:sp macro="" textlink="">
      <xdr:nvSpPr>
        <xdr:cNvPr id="323" name="円/楕円 322"/>
        <xdr:cNvSpPr/>
      </xdr:nvSpPr>
      <xdr:spPr>
        <a:xfrm>
          <a:off x="3746500" y="1725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100</xdr:row>
      <xdr:rowOff>140208</xdr:rowOff>
    </xdr:from>
    <xdr:to>
      <xdr:col>6</xdr:col>
      <xdr:colOff>511175</xdr:colOff>
      <xdr:row>100</xdr:row>
      <xdr:rowOff>165354</xdr:rowOff>
    </xdr:to>
    <xdr:cxnSp macro="">
      <xdr:nvCxnSpPr>
        <xdr:cNvPr id="324" name="直線コネクタ 323"/>
        <xdr:cNvCxnSpPr/>
      </xdr:nvCxnSpPr>
      <xdr:spPr>
        <a:xfrm flipV="1">
          <a:off x="3797300" y="1728520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42690</xdr:rowOff>
    </xdr:from>
    <xdr:ext cx="405111" cy="259045"/>
    <xdr:sp macro="" textlink="">
      <xdr:nvSpPr>
        <xdr:cNvPr id="325" name="n_1aveValue【市民会館】&#10;有形固定資産減価償却率"/>
        <xdr:cNvSpPr txBox="1"/>
      </xdr:nvSpPr>
      <xdr:spPr>
        <a:xfrm>
          <a:off x="3582043" y="1787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61231</xdr:rowOff>
    </xdr:from>
    <xdr:ext cx="405111" cy="259045"/>
    <xdr:sp macro="" textlink="">
      <xdr:nvSpPr>
        <xdr:cNvPr id="326" name="n_1mainValue【市民会館】&#10;有形固定資産減価償却率"/>
        <xdr:cNvSpPr txBox="1"/>
      </xdr:nvSpPr>
      <xdr:spPr>
        <a:xfrm>
          <a:off x="3582043" y="1703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7" name="直線コネクタ 33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8" name="テキスト ボックス 33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9" name="直線コネクタ 33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0" name="テキスト ボックス 33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1" name="直線コネクタ 34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2" name="テキスト ボックス 34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3" name="直線コネクタ 34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44" name="テキスト ボックス 34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5" name="直線コネクタ 34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6" name="テキスト ボックス 34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7" name="直線コネクタ 3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8" name="テキスト ボックス 34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60961</xdr:rowOff>
    </xdr:from>
    <xdr:to>
      <xdr:col>15</xdr:col>
      <xdr:colOff>180340</xdr:colOff>
      <xdr:row>107</xdr:row>
      <xdr:rowOff>129539</xdr:rowOff>
    </xdr:to>
    <xdr:cxnSp macro="">
      <xdr:nvCxnSpPr>
        <xdr:cNvPr id="350" name="直線コネクタ 349"/>
        <xdr:cNvCxnSpPr/>
      </xdr:nvCxnSpPr>
      <xdr:spPr>
        <a:xfrm flipV="1">
          <a:off x="10476865" y="17377411"/>
          <a:ext cx="0" cy="10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133366</xdr:rowOff>
    </xdr:from>
    <xdr:ext cx="469744" cy="259045"/>
    <xdr:sp macro="" textlink="">
      <xdr:nvSpPr>
        <xdr:cNvPr id="351" name="【市民会館】&#10;一人当たり面積最小値テキスト"/>
        <xdr:cNvSpPr txBox="1"/>
      </xdr:nvSpPr>
      <xdr:spPr>
        <a:xfrm>
          <a:off x="105664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107</xdr:row>
      <xdr:rowOff>129539</xdr:rowOff>
    </xdr:from>
    <xdr:to>
      <xdr:col>15</xdr:col>
      <xdr:colOff>269875</xdr:colOff>
      <xdr:row>107</xdr:row>
      <xdr:rowOff>129539</xdr:rowOff>
    </xdr:to>
    <xdr:cxnSp macro="">
      <xdr:nvCxnSpPr>
        <xdr:cNvPr id="352" name="直線コネクタ 351"/>
        <xdr:cNvCxnSpPr/>
      </xdr:nvCxnSpPr>
      <xdr:spPr>
        <a:xfrm>
          <a:off x="10388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7638</xdr:rowOff>
    </xdr:from>
    <xdr:ext cx="469744" cy="259045"/>
    <xdr:sp macro="" textlink="">
      <xdr:nvSpPr>
        <xdr:cNvPr id="353" name="【市民会館】&#10;一人当たり面積最大値テキスト"/>
        <xdr:cNvSpPr txBox="1"/>
      </xdr:nvSpPr>
      <xdr:spPr>
        <a:xfrm>
          <a:off x="10566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15</xdr:col>
      <xdr:colOff>92075</xdr:colOff>
      <xdr:row>101</xdr:row>
      <xdr:rowOff>60961</xdr:rowOff>
    </xdr:from>
    <xdr:to>
      <xdr:col>15</xdr:col>
      <xdr:colOff>269875</xdr:colOff>
      <xdr:row>101</xdr:row>
      <xdr:rowOff>60961</xdr:rowOff>
    </xdr:to>
    <xdr:cxnSp macro="">
      <xdr:nvCxnSpPr>
        <xdr:cNvPr id="354" name="直線コネクタ 353"/>
        <xdr:cNvCxnSpPr/>
      </xdr:nvCxnSpPr>
      <xdr:spPr>
        <a:xfrm>
          <a:off x="10388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74947</xdr:rowOff>
    </xdr:from>
    <xdr:ext cx="469744" cy="259045"/>
    <xdr:sp macro="" textlink="">
      <xdr:nvSpPr>
        <xdr:cNvPr id="355" name="【市民会館】&#10;一人当たり面積平均値テキスト"/>
        <xdr:cNvSpPr txBox="1"/>
      </xdr:nvSpPr>
      <xdr:spPr>
        <a:xfrm>
          <a:off x="105664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52070</xdr:rowOff>
    </xdr:from>
    <xdr:to>
      <xdr:col>15</xdr:col>
      <xdr:colOff>231775</xdr:colOff>
      <xdr:row>105</xdr:row>
      <xdr:rowOff>153670</xdr:rowOff>
    </xdr:to>
    <xdr:sp macro="" textlink="">
      <xdr:nvSpPr>
        <xdr:cNvPr id="356" name="フローチャート : 判断 355"/>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143511</xdr:rowOff>
    </xdr:from>
    <xdr:to>
      <xdr:col>14</xdr:col>
      <xdr:colOff>79375</xdr:colOff>
      <xdr:row>106</xdr:row>
      <xdr:rowOff>73661</xdr:rowOff>
    </xdr:to>
    <xdr:sp macro="" textlink="">
      <xdr:nvSpPr>
        <xdr:cNvPr id="357" name="フローチャート : 判断 356"/>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78739</xdr:rowOff>
    </xdr:from>
    <xdr:to>
      <xdr:col>15</xdr:col>
      <xdr:colOff>231775</xdr:colOff>
      <xdr:row>108</xdr:row>
      <xdr:rowOff>8889</xdr:rowOff>
    </xdr:to>
    <xdr:sp macro="" textlink="">
      <xdr:nvSpPr>
        <xdr:cNvPr id="363" name="円/楕円 362"/>
        <xdr:cNvSpPr/>
      </xdr:nvSpPr>
      <xdr:spPr>
        <a:xfrm>
          <a:off x="104267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165116</xdr:rowOff>
    </xdr:from>
    <xdr:ext cx="469744" cy="259045"/>
    <xdr:sp macro="" textlink="">
      <xdr:nvSpPr>
        <xdr:cNvPr id="364" name="【市民会館】&#10;一人当たり面積該当値テキスト"/>
        <xdr:cNvSpPr txBox="1"/>
      </xdr:nvSpPr>
      <xdr:spPr>
        <a:xfrm>
          <a:off x="10566400" y="1833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78739</xdr:rowOff>
    </xdr:from>
    <xdr:to>
      <xdr:col>14</xdr:col>
      <xdr:colOff>79375</xdr:colOff>
      <xdr:row>108</xdr:row>
      <xdr:rowOff>8889</xdr:rowOff>
    </xdr:to>
    <xdr:sp macro="" textlink="">
      <xdr:nvSpPr>
        <xdr:cNvPr id="365" name="円/楕円 364"/>
        <xdr:cNvSpPr/>
      </xdr:nvSpPr>
      <xdr:spPr>
        <a:xfrm>
          <a:off x="9588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129539</xdr:rowOff>
    </xdr:from>
    <xdr:to>
      <xdr:col>15</xdr:col>
      <xdr:colOff>180975</xdr:colOff>
      <xdr:row>107</xdr:row>
      <xdr:rowOff>129539</xdr:rowOff>
    </xdr:to>
    <xdr:cxnSp macro="">
      <xdr:nvCxnSpPr>
        <xdr:cNvPr id="366" name="直線コネクタ 365"/>
        <xdr:cNvCxnSpPr/>
      </xdr:nvCxnSpPr>
      <xdr:spPr>
        <a:xfrm>
          <a:off x="9639300" y="184746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90188</xdr:rowOff>
    </xdr:from>
    <xdr:ext cx="469744" cy="259045"/>
    <xdr:sp macro="" textlink="">
      <xdr:nvSpPr>
        <xdr:cNvPr id="367"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16</xdr:rowOff>
    </xdr:from>
    <xdr:ext cx="469744" cy="259045"/>
    <xdr:sp macro="" textlink="">
      <xdr:nvSpPr>
        <xdr:cNvPr id="368" name="n_1mainValue【市民会館】&#10;一人当たり面積"/>
        <xdr:cNvSpPr txBox="1"/>
      </xdr:nvSpPr>
      <xdr:spPr>
        <a:xfrm>
          <a:off x="93917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6" name="正方形/長方形 3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7" name="テキスト ボックス 3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8" name="直線コネクタ 3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9" name="テキスト ボックス 37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0" name="直線コネクタ 37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1" name="テキスト ボックス 38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2" name="直線コネクタ 38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83" name="テキスト ボックス 38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84" name="直線コネクタ 38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85" name="テキスト ボックス 38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86" name="直線コネクタ 38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87" name="テキスト ボックス 38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88" name="直線コネクタ 38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89" name="テキスト ボックス 38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0" name="直線コネクタ 3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1" name="テキスト ボックス 39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64770</xdr:rowOff>
    </xdr:from>
    <xdr:to>
      <xdr:col>23</xdr:col>
      <xdr:colOff>516889</xdr:colOff>
      <xdr:row>41</xdr:row>
      <xdr:rowOff>11430</xdr:rowOff>
    </xdr:to>
    <xdr:cxnSp macro="">
      <xdr:nvCxnSpPr>
        <xdr:cNvPr id="393" name="直線コネクタ 392"/>
        <xdr:cNvCxnSpPr/>
      </xdr:nvCxnSpPr>
      <xdr:spPr>
        <a:xfrm flipV="1">
          <a:off x="16318864" y="57226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15257</xdr:rowOff>
    </xdr:from>
    <xdr:ext cx="405111" cy="259045"/>
    <xdr:sp macro="" textlink="">
      <xdr:nvSpPr>
        <xdr:cNvPr id="394" name="【一般廃棄物処理施設】&#10;有形固定資産減価償却率最小値テキスト"/>
        <xdr:cNvSpPr txBox="1"/>
      </xdr:nvSpPr>
      <xdr:spPr>
        <a:xfrm>
          <a:off x="16408400"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a:t>
          </a:r>
          <a:endParaRPr kumimoji="1" lang="ja-JP" altLang="en-US" sz="1000" b="1">
            <a:latin typeface="ＭＳ Ｐゴシック"/>
          </a:endParaRPr>
        </a:p>
      </xdr:txBody>
    </xdr:sp>
    <xdr:clientData/>
  </xdr:oneCellAnchor>
  <xdr:twoCellAnchor>
    <xdr:from>
      <xdr:col>23</xdr:col>
      <xdr:colOff>428625</xdr:colOff>
      <xdr:row>41</xdr:row>
      <xdr:rowOff>11430</xdr:rowOff>
    </xdr:from>
    <xdr:to>
      <xdr:col>23</xdr:col>
      <xdr:colOff>606425</xdr:colOff>
      <xdr:row>41</xdr:row>
      <xdr:rowOff>11430</xdr:rowOff>
    </xdr:to>
    <xdr:cxnSp macro="">
      <xdr:nvCxnSpPr>
        <xdr:cNvPr id="395" name="直線コネクタ 394"/>
        <xdr:cNvCxnSpPr/>
      </xdr:nvCxnSpPr>
      <xdr:spPr>
        <a:xfrm>
          <a:off x="16230600"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11447</xdr:rowOff>
    </xdr:from>
    <xdr:ext cx="405111" cy="259045"/>
    <xdr:sp macro="" textlink="">
      <xdr:nvSpPr>
        <xdr:cNvPr id="396" name="【一般廃棄物処理施設】&#10;有形固定資産減価償却率最大値テキスト"/>
        <xdr:cNvSpPr txBox="1"/>
      </xdr:nvSpPr>
      <xdr:spPr>
        <a:xfrm>
          <a:off x="16408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23</xdr:col>
      <xdr:colOff>428625</xdr:colOff>
      <xdr:row>33</xdr:row>
      <xdr:rowOff>64770</xdr:rowOff>
    </xdr:from>
    <xdr:to>
      <xdr:col>23</xdr:col>
      <xdr:colOff>606425</xdr:colOff>
      <xdr:row>33</xdr:row>
      <xdr:rowOff>64770</xdr:rowOff>
    </xdr:to>
    <xdr:cxnSp macro="">
      <xdr:nvCxnSpPr>
        <xdr:cNvPr id="397" name="直線コネクタ 396"/>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91457</xdr:rowOff>
    </xdr:from>
    <xdr:ext cx="405111" cy="259045"/>
    <xdr:sp macro="" textlink="">
      <xdr:nvSpPr>
        <xdr:cNvPr id="398" name="【一般廃棄物処理施設】&#10;有形固定資産減価償却率平均値テキスト"/>
        <xdr:cNvSpPr txBox="1"/>
      </xdr:nvSpPr>
      <xdr:spPr>
        <a:xfrm>
          <a:off x="164084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113030</xdr:rowOff>
    </xdr:from>
    <xdr:to>
      <xdr:col>23</xdr:col>
      <xdr:colOff>568325</xdr:colOff>
      <xdr:row>38</xdr:row>
      <xdr:rowOff>43180</xdr:rowOff>
    </xdr:to>
    <xdr:sp macro="" textlink="">
      <xdr:nvSpPr>
        <xdr:cNvPr id="399" name="フローチャート : 判断 398"/>
        <xdr:cNvSpPr/>
      </xdr:nvSpPr>
      <xdr:spPr>
        <a:xfrm>
          <a:off x="16268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33</xdr:row>
      <xdr:rowOff>166370</xdr:rowOff>
    </xdr:from>
    <xdr:to>
      <xdr:col>22</xdr:col>
      <xdr:colOff>415925</xdr:colOff>
      <xdr:row>34</xdr:row>
      <xdr:rowOff>96520</xdr:rowOff>
    </xdr:to>
    <xdr:sp macro="" textlink="">
      <xdr:nvSpPr>
        <xdr:cNvPr id="400" name="フローチャート : 判断 399"/>
        <xdr:cNvSpPr/>
      </xdr:nvSpPr>
      <xdr:spPr>
        <a:xfrm>
          <a:off x="15430500" y="58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124460</xdr:rowOff>
    </xdr:from>
    <xdr:to>
      <xdr:col>23</xdr:col>
      <xdr:colOff>568325</xdr:colOff>
      <xdr:row>35</xdr:row>
      <xdr:rowOff>54610</xdr:rowOff>
    </xdr:to>
    <xdr:sp macro="" textlink="">
      <xdr:nvSpPr>
        <xdr:cNvPr id="406" name="円/楕円 405"/>
        <xdr:cNvSpPr/>
      </xdr:nvSpPr>
      <xdr:spPr>
        <a:xfrm>
          <a:off x="162687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147337</xdr:rowOff>
    </xdr:from>
    <xdr:ext cx="405111" cy="259045"/>
    <xdr:sp macro="" textlink="">
      <xdr:nvSpPr>
        <xdr:cNvPr id="407" name="【一般廃棄物処理施設】&#10;有形固定資産減価償却率該当値テキスト"/>
        <xdr:cNvSpPr txBox="1"/>
      </xdr:nvSpPr>
      <xdr:spPr>
        <a:xfrm>
          <a:off x="16408400"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74930</xdr:rowOff>
    </xdr:from>
    <xdr:to>
      <xdr:col>22</xdr:col>
      <xdr:colOff>415925</xdr:colOff>
      <xdr:row>36</xdr:row>
      <xdr:rowOff>5080</xdr:rowOff>
    </xdr:to>
    <xdr:sp macro="" textlink="">
      <xdr:nvSpPr>
        <xdr:cNvPr id="408" name="円/楕円 407"/>
        <xdr:cNvSpPr/>
      </xdr:nvSpPr>
      <xdr:spPr>
        <a:xfrm>
          <a:off x="15430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3810</xdr:rowOff>
    </xdr:from>
    <xdr:to>
      <xdr:col>23</xdr:col>
      <xdr:colOff>517525</xdr:colOff>
      <xdr:row>35</xdr:row>
      <xdr:rowOff>125730</xdr:rowOff>
    </xdr:to>
    <xdr:cxnSp macro="">
      <xdr:nvCxnSpPr>
        <xdr:cNvPr id="409" name="直線コネクタ 408"/>
        <xdr:cNvCxnSpPr/>
      </xdr:nvCxnSpPr>
      <xdr:spPr>
        <a:xfrm flipV="1">
          <a:off x="15481300" y="60045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32</xdr:row>
      <xdr:rowOff>113047</xdr:rowOff>
    </xdr:from>
    <xdr:ext cx="405111" cy="259045"/>
    <xdr:sp macro="" textlink="">
      <xdr:nvSpPr>
        <xdr:cNvPr id="410" name="n_1aveValue【一般廃棄物処理施設】&#10;有形固定資産減価償却率"/>
        <xdr:cNvSpPr txBox="1"/>
      </xdr:nvSpPr>
      <xdr:spPr>
        <a:xfrm>
          <a:off x="15266043" y="55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167657</xdr:rowOff>
    </xdr:from>
    <xdr:ext cx="405111" cy="259045"/>
    <xdr:sp macro="" textlink="">
      <xdr:nvSpPr>
        <xdr:cNvPr id="411" name="n_1mainValue【一般廃棄物処理施設】&#10;有形固定資産減価償却率"/>
        <xdr:cNvSpPr txBox="1"/>
      </xdr:nvSpPr>
      <xdr:spPr>
        <a:xfrm>
          <a:off x="15266043" y="616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2" name="正方形/長方形 4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3" name="正方形/長方形 4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4" name="正方形/長方形 4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5" name="正方形/長方形 4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6" name="正方形/長方形 4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7" name="正方形/長方形 4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8" name="正方形/長方形 4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9" name="正方形/長方形 4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0" name="テキスト ボックス 4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1" name="直線コネクタ 4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22" name="テキスト ボックス 421"/>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423" name="直線コネクタ 42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424" name="テキスト ボックス 423"/>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5" name="直線コネクタ 42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26" name="テキスト ボックス 42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7" name="直線コネクタ 42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28" name="テキスト ボックス 427"/>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9" name="直線コネクタ 42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430" name="テキスト ボックス 429"/>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1" name="直線コネクタ 43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2" name="テキスト ボックス 43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3" name="直線コネクタ 4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4" name="テキスト ボックス 43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161620</xdr:rowOff>
    </xdr:from>
    <xdr:to>
      <xdr:col>32</xdr:col>
      <xdr:colOff>186689</xdr:colOff>
      <xdr:row>42</xdr:row>
      <xdr:rowOff>127102</xdr:rowOff>
    </xdr:to>
    <xdr:cxnSp macro="">
      <xdr:nvCxnSpPr>
        <xdr:cNvPr id="436" name="直線コネクタ 435"/>
        <xdr:cNvCxnSpPr/>
      </xdr:nvCxnSpPr>
      <xdr:spPr>
        <a:xfrm flipV="1">
          <a:off x="22160864" y="5819470"/>
          <a:ext cx="0" cy="1508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130929</xdr:rowOff>
    </xdr:from>
    <xdr:ext cx="534377" cy="259045"/>
    <xdr:sp macro="" textlink="">
      <xdr:nvSpPr>
        <xdr:cNvPr id="437" name="【一般廃棄物処理施設】&#10;一人当たり有形固定資産（償却資産）額最小値テキスト"/>
        <xdr:cNvSpPr txBox="1"/>
      </xdr:nvSpPr>
      <xdr:spPr>
        <a:xfrm>
          <a:off x="22250400" y="733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15,328</a:t>
          </a:r>
          <a:endParaRPr kumimoji="1" lang="ja-JP" altLang="en-US" sz="1000" b="1">
            <a:latin typeface="ＭＳ Ｐゴシック"/>
          </a:endParaRPr>
        </a:p>
      </xdr:txBody>
    </xdr:sp>
    <xdr:clientData/>
  </xdr:oneCellAnchor>
  <xdr:twoCellAnchor>
    <xdr:from>
      <xdr:col>32</xdr:col>
      <xdr:colOff>98425</xdr:colOff>
      <xdr:row>42</xdr:row>
      <xdr:rowOff>127102</xdr:rowOff>
    </xdr:from>
    <xdr:to>
      <xdr:col>32</xdr:col>
      <xdr:colOff>276225</xdr:colOff>
      <xdr:row>42</xdr:row>
      <xdr:rowOff>127102</xdr:rowOff>
    </xdr:to>
    <xdr:cxnSp macro="">
      <xdr:nvCxnSpPr>
        <xdr:cNvPr id="438" name="直線コネクタ 437"/>
        <xdr:cNvCxnSpPr/>
      </xdr:nvCxnSpPr>
      <xdr:spPr>
        <a:xfrm>
          <a:off x="22072600" y="732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108297</xdr:rowOff>
    </xdr:from>
    <xdr:ext cx="534377" cy="259045"/>
    <xdr:sp macro="" textlink="">
      <xdr:nvSpPr>
        <xdr:cNvPr id="439" name="【一般廃棄物処理施設】&#10;一人当たり有形固定資産（償却資産）額最大値テキスト"/>
        <xdr:cNvSpPr txBox="1"/>
      </xdr:nvSpPr>
      <xdr:spPr>
        <a:xfrm>
          <a:off x="22250400" y="559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94,516</a:t>
          </a:r>
          <a:endParaRPr kumimoji="1" lang="ja-JP" altLang="en-US" sz="1000" b="1">
            <a:latin typeface="ＭＳ Ｐゴシック"/>
          </a:endParaRPr>
        </a:p>
      </xdr:txBody>
    </xdr:sp>
    <xdr:clientData/>
  </xdr:oneCellAnchor>
  <xdr:twoCellAnchor>
    <xdr:from>
      <xdr:col>32</xdr:col>
      <xdr:colOff>98425</xdr:colOff>
      <xdr:row>33</xdr:row>
      <xdr:rowOff>161620</xdr:rowOff>
    </xdr:from>
    <xdr:to>
      <xdr:col>32</xdr:col>
      <xdr:colOff>276225</xdr:colOff>
      <xdr:row>33</xdr:row>
      <xdr:rowOff>161620</xdr:rowOff>
    </xdr:to>
    <xdr:cxnSp macro="">
      <xdr:nvCxnSpPr>
        <xdr:cNvPr id="440" name="直線コネクタ 439"/>
        <xdr:cNvCxnSpPr/>
      </xdr:nvCxnSpPr>
      <xdr:spPr>
        <a:xfrm>
          <a:off x="22072600" y="581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82910</xdr:rowOff>
    </xdr:from>
    <xdr:ext cx="534377" cy="259045"/>
    <xdr:sp macro="" textlink="">
      <xdr:nvSpPr>
        <xdr:cNvPr id="441" name="【一般廃棄物処理施設】&#10;一人当たり有形固定資産（償却資産）額平均値テキスト"/>
        <xdr:cNvSpPr txBox="1"/>
      </xdr:nvSpPr>
      <xdr:spPr>
        <a:xfrm>
          <a:off x="22250400" y="6255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61,182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60033</xdr:rowOff>
    </xdr:from>
    <xdr:to>
      <xdr:col>32</xdr:col>
      <xdr:colOff>238125</xdr:colOff>
      <xdr:row>37</xdr:row>
      <xdr:rowOff>161633</xdr:rowOff>
    </xdr:to>
    <xdr:sp macro="" textlink="">
      <xdr:nvSpPr>
        <xdr:cNvPr id="442" name="フローチャート : 判断 441"/>
        <xdr:cNvSpPr/>
      </xdr:nvSpPr>
      <xdr:spPr>
        <a:xfrm>
          <a:off x="22110700" y="640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34</xdr:row>
      <xdr:rowOff>99676</xdr:rowOff>
    </xdr:from>
    <xdr:to>
      <xdr:col>31</xdr:col>
      <xdr:colOff>85725</xdr:colOff>
      <xdr:row>35</xdr:row>
      <xdr:rowOff>29826</xdr:rowOff>
    </xdr:to>
    <xdr:sp macro="" textlink="">
      <xdr:nvSpPr>
        <xdr:cNvPr id="443" name="フローチャート : 判断 442"/>
        <xdr:cNvSpPr/>
      </xdr:nvSpPr>
      <xdr:spPr>
        <a:xfrm>
          <a:off x="21272500" y="592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4" name="テキスト ボックス 4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5" name="テキスト ボックス 4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6" name="テキスト ボックス 4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7" name="テキスト ボックス 4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8" name="テキスト ボックス 4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42</xdr:row>
      <xdr:rowOff>76302</xdr:rowOff>
    </xdr:from>
    <xdr:to>
      <xdr:col>32</xdr:col>
      <xdr:colOff>238125</xdr:colOff>
      <xdr:row>43</xdr:row>
      <xdr:rowOff>6452</xdr:rowOff>
    </xdr:to>
    <xdr:sp macro="" textlink="">
      <xdr:nvSpPr>
        <xdr:cNvPr id="449" name="円/楕円 448"/>
        <xdr:cNvSpPr/>
      </xdr:nvSpPr>
      <xdr:spPr>
        <a:xfrm>
          <a:off x="22110700" y="72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162679</xdr:rowOff>
    </xdr:from>
    <xdr:ext cx="534377" cy="259045"/>
    <xdr:sp macro="" textlink="">
      <xdr:nvSpPr>
        <xdr:cNvPr id="450" name="【一般廃棄物処理施設】&#10;一人当たり有形固定資産（償却資産）額該当値テキスト"/>
        <xdr:cNvSpPr txBox="1"/>
      </xdr:nvSpPr>
      <xdr:spPr>
        <a:xfrm>
          <a:off x="22250400" y="719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15,328</a:t>
          </a:r>
          <a:endParaRPr kumimoji="1" lang="ja-JP" altLang="en-US" sz="1000" b="1">
            <a:solidFill>
              <a:srgbClr val="FF0000"/>
            </a:solidFill>
            <a:latin typeface="ＭＳ Ｐゴシック"/>
          </a:endParaRPr>
        </a:p>
      </xdr:txBody>
    </xdr:sp>
    <xdr:clientData/>
  </xdr:oneCellAnchor>
  <xdr:twoCellAnchor>
    <xdr:from>
      <xdr:col>30</xdr:col>
      <xdr:colOff>669925</xdr:colOff>
      <xdr:row>42</xdr:row>
      <xdr:rowOff>73425</xdr:rowOff>
    </xdr:from>
    <xdr:to>
      <xdr:col>31</xdr:col>
      <xdr:colOff>85725</xdr:colOff>
      <xdr:row>43</xdr:row>
      <xdr:rowOff>3575</xdr:rowOff>
    </xdr:to>
    <xdr:sp macro="" textlink="">
      <xdr:nvSpPr>
        <xdr:cNvPr id="451" name="円/楕円 450"/>
        <xdr:cNvSpPr/>
      </xdr:nvSpPr>
      <xdr:spPr>
        <a:xfrm>
          <a:off x="21272500" y="72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42</xdr:row>
      <xdr:rowOff>124225</xdr:rowOff>
    </xdr:from>
    <xdr:to>
      <xdr:col>32</xdr:col>
      <xdr:colOff>187325</xdr:colOff>
      <xdr:row>42</xdr:row>
      <xdr:rowOff>127102</xdr:rowOff>
    </xdr:to>
    <xdr:cxnSp macro="">
      <xdr:nvCxnSpPr>
        <xdr:cNvPr id="452" name="直線コネクタ 451"/>
        <xdr:cNvCxnSpPr/>
      </xdr:nvCxnSpPr>
      <xdr:spPr>
        <a:xfrm>
          <a:off x="21323300" y="7325125"/>
          <a:ext cx="8382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33</xdr:row>
      <xdr:rowOff>46353</xdr:rowOff>
    </xdr:from>
    <xdr:ext cx="534377" cy="259045"/>
    <xdr:sp macro="" textlink="">
      <xdr:nvSpPr>
        <xdr:cNvPr id="453" name="n_1aveValue【一般廃棄物処理施設】&#10;一人当たり有形固定資産（償却資産）額"/>
        <xdr:cNvSpPr txBox="1"/>
      </xdr:nvSpPr>
      <xdr:spPr>
        <a:xfrm>
          <a:off x="21043411" y="570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86,101</a:t>
          </a:r>
          <a:endParaRPr kumimoji="1" lang="ja-JP" altLang="en-US" sz="1000" b="1">
            <a:solidFill>
              <a:srgbClr val="000080"/>
            </a:solidFill>
            <a:latin typeface="ＭＳ Ｐゴシック"/>
          </a:endParaRPr>
        </a:p>
      </xdr:txBody>
    </xdr:sp>
    <xdr:clientData/>
  </xdr:oneCellAnchor>
  <xdr:oneCellAnchor>
    <xdr:from>
      <xdr:col>30</xdr:col>
      <xdr:colOff>440836</xdr:colOff>
      <xdr:row>42</xdr:row>
      <xdr:rowOff>166152</xdr:rowOff>
    </xdr:from>
    <xdr:ext cx="534377" cy="259045"/>
    <xdr:sp macro="" textlink="">
      <xdr:nvSpPr>
        <xdr:cNvPr id="454" name="n_1mainValue【一般廃棄物処理施設】&#10;一人当たり有形固定資産（償却資産）額"/>
        <xdr:cNvSpPr txBox="1"/>
      </xdr:nvSpPr>
      <xdr:spPr>
        <a:xfrm>
          <a:off x="21043411" y="736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5" name="正方形/長方形 4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6" name="正方形/長方形 4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7" name="正方形/長方形 4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8" name="正方形/長方形 4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9" name="正方形/長方形 4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0" name="正方形/長方形 4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1" name="正方形/長方形 4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2" name="正方形/長方形 4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3" name="テキスト ボックス 4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4" name="直線コネクタ 4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65" name="テキスト ボックス 46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66" name="直線コネクタ 46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67" name="テキスト ボックス 46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68" name="直線コネクタ 46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69" name="テキスト ボックス 46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70" name="直線コネクタ 46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71" name="テキスト ボックス 47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72" name="直線コネクタ 47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73" name="テキスト ボックス 47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4" name="直線コネクタ 4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75" name="テキスト ボックス 4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91440</xdr:rowOff>
    </xdr:from>
    <xdr:to>
      <xdr:col>23</xdr:col>
      <xdr:colOff>516889</xdr:colOff>
      <xdr:row>63</xdr:row>
      <xdr:rowOff>114300</xdr:rowOff>
    </xdr:to>
    <xdr:cxnSp macro="">
      <xdr:nvCxnSpPr>
        <xdr:cNvPr id="477" name="直線コネクタ 476"/>
        <xdr:cNvCxnSpPr/>
      </xdr:nvCxnSpPr>
      <xdr:spPr>
        <a:xfrm flipV="1">
          <a:off x="16318864" y="969264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118127</xdr:rowOff>
    </xdr:from>
    <xdr:ext cx="405111" cy="259045"/>
    <xdr:sp macro="" textlink="">
      <xdr:nvSpPr>
        <xdr:cNvPr id="478" name="【保健センター・保健所】&#10;有形固定資産減価償却率最小値テキスト"/>
        <xdr:cNvSpPr txBox="1"/>
      </xdr:nvSpPr>
      <xdr:spPr>
        <a:xfrm>
          <a:off x="164084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428625</xdr:colOff>
      <xdr:row>63</xdr:row>
      <xdr:rowOff>114300</xdr:rowOff>
    </xdr:from>
    <xdr:to>
      <xdr:col>23</xdr:col>
      <xdr:colOff>606425</xdr:colOff>
      <xdr:row>63</xdr:row>
      <xdr:rowOff>114300</xdr:rowOff>
    </xdr:to>
    <xdr:cxnSp macro="">
      <xdr:nvCxnSpPr>
        <xdr:cNvPr id="479" name="直線コネクタ 478"/>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38117</xdr:rowOff>
    </xdr:from>
    <xdr:ext cx="405111" cy="259045"/>
    <xdr:sp macro="" textlink="">
      <xdr:nvSpPr>
        <xdr:cNvPr id="480" name="【保健センター・保健所】&#10;有形固定資産減価償却率最大値テキスト"/>
        <xdr:cNvSpPr txBox="1"/>
      </xdr:nvSpPr>
      <xdr:spPr>
        <a:xfrm>
          <a:off x="16408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23</xdr:col>
      <xdr:colOff>428625</xdr:colOff>
      <xdr:row>56</xdr:row>
      <xdr:rowOff>91440</xdr:rowOff>
    </xdr:from>
    <xdr:to>
      <xdr:col>23</xdr:col>
      <xdr:colOff>606425</xdr:colOff>
      <xdr:row>56</xdr:row>
      <xdr:rowOff>91440</xdr:rowOff>
    </xdr:to>
    <xdr:cxnSp macro="">
      <xdr:nvCxnSpPr>
        <xdr:cNvPr id="481" name="直線コネクタ 480"/>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128795</xdr:rowOff>
    </xdr:from>
    <xdr:ext cx="405111" cy="259045"/>
    <xdr:sp macro="" textlink="">
      <xdr:nvSpPr>
        <xdr:cNvPr id="482" name="【保健センター・保健所】&#10;有形固定資産減価償却率平均値テキスト"/>
        <xdr:cNvSpPr txBox="1"/>
      </xdr:nvSpPr>
      <xdr:spPr>
        <a:xfrm>
          <a:off x="16408400" y="1041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150368</xdr:rowOff>
    </xdr:from>
    <xdr:to>
      <xdr:col>23</xdr:col>
      <xdr:colOff>568325</xdr:colOff>
      <xdr:row>61</xdr:row>
      <xdr:rowOff>80518</xdr:rowOff>
    </xdr:to>
    <xdr:sp macro="" textlink="">
      <xdr:nvSpPr>
        <xdr:cNvPr id="483" name="フローチャート : 判断 482"/>
        <xdr:cNvSpPr/>
      </xdr:nvSpPr>
      <xdr:spPr>
        <a:xfrm>
          <a:off x="16268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122936</xdr:rowOff>
    </xdr:from>
    <xdr:to>
      <xdr:col>22</xdr:col>
      <xdr:colOff>415925</xdr:colOff>
      <xdr:row>61</xdr:row>
      <xdr:rowOff>53086</xdr:rowOff>
    </xdr:to>
    <xdr:sp macro="" textlink="">
      <xdr:nvSpPr>
        <xdr:cNvPr id="484" name="フローチャート : 判断 483"/>
        <xdr:cNvSpPr/>
      </xdr:nvSpPr>
      <xdr:spPr>
        <a:xfrm>
          <a:off x="15430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5" name="テキスト ボックス 4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6" name="テキスト ボックス 4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7" name="テキスト ボックス 4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8" name="テキスト ボックス 4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9" name="テキスト ボックス 4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40640</xdr:rowOff>
    </xdr:from>
    <xdr:to>
      <xdr:col>23</xdr:col>
      <xdr:colOff>568325</xdr:colOff>
      <xdr:row>56</xdr:row>
      <xdr:rowOff>142240</xdr:rowOff>
    </xdr:to>
    <xdr:sp macro="" textlink="">
      <xdr:nvSpPr>
        <xdr:cNvPr id="490" name="円/楕円 489"/>
        <xdr:cNvSpPr/>
      </xdr:nvSpPr>
      <xdr:spPr>
        <a:xfrm>
          <a:off x="162687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165117</xdr:rowOff>
    </xdr:from>
    <xdr:ext cx="405111" cy="259045"/>
    <xdr:sp macro="" textlink="">
      <xdr:nvSpPr>
        <xdr:cNvPr id="491" name="【保健センター・保健所】&#10;有形固定資産減価償却率該当値テキスト"/>
        <xdr:cNvSpPr txBox="1"/>
      </xdr:nvSpPr>
      <xdr:spPr>
        <a:xfrm>
          <a:off x="16408400" y="9594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86360</xdr:rowOff>
    </xdr:from>
    <xdr:to>
      <xdr:col>22</xdr:col>
      <xdr:colOff>415925</xdr:colOff>
      <xdr:row>57</xdr:row>
      <xdr:rowOff>16510</xdr:rowOff>
    </xdr:to>
    <xdr:sp macro="" textlink="">
      <xdr:nvSpPr>
        <xdr:cNvPr id="492" name="円/楕円 491"/>
        <xdr:cNvSpPr/>
      </xdr:nvSpPr>
      <xdr:spPr>
        <a:xfrm>
          <a:off x="15430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91440</xdr:rowOff>
    </xdr:from>
    <xdr:to>
      <xdr:col>23</xdr:col>
      <xdr:colOff>517525</xdr:colOff>
      <xdr:row>56</xdr:row>
      <xdr:rowOff>137160</xdr:rowOff>
    </xdr:to>
    <xdr:cxnSp macro="">
      <xdr:nvCxnSpPr>
        <xdr:cNvPr id="493" name="直線コネクタ 492"/>
        <xdr:cNvCxnSpPr/>
      </xdr:nvCxnSpPr>
      <xdr:spPr>
        <a:xfrm flipV="1">
          <a:off x="15481300" y="9692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44213</xdr:rowOff>
    </xdr:from>
    <xdr:ext cx="405111" cy="259045"/>
    <xdr:sp macro="" textlink="">
      <xdr:nvSpPr>
        <xdr:cNvPr id="494" name="n_1aveValue【保健センター・保健所】&#10;有形固定資産減価償却率"/>
        <xdr:cNvSpPr txBox="1"/>
      </xdr:nvSpPr>
      <xdr:spPr>
        <a:xfrm>
          <a:off x="15266043"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33037</xdr:rowOff>
    </xdr:from>
    <xdr:ext cx="405111" cy="259045"/>
    <xdr:sp macro="" textlink="">
      <xdr:nvSpPr>
        <xdr:cNvPr id="495" name="n_1mainValue【保健センター・保健所】&#10;有形固定資産減価償却率"/>
        <xdr:cNvSpPr txBox="1"/>
      </xdr:nvSpPr>
      <xdr:spPr>
        <a:xfrm>
          <a:off x="15266043"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4" name="テキスト ボックス 5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5" name="直線コネクタ 5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06" name="直線コネクタ 50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07" name="テキスト ボックス 50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08" name="直線コネクタ 50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09" name="テキスト ボックス 50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0" name="直線コネクタ 50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1" name="テキスト ボックス 51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2" name="直線コネクタ 51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3" name="テキスト ボックス 51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4" name="直線コネクタ 51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5" name="テキスト ボックス 51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6" name="直線コネクタ 5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7" name="テキスト ボックス 5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38100</xdr:rowOff>
    </xdr:from>
    <xdr:to>
      <xdr:col>32</xdr:col>
      <xdr:colOff>186689</xdr:colOff>
      <xdr:row>62</xdr:row>
      <xdr:rowOff>152400</xdr:rowOff>
    </xdr:to>
    <xdr:cxnSp macro="">
      <xdr:nvCxnSpPr>
        <xdr:cNvPr id="519" name="直線コネクタ 518"/>
        <xdr:cNvCxnSpPr/>
      </xdr:nvCxnSpPr>
      <xdr:spPr>
        <a:xfrm flipV="1">
          <a:off x="22160864" y="9639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156227</xdr:rowOff>
    </xdr:from>
    <xdr:ext cx="469744" cy="259045"/>
    <xdr:sp macro="" textlink="">
      <xdr:nvSpPr>
        <xdr:cNvPr id="520" name="【保健センター・保健所】&#10;一人当たり面積最小値テキスト"/>
        <xdr:cNvSpPr txBox="1"/>
      </xdr:nvSpPr>
      <xdr:spPr>
        <a:xfrm>
          <a:off x="222504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62</xdr:row>
      <xdr:rowOff>152400</xdr:rowOff>
    </xdr:from>
    <xdr:to>
      <xdr:col>32</xdr:col>
      <xdr:colOff>276225</xdr:colOff>
      <xdr:row>62</xdr:row>
      <xdr:rowOff>152400</xdr:rowOff>
    </xdr:to>
    <xdr:cxnSp macro="">
      <xdr:nvCxnSpPr>
        <xdr:cNvPr id="521" name="直線コネクタ 520"/>
        <xdr:cNvCxnSpPr/>
      </xdr:nvCxnSpPr>
      <xdr:spPr>
        <a:xfrm>
          <a:off x="22072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156227</xdr:rowOff>
    </xdr:from>
    <xdr:ext cx="469744" cy="259045"/>
    <xdr:sp macro="" textlink="">
      <xdr:nvSpPr>
        <xdr:cNvPr id="522" name="【保健センター・保健所】&#10;一人当たり面積最大値テキスト"/>
        <xdr:cNvSpPr txBox="1"/>
      </xdr:nvSpPr>
      <xdr:spPr>
        <a:xfrm>
          <a:off x="222504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56</xdr:row>
      <xdr:rowOff>38100</xdr:rowOff>
    </xdr:from>
    <xdr:to>
      <xdr:col>32</xdr:col>
      <xdr:colOff>276225</xdr:colOff>
      <xdr:row>56</xdr:row>
      <xdr:rowOff>38100</xdr:rowOff>
    </xdr:to>
    <xdr:cxnSp macro="">
      <xdr:nvCxnSpPr>
        <xdr:cNvPr id="523" name="直線コネクタ 522"/>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29227</xdr:rowOff>
    </xdr:from>
    <xdr:ext cx="469744" cy="259045"/>
    <xdr:sp macro="" textlink="">
      <xdr:nvSpPr>
        <xdr:cNvPr id="524" name="【保健センター・保健所】&#10;一人当たり面積平均値テキスト"/>
        <xdr:cNvSpPr txBox="1"/>
      </xdr:nvSpPr>
      <xdr:spPr>
        <a:xfrm>
          <a:off x="22250400" y="1014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xdr:rowOff>
    </xdr:from>
    <xdr:to>
      <xdr:col>32</xdr:col>
      <xdr:colOff>238125</xdr:colOff>
      <xdr:row>60</xdr:row>
      <xdr:rowOff>107950</xdr:rowOff>
    </xdr:to>
    <xdr:sp macro="" textlink="">
      <xdr:nvSpPr>
        <xdr:cNvPr id="525" name="フローチャート : 判断 524"/>
        <xdr:cNvSpPr/>
      </xdr:nvSpPr>
      <xdr:spPr>
        <a:xfrm>
          <a:off x="221107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526" name="フローチャート : 判断 525"/>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7" name="テキスト ボックス 5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8" name="テキスト ボックス 5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9" name="テキスト ボックス 5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0" name="テキスト ボックス 5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1" name="テキスト ボックス 5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101600</xdr:rowOff>
    </xdr:from>
    <xdr:to>
      <xdr:col>32</xdr:col>
      <xdr:colOff>238125</xdr:colOff>
      <xdr:row>63</xdr:row>
      <xdr:rowOff>31750</xdr:rowOff>
    </xdr:to>
    <xdr:sp macro="" textlink="">
      <xdr:nvSpPr>
        <xdr:cNvPr id="532" name="円/楕円 531"/>
        <xdr:cNvSpPr/>
      </xdr:nvSpPr>
      <xdr:spPr>
        <a:xfrm>
          <a:off x="22110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16527</xdr:rowOff>
    </xdr:from>
    <xdr:ext cx="469744" cy="259045"/>
    <xdr:sp macro="" textlink="">
      <xdr:nvSpPr>
        <xdr:cNvPr id="533" name="【保健センター・保健所】&#10;一人当たり面積該当値テキスト"/>
        <xdr:cNvSpPr txBox="1"/>
      </xdr:nvSpPr>
      <xdr:spPr>
        <a:xfrm>
          <a:off x="22250400"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101600</xdr:rowOff>
    </xdr:from>
    <xdr:to>
      <xdr:col>31</xdr:col>
      <xdr:colOff>85725</xdr:colOff>
      <xdr:row>63</xdr:row>
      <xdr:rowOff>31750</xdr:rowOff>
    </xdr:to>
    <xdr:sp macro="" textlink="">
      <xdr:nvSpPr>
        <xdr:cNvPr id="534" name="円/楕円 533"/>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152400</xdr:rowOff>
    </xdr:from>
    <xdr:to>
      <xdr:col>32</xdr:col>
      <xdr:colOff>187325</xdr:colOff>
      <xdr:row>62</xdr:row>
      <xdr:rowOff>152400</xdr:rowOff>
    </xdr:to>
    <xdr:cxnSp macro="">
      <xdr:nvCxnSpPr>
        <xdr:cNvPr id="535" name="直線コネクタ 534"/>
        <xdr:cNvCxnSpPr/>
      </xdr:nvCxnSpPr>
      <xdr:spPr>
        <a:xfrm>
          <a:off x="21323300" y="1078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67327</xdr:rowOff>
    </xdr:from>
    <xdr:ext cx="469744" cy="259045"/>
    <xdr:sp macro="" textlink="">
      <xdr:nvSpPr>
        <xdr:cNvPr id="536" name="n_1ave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22877</xdr:rowOff>
    </xdr:from>
    <xdr:ext cx="469744" cy="259045"/>
    <xdr:sp macro="" textlink="">
      <xdr:nvSpPr>
        <xdr:cNvPr id="537" name="n_1mainValue【保健センター・保健所】&#10;一人当たり面積"/>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8" name="正方形/長方形 5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9" name="正方形/長方形 5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0" name="正方形/長方形 5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1" name="正方形/長方形 5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2" name="正方形/長方形 5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3" name="正方形/長方形 5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4" name="正方形/長方形 5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5" name="正方形/長方形 5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6" name="テキスト ボックス 5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7" name="直線コネクタ 5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48" name="テキスト ボックス 54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49" name="直線コネクタ 54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50" name="テキスト ボックス 54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51" name="直線コネクタ 55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52" name="テキスト ボックス 55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53" name="直線コネクタ 55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54" name="テキスト ボックス 55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55" name="直線コネクタ 55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56" name="テキスト ボックス 55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7" name="直線コネクタ 5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58" name="テキスト ボックス 5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1524</xdr:rowOff>
    </xdr:from>
    <xdr:to>
      <xdr:col>23</xdr:col>
      <xdr:colOff>516889</xdr:colOff>
      <xdr:row>85</xdr:row>
      <xdr:rowOff>67818</xdr:rowOff>
    </xdr:to>
    <xdr:cxnSp macro="">
      <xdr:nvCxnSpPr>
        <xdr:cNvPr id="560" name="直線コネクタ 559"/>
        <xdr:cNvCxnSpPr/>
      </xdr:nvCxnSpPr>
      <xdr:spPr>
        <a:xfrm flipV="1">
          <a:off x="16318864" y="13374624"/>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71645</xdr:rowOff>
    </xdr:from>
    <xdr:ext cx="405111" cy="259045"/>
    <xdr:sp macro="" textlink="">
      <xdr:nvSpPr>
        <xdr:cNvPr id="561" name="【消防施設】&#10;有形固定資産減価償却率最小値テキスト"/>
        <xdr:cNvSpPr txBox="1"/>
      </xdr:nvSpPr>
      <xdr:spPr>
        <a:xfrm>
          <a:off x="16408400" y="1464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428625</xdr:colOff>
      <xdr:row>85</xdr:row>
      <xdr:rowOff>67818</xdr:rowOff>
    </xdr:from>
    <xdr:to>
      <xdr:col>23</xdr:col>
      <xdr:colOff>606425</xdr:colOff>
      <xdr:row>85</xdr:row>
      <xdr:rowOff>67818</xdr:rowOff>
    </xdr:to>
    <xdr:cxnSp macro="">
      <xdr:nvCxnSpPr>
        <xdr:cNvPr id="562" name="直線コネクタ 561"/>
        <xdr:cNvCxnSpPr/>
      </xdr:nvCxnSpPr>
      <xdr:spPr>
        <a:xfrm>
          <a:off x="16230600" y="146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119651</xdr:rowOff>
    </xdr:from>
    <xdr:ext cx="405111" cy="259045"/>
    <xdr:sp macro="" textlink="">
      <xdr:nvSpPr>
        <xdr:cNvPr id="563" name="【消防施設】&#10;有形固定資産減価償却率最大値テキスト"/>
        <xdr:cNvSpPr txBox="1"/>
      </xdr:nvSpPr>
      <xdr:spPr>
        <a:xfrm>
          <a:off x="164084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78</xdr:row>
      <xdr:rowOff>1524</xdr:rowOff>
    </xdr:from>
    <xdr:to>
      <xdr:col>23</xdr:col>
      <xdr:colOff>606425</xdr:colOff>
      <xdr:row>78</xdr:row>
      <xdr:rowOff>1524</xdr:rowOff>
    </xdr:to>
    <xdr:cxnSp macro="">
      <xdr:nvCxnSpPr>
        <xdr:cNvPr id="564" name="直線コネクタ 563"/>
        <xdr:cNvCxnSpPr/>
      </xdr:nvCxnSpPr>
      <xdr:spPr>
        <a:xfrm>
          <a:off x="16230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7890</xdr:rowOff>
    </xdr:from>
    <xdr:ext cx="405111" cy="259045"/>
    <xdr:sp macro="" textlink="">
      <xdr:nvSpPr>
        <xdr:cNvPr id="565" name="【消防施設】&#10;有形固定資産減価償却率平均値テキスト"/>
        <xdr:cNvSpPr txBox="1"/>
      </xdr:nvSpPr>
      <xdr:spPr>
        <a:xfrm>
          <a:off x="16408400" y="137238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156463</xdr:rowOff>
    </xdr:from>
    <xdr:to>
      <xdr:col>23</xdr:col>
      <xdr:colOff>568325</xdr:colOff>
      <xdr:row>81</xdr:row>
      <xdr:rowOff>86613</xdr:rowOff>
    </xdr:to>
    <xdr:sp macro="" textlink="">
      <xdr:nvSpPr>
        <xdr:cNvPr id="566" name="フローチャート : 判断 565"/>
        <xdr:cNvSpPr/>
      </xdr:nvSpPr>
      <xdr:spPr>
        <a:xfrm>
          <a:off x="162687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7874</xdr:rowOff>
    </xdr:from>
    <xdr:to>
      <xdr:col>22</xdr:col>
      <xdr:colOff>415925</xdr:colOff>
      <xdr:row>81</xdr:row>
      <xdr:rowOff>109474</xdr:rowOff>
    </xdr:to>
    <xdr:sp macro="" textlink="">
      <xdr:nvSpPr>
        <xdr:cNvPr id="567" name="フローチャート : 判断 566"/>
        <xdr:cNvSpPr/>
      </xdr:nvSpPr>
      <xdr:spPr>
        <a:xfrm>
          <a:off x="15430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8" name="テキスト ボックス 5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9" name="テキスト ボックス 5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0" name="テキスト ボックス 5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1" name="テキスト ボックス 5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2" name="テキスト ボックス 5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138176</xdr:rowOff>
    </xdr:from>
    <xdr:to>
      <xdr:col>23</xdr:col>
      <xdr:colOff>568325</xdr:colOff>
      <xdr:row>83</xdr:row>
      <xdr:rowOff>68326</xdr:rowOff>
    </xdr:to>
    <xdr:sp macro="" textlink="">
      <xdr:nvSpPr>
        <xdr:cNvPr id="573" name="円/楕円 572"/>
        <xdr:cNvSpPr/>
      </xdr:nvSpPr>
      <xdr:spPr>
        <a:xfrm>
          <a:off x="162687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116603</xdr:rowOff>
    </xdr:from>
    <xdr:ext cx="405111" cy="259045"/>
    <xdr:sp macro="" textlink="">
      <xdr:nvSpPr>
        <xdr:cNvPr id="574" name="【消防施設】&#10;有形固定資産減価償却率該当値テキスト"/>
        <xdr:cNvSpPr txBox="1"/>
      </xdr:nvSpPr>
      <xdr:spPr>
        <a:xfrm>
          <a:off x="16408400" y="1417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12446</xdr:rowOff>
    </xdr:from>
    <xdr:to>
      <xdr:col>22</xdr:col>
      <xdr:colOff>415925</xdr:colOff>
      <xdr:row>83</xdr:row>
      <xdr:rowOff>114046</xdr:rowOff>
    </xdr:to>
    <xdr:sp macro="" textlink="">
      <xdr:nvSpPr>
        <xdr:cNvPr id="575" name="円/楕円 574"/>
        <xdr:cNvSpPr/>
      </xdr:nvSpPr>
      <xdr:spPr>
        <a:xfrm>
          <a:off x="15430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17526</xdr:rowOff>
    </xdr:from>
    <xdr:to>
      <xdr:col>23</xdr:col>
      <xdr:colOff>517525</xdr:colOff>
      <xdr:row>83</xdr:row>
      <xdr:rowOff>63246</xdr:rowOff>
    </xdr:to>
    <xdr:cxnSp macro="">
      <xdr:nvCxnSpPr>
        <xdr:cNvPr id="576" name="直線コネクタ 575"/>
        <xdr:cNvCxnSpPr/>
      </xdr:nvCxnSpPr>
      <xdr:spPr>
        <a:xfrm flipV="1">
          <a:off x="15481300" y="142478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79</xdr:row>
      <xdr:rowOff>126001</xdr:rowOff>
    </xdr:from>
    <xdr:ext cx="405111" cy="259045"/>
    <xdr:sp macro="" textlink="">
      <xdr:nvSpPr>
        <xdr:cNvPr id="577" name="n_1aveValue【消防施設】&#10;有形固定資産減価償却率"/>
        <xdr:cNvSpPr txBox="1"/>
      </xdr:nvSpPr>
      <xdr:spPr>
        <a:xfrm>
          <a:off x="15266043"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105173</xdr:rowOff>
    </xdr:from>
    <xdr:ext cx="405111" cy="259045"/>
    <xdr:sp macro="" textlink="">
      <xdr:nvSpPr>
        <xdr:cNvPr id="578" name="n_1mainValue【消防施設】&#10;有形固定資産減価償却率"/>
        <xdr:cNvSpPr txBox="1"/>
      </xdr:nvSpPr>
      <xdr:spPr>
        <a:xfrm>
          <a:off x="15266043"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9" name="正方形/長方形 5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0" name="正方形/長方形 5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1" name="正方形/長方形 5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2" name="正方形/長方形 5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3" name="正方形/長方形 5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4" name="正方形/長方形 5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5" name="正方形/長方形 5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6" name="正方形/長方形 5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7" name="テキスト ボックス 5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8" name="直線コネクタ 5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89" name="直線コネクタ 5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0" name="テキスト ボックス 5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1" name="直線コネクタ 5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2" name="テキスト ボックス 5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3" name="直線コネクタ 5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94" name="テキスト ボックス 5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95" name="直線コネクタ 5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96" name="テキスト ボックス 5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97" name="直線コネクタ 5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98" name="テキスト ボックス 5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9" name="直線コネクタ 5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0" name="テキスト ボックス 5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31750</xdr:rowOff>
    </xdr:from>
    <xdr:to>
      <xdr:col>32</xdr:col>
      <xdr:colOff>186689</xdr:colOff>
      <xdr:row>85</xdr:row>
      <xdr:rowOff>158750</xdr:rowOff>
    </xdr:to>
    <xdr:cxnSp macro="">
      <xdr:nvCxnSpPr>
        <xdr:cNvPr id="602" name="直線コネクタ 601"/>
        <xdr:cNvCxnSpPr/>
      </xdr:nvCxnSpPr>
      <xdr:spPr>
        <a:xfrm flipV="1">
          <a:off x="22160864" y="13233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162577</xdr:rowOff>
    </xdr:from>
    <xdr:ext cx="469744" cy="259045"/>
    <xdr:sp macro="" textlink="">
      <xdr:nvSpPr>
        <xdr:cNvPr id="603" name="【消防施設】&#10;一人当たり面積最小値テキスト"/>
        <xdr:cNvSpPr txBox="1"/>
      </xdr:nvSpPr>
      <xdr:spPr>
        <a:xfrm>
          <a:off x="22250400"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85</xdr:row>
      <xdr:rowOff>158750</xdr:rowOff>
    </xdr:from>
    <xdr:to>
      <xdr:col>32</xdr:col>
      <xdr:colOff>276225</xdr:colOff>
      <xdr:row>85</xdr:row>
      <xdr:rowOff>158750</xdr:rowOff>
    </xdr:to>
    <xdr:cxnSp macro="">
      <xdr:nvCxnSpPr>
        <xdr:cNvPr id="604" name="直線コネクタ 603"/>
        <xdr:cNvCxnSpPr/>
      </xdr:nvCxnSpPr>
      <xdr:spPr>
        <a:xfrm>
          <a:off x="22072600" y="1473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149877</xdr:rowOff>
    </xdr:from>
    <xdr:ext cx="469744" cy="259045"/>
    <xdr:sp macro="" textlink="">
      <xdr:nvSpPr>
        <xdr:cNvPr id="605" name="【消防施設】&#10;一人当たり面積最大値テキスト"/>
        <xdr:cNvSpPr txBox="1"/>
      </xdr:nvSpPr>
      <xdr:spPr>
        <a:xfrm>
          <a:off x="222504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0.128</a:t>
          </a:r>
          <a:endParaRPr kumimoji="1" lang="ja-JP" altLang="en-US" sz="1000" b="1">
            <a:latin typeface="ＭＳ Ｐゴシック"/>
          </a:endParaRPr>
        </a:p>
      </xdr:txBody>
    </xdr:sp>
    <xdr:clientData/>
  </xdr:oneCellAnchor>
  <xdr:twoCellAnchor>
    <xdr:from>
      <xdr:col>32</xdr:col>
      <xdr:colOff>98425</xdr:colOff>
      <xdr:row>77</xdr:row>
      <xdr:rowOff>31750</xdr:rowOff>
    </xdr:from>
    <xdr:to>
      <xdr:col>32</xdr:col>
      <xdr:colOff>276225</xdr:colOff>
      <xdr:row>77</xdr:row>
      <xdr:rowOff>31750</xdr:rowOff>
    </xdr:to>
    <xdr:cxnSp macro="">
      <xdr:nvCxnSpPr>
        <xdr:cNvPr id="606" name="直線コネクタ 605"/>
        <xdr:cNvCxnSpPr/>
      </xdr:nvCxnSpPr>
      <xdr:spPr>
        <a:xfrm>
          <a:off x="22072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22877</xdr:rowOff>
    </xdr:from>
    <xdr:ext cx="469744" cy="259045"/>
    <xdr:sp macro="" textlink="">
      <xdr:nvSpPr>
        <xdr:cNvPr id="607" name="【消防施設】&#10;一人当たり面積平均値テキスト"/>
        <xdr:cNvSpPr txBox="1"/>
      </xdr:nvSpPr>
      <xdr:spPr>
        <a:xfrm>
          <a:off x="22250400" y="1391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0</xdr:rowOff>
    </xdr:from>
    <xdr:to>
      <xdr:col>32</xdr:col>
      <xdr:colOff>238125</xdr:colOff>
      <xdr:row>82</xdr:row>
      <xdr:rowOff>101600</xdr:rowOff>
    </xdr:to>
    <xdr:sp macro="" textlink="">
      <xdr:nvSpPr>
        <xdr:cNvPr id="608" name="フローチャート : 判断 607"/>
        <xdr:cNvSpPr/>
      </xdr:nvSpPr>
      <xdr:spPr>
        <a:xfrm>
          <a:off x="221107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101600</xdr:rowOff>
    </xdr:from>
    <xdr:to>
      <xdr:col>31</xdr:col>
      <xdr:colOff>85725</xdr:colOff>
      <xdr:row>83</xdr:row>
      <xdr:rowOff>31750</xdr:rowOff>
    </xdr:to>
    <xdr:sp macro="" textlink="">
      <xdr:nvSpPr>
        <xdr:cNvPr id="609" name="フローチャート : 判断 608"/>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0" name="テキスト ボックス 6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1" name="テキスト ボックス 6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2" name="テキスト ボックス 6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3" name="テキスト ボックス 6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4" name="テキスト ボックス 6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101600</xdr:rowOff>
    </xdr:from>
    <xdr:to>
      <xdr:col>32</xdr:col>
      <xdr:colOff>238125</xdr:colOff>
      <xdr:row>85</xdr:row>
      <xdr:rowOff>31750</xdr:rowOff>
    </xdr:to>
    <xdr:sp macro="" textlink="">
      <xdr:nvSpPr>
        <xdr:cNvPr id="615" name="円/楕円 614"/>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80027</xdr:rowOff>
    </xdr:from>
    <xdr:ext cx="469744" cy="259045"/>
    <xdr:sp macro="" textlink="">
      <xdr:nvSpPr>
        <xdr:cNvPr id="616" name="【消防施設】&#10;一人当たり面積該当値テキスト"/>
        <xdr:cNvSpPr txBox="1"/>
      </xdr:nvSpPr>
      <xdr:spPr>
        <a:xfrm>
          <a:off x="222504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101600</xdr:rowOff>
    </xdr:from>
    <xdr:to>
      <xdr:col>31</xdr:col>
      <xdr:colOff>85725</xdr:colOff>
      <xdr:row>85</xdr:row>
      <xdr:rowOff>31750</xdr:rowOff>
    </xdr:to>
    <xdr:sp macro="" textlink="">
      <xdr:nvSpPr>
        <xdr:cNvPr id="617" name="円/楕円 616"/>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152400</xdr:rowOff>
    </xdr:from>
    <xdr:to>
      <xdr:col>32</xdr:col>
      <xdr:colOff>187325</xdr:colOff>
      <xdr:row>84</xdr:row>
      <xdr:rowOff>152400</xdr:rowOff>
    </xdr:to>
    <xdr:cxnSp macro="">
      <xdr:nvCxnSpPr>
        <xdr:cNvPr id="618" name="直線コネクタ 617"/>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48277</xdr:rowOff>
    </xdr:from>
    <xdr:ext cx="469744" cy="259045"/>
    <xdr:sp macro="" textlink="">
      <xdr:nvSpPr>
        <xdr:cNvPr id="619" name="n_1aveValue【消防施設】&#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22877</xdr:rowOff>
    </xdr:from>
    <xdr:ext cx="469744" cy="259045"/>
    <xdr:sp macro="" textlink="">
      <xdr:nvSpPr>
        <xdr:cNvPr id="620"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31" name="テキスト ボックス 6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32" name="直線コネクタ 63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33" name="テキスト ボックス 63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34" name="直線コネクタ 63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35" name="テキスト ボックス 63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36" name="直線コネクタ 63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37" name="テキスト ボックス 63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38" name="直線コネクタ 63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39" name="テキスト ボックス 63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0" name="直線コネクタ 6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1" name="テキスト ボックス 6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7620</xdr:rowOff>
    </xdr:from>
    <xdr:to>
      <xdr:col>23</xdr:col>
      <xdr:colOff>516889</xdr:colOff>
      <xdr:row>108</xdr:row>
      <xdr:rowOff>128778</xdr:rowOff>
    </xdr:to>
    <xdr:cxnSp macro="">
      <xdr:nvCxnSpPr>
        <xdr:cNvPr id="643" name="直線コネクタ 642"/>
        <xdr:cNvCxnSpPr/>
      </xdr:nvCxnSpPr>
      <xdr:spPr>
        <a:xfrm flipV="1">
          <a:off x="16318864" y="1732407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132605</xdr:rowOff>
    </xdr:from>
    <xdr:ext cx="405111" cy="259045"/>
    <xdr:sp macro="" textlink="">
      <xdr:nvSpPr>
        <xdr:cNvPr id="644" name="【庁舎】&#10;有形固定資産減価償却率最小値テキスト"/>
        <xdr:cNvSpPr txBox="1"/>
      </xdr:nvSpPr>
      <xdr:spPr>
        <a:xfrm>
          <a:off x="16408400" y="186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108</xdr:row>
      <xdr:rowOff>128778</xdr:rowOff>
    </xdr:from>
    <xdr:to>
      <xdr:col>23</xdr:col>
      <xdr:colOff>606425</xdr:colOff>
      <xdr:row>108</xdr:row>
      <xdr:rowOff>128778</xdr:rowOff>
    </xdr:to>
    <xdr:cxnSp macro="">
      <xdr:nvCxnSpPr>
        <xdr:cNvPr id="645" name="直線コネクタ 644"/>
        <xdr:cNvCxnSpPr/>
      </xdr:nvCxnSpPr>
      <xdr:spPr>
        <a:xfrm>
          <a:off x="16230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125747</xdr:rowOff>
    </xdr:from>
    <xdr:ext cx="405111" cy="259045"/>
    <xdr:sp macro="" textlink="">
      <xdr:nvSpPr>
        <xdr:cNvPr id="646" name="【庁舎】&#10;有形固定資産減価償却率最大値テキスト"/>
        <xdr:cNvSpPr txBox="1"/>
      </xdr:nvSpPr>
      <xdr:spPr>
        <a:xfrm>
          <a:off x="164084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23</xdr:col>
      <xdr:colOff>428625</xdr:colOff>
      <xdr:row>101</xdr:row>
      <xdr:rowOff>7620</xdr:rowOff>
    </xdr:from>
    <xdr:to>
      <xdr:col>23</xdr:col>
      <xdr:colOff>606425</xdr:colOff>
      <xdr:row>101</xdr:row>
      <xdr:rowOff>7620</xdr:rowOff>
    </xdr:to>
    <xdr:cxnSp macro="">
      <xdr:nvCxnSpPr>
        <xdr:cNvPr id="647" name="直線コネクタ 646"/>
        <xdr:cNvCxnSpPr/>
      </xdr:nvCxnSpPr>
      <xdr:spPr>
        <a:xfrm>
          <a:off x="16230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108983</xdr:rowOff>
    </xdr:from>
    <xdr:ext cx="405111" cy="259045"/>
    <xdr:sp macro="" textlink="">
      <xdr:nvSpPr>
        <xdr:cNvPr id="648" name="【庁舎】&#10;有形固定資産減価償却率平均値テキスト"/>
        <xdr:cNvSpPr txBox="1"/>
      </xdr:nvSpPr>
      <xdr:spPr>
        <a:xfrm>
          <a:off x="164084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130556</xdr:rowOff>
    </xdr:from>
    <xdr:to>
      <xdr:col>23</xdr:col>
      <xdr:colOff>568325</xdr:colOff>
      <xdr:row>105</xdr:row>
      <xdr:rowOff>60706</xdr:rowOff>
    </xdr:to>
    <xdr:sp macro="" textlink="">
      <xdr:nvSpPr>
        <xdr:cNvPr id="649" name="フローチャート : 判断 648"/>
        <xdr:cNvSpPr/>
      </xdr:nvSpPr>
      <xdr:spPr>
        <a:xfrm>
          <a:off x="16268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162561</xdr:rowOff>
    </xdr:from>
    <xdr:to>
      <xdr:col>22</xdr:col>
      <xdr:colOff>415925</xdr:colOff>
      <xdr:row>104</xdr:row>
      <xdr:rowOff>92711</xdr:rowOff>
    </xdr:to>
    <xdr:sp macro="" textlink="">
      <xdr:nvSpPr>
        <xdr:cNvPr id="650" name="フローチャート : 判断 649"/>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1" name="テキスト ボックス 6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2" name="テキスト ボックス 6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3" name="テキスト ボックス 6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4" name="テキスト ボックス 6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5" name="テキスト ボックス 6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128270</xdr:rowOff>
    </xdr:from>
    <xdr:to>
      <xdr:col>23</xdr:col>
      <xdr:colOff>568325</xdr:colOff>
      <xdr:row>101</xdr:row>
      <xdr:rowOff>58420</xdr:rowOff>
    </xdr:to>
    <xdr:sp macro="" textlink="">
      <xdr:nvSpPr>
        <xdr:cNvPr id="656" name="円/楕円 655"/>
        <xdr:cNvSpPr/>
      </xdr:nvSpPr>
      <xdr:spPr>
        <a:xfrm>
          <a:off x="162687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81297</xdr:rowOff>
    </xdr:from>
    <xdr:ext cx="405111" cy="259045"/>
    <xdr:sp macro="" textlink="">
      <xdr:nvSpPr>
        <xdr:cNvPr id="657" name="【庁舎】&#10;有形固定資産減価償却率該当値テキスト"/>
        <xdr:cNvSpPr txBox="1"/>
      </xdr:nvSpPr>
      <xdr:spPr>
        <a:xfrm>
          <a:off x="16408400" y="1722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2539</xdr:rowOff>
    </xdr:from>
    <xdr:to>
      <xdr:col>22</xdr:col>
      <xdr:colOff>415925</xdr:colOff>
      <xdr:row>101</xdr:row>
      <xdr:rowOff>104139</xdr:rowOff>
    </xdr:to>
    <xdr:sp macro="" textlink="">
      <xdr:nvSpPr>
        <xdr:cNvPr id="658" name="円/楕円 657"/>
        <xdr:cNvSpPr/>
      </xdr:nvSpPr>
      <xdr:spPr>
        <a:xfrm>
          <a:off x="15430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7620</xdr:rowOff>
    </xdr:from>
    <xdr:to>
      <xdr:col>23</xdr:col>
      <xdr:colOff>517525</xdr:colOff>
      <xdr:row>101</xdr:row>
      <xdr:rowOff>53339</xdr:rowOff>
    </xdr:to>
    <xdr:cxnSp macro="">
      <xdr:nvCxnSpPr>
        <xdr:cNvPr id="659" name="直線コネクタ 658"/>
        <xdr:cNvCxnSpPr/>
      </xdr:nvCxnSpPr>
      <xdr:spPr>
        <a:xfrm flipV="1">
          <a:off x="15481300" y="173240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83838</xdr:rowOff>
    </xdr:from>
    <xdr:ext cx="405111" cy="259045"/>
    <xdr:sp macro="" textlink="">
      <xdr:nvSpPr>
        <xdr:cNvPr id="660" name="n_1aveValue【庁舎】&#10;有形固定資産減価償却率"/>
        <xdr:cNvSpPr txBox="1"/>
      </xdr:nvSpPr>
      <xdr:spPr>
        <a:xfrm>
          <a:off x="15266043"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120666</xdr:rowOff>
    </xdr:from>
    <xdr:ext cx="405111" cy="259045"/>
    <xdr:sp macro="" textlink="">
      <xdr:nvSpPr>
        <xdr:cNvPr id="661" name="n_1mainValue【庁舎】&#10;有形固定資産減価償却率"/>
        <xdr:cNvSpPr txBox="1"/>
      </xdr:nvSpPr>
      <xdr:spPr>
        <a:xfrm>
          <a:off x="15266043"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2" name="正方形/長方形 6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3" name="正方形/長方形 6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4" name="正方形/長方形 6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5" name="正方形/長方形 6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6" name="正方形/長方形 6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7" name="正方形/長方形 6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68" name="正方形/長方形 6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9" name="正方形/長方形 6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0" name="テキスト ボックス 6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1" name="直線コネクタ 6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2" name="テキスト ボックス 67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673" name="直線コネクタ 67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674" name="テキスト ボックス 67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75" name="直線コネクタ 67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76" name="テキスト ボックス 67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677" name="直線コネクタ 67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678" name="テキスト ボックス 67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79" name="直線コネクタ 6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0" name="テキスト ボックス 6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13336</xdr:rowOff>
    </xdr:from>
    <xdr:to>
      <xdr:col>32</xdr:col>
      <xdr:colOff>186689</xdr:colOff>
      <xdr:row>108</xdr:row>
      <xdr:rowOff>76200</xdr:rowOff>
    </xdr:to>
    <xdr:cxnSp macro="">
      <xdr:nvCxnSpPr>
        <xdr:cNvPr id="682" name="直線コネクタ 681"/>
        <xdr:cNvCxnSpPr/>
      </xdr:nvCxnSpPr>
      <xdr:spPr>
        <a:xfrm flipV="1">
          <a:off x="22160864" y="17329786"/>
          <a:ext cx="0"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80027</xdr:rowOff>
    </xdr:from>
    <xdr:ext cx="469744" cy="259045"/>
    <xdr:sp macro="" textlink="">
      <xdr:nvSpPr>
        <xdr:cNvPr id="683" name="【庁舎】&#10;一人当たり面積最小値テキスト"/>
        <xdr:cNvSpPr txBox="1"/>
      </xdr:nvSpPr>
      <xdr:spPr>
        <a:xfrm>
          <a:off x="22250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0.080</a:t>
          </a:r>
          <a:endParaRPr kumimoji="1" lang="ja-JP" altLang="en-US" sz="1000" b="1">
            <a:latin typeface="ＭＳ Ｐゴシック"/>
          </a:endParaRPr>
        </a:p>
      </xdr:txBody>
    </xdr:sp>
    <xdr:clientData/>
  </xdr:oneCellAnchor>
  <xdr:twoCellAnchor>
    <xdr:from>
      <xdr:col>32</xdr:col>
      <xdr:colOff>98425</xdr:colOff>
      <xdr:row>108</xdr:row>
      <xdr:rowOff>76200</xdr:rowOff>
    </xdr:from>
    <xdr:to>
      <xdr:col>32</xdr:col>
      <xdr:colOff>276225</xdr:colOff>
      <xdr:row>108</xdr:row>
      <xdr:rowOff>76200</xdr:rowOff>
    </xdr:to>
    <xdr:cxnSp macro="">
      <xdr:nvCxnSpPr>
        <xdr:cNvPr id="684" name="直線コネクタ 683"/>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131463</xdr:rowOff>
    </xdr:from>
    <xdr:ext cx="469744" cy="259045"/>
    <xdr:sp macro="" textlink="">
      <xdr:nvSpPr>
        <xdr:cNvPr id="685" name="【庁舎】&#10;一人当たり面積最大値テキスト"/>
        <xdr:cNvSpPr txBox="1"/>
      </xdr:nvSpPr>
      <xdr:spPr>
        <a:xfrm>
          <a:off x="222504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0.301</a:t>
          </a:r>
          <a:endParaRPr kumimoji="1" lang="ja-JP" altLang="en-US" sz="1000" b="1">
            <a:latin typeface="ＭＳ Ｐゴシック"/>
          </a:endParaRPr>
        </a:p>
      </xdr:txBody>
    </xdr:sp>
    <xdr:clientData/>
  </xdr:oneCellAnchor>
  <xdr:twoCellAnchor>
    <xdr:from>
      <xdr:col>32</xdr:col>
      <xdr:colOff>98425</xdr:colOff>
      <xdr:row>101</xdr:row>
      <xdr:rowOff>13336</xdr:rowOff>
    </xdr:from>
    <xdr:to>
      <xdr:col>32</xdr:col>
      <xdr:colOff>276225</xdr:colOff>
      <xdr:row>101</xdr:row>
      <xdr:rowOff>13336</xdr:rowOff>
    </xdr:to>
    <xdr:cxnSp macro="">
      <xdr:nvCxnSpPr>
        <xdr:cNvPr id="686" name="直線コネクタ 685"/>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151147</xdr:rowOff>
    </xdr:from>
    <xdr:ext cx="469744" cy="259045"/>
    <xdr:sp macro="" textlink="">
      <xdr:nvSpPr>
        <xdr:cNvPr id="687" name="【庁舎】&#10;一人当たり面積平均値テキスト"/>
        <xdr:cNvSpPr txBox="1"/>
      </xdr:nvSpPr>
      <xdr:spPr>
        <a:xfrm>
          <a:off x="22250400" y="17639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128270</xdr:rowOff>
    </xdr:from>
    <xdr:to>
      <xdr:col>32</xdr:col>
      <xdr:colOff>238125</xdr:colOff>
      <xdr:row>104</xdr:row>
      <xdr:rowOff>58420</xdr:rowOff>
    </xdr:to>
    <xdr:sp macro="" textlink="">
      <xdr:nvSpPr>
        <xdr:cNvPr id="688" name="フローチャート : 判断 687"/>
        <xdr:cNvSpPr/>
      </xdr:nvSpPr>
      <xdr:spPr>
        <a:xfrm>
          <a:off x="22110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48261</xdr:rowOff>
    </xdr:from>
    <xdr:to>
      <xdr:col>31</xdr:col>
      <xdr:colOff>85725</xdr:colOff>
      <xdr:row>105</xdr:row>
      <xdr:rowOff>149861</xdr:rowOff>
    </xdr:to>
    <xdr:sp macro="" textlink="">
      <xdr:nvSpPr>
        <xdr:cNvPr id="689" name="フローチャート : 判断 688"/>
        <xdr:cNvSpPr/>
      </xdr:nvSpPr>
      <xdr:spPr>
        <a:xfrm>
          <a:off x="2127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90" name="テキスト ボックス 6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1" name="テキスト ボックス 6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92" name="テキスト ボックス 6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93" name="テキスト ボックス 6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94" name="テキスト ボックス 6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25400</xdr:rowOff>
    </xdr:from>
    <xdr:to>
      <xdr:col>32</xdr:col>
      <xdr:colOff>238125</xdr:colOff>
      <xdr:row>108</xdr:row>
      <xdr:rowOff>127000</xdr:rowOff>
    </xdr:to>
    <xdr:sp macro="" textlink="">
      <xdr:nvSpPr>
        <xdr:cNvPr id="695" name="円/楕円 694"/>
        <xdr:cNvSpPr/>
      </xdr:nvSpPr>
      <xdr:spPr>
        <a:xfrm>
          <a:off x="22110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111777</xdr:rowOff>
    </xdr:from>
    <xdr:ext cx="469744" cy="259045"/>
    <xdr:sp macro="" textlink="">
      <xdr:nvSpPr>
        <xdr:cNvPr id="696" name="【庁舎】&#10;一人当たり面積該当値テキスト"/>
        <xdr:cNvSpPr txBox="1"/>
      </xdr:nvSpPr>
      <xdr:spPr>
        <a:xfrm>
          <a:off x="222504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0.080</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19686</xdr:rowOff>
    </xdr:from>
    <xdr:to>
      <xdr:col>31</xdr:col>
      <xdr:colOff>85725</xdr:colOff>
      <xdr:row>108</xdr:row>
      <xdr:rowOff>121286</xdr:rowOff>
    </xdr:to>
    <xdr:sp macro="" textlink="">
      <xdr:nvSpPr>
        <xdr:cNvPr id="697" name="円/楕円 696"/>
        <xdr:cNvSpPr/>
      </xdr:nvSpPr>
      <xdr:spPr>
        <a:xfrm>
          <a:off x="21272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70486</xdr:rowOff>
    </xdr:from>
    <xdr:to>
      <xdr:col>32</xdr:col>
      <xdr:colOff>187325</xdr:colOff>
      <xdr:row>108</xdr:row>
      <xdr:rowOff>76200</xdr:rowOff>
    </xdr:to>
    <xdr:cxnSp macro="">
      <xdr:nvCxnSpPr>
        <xdr:cNvPr id="698" name="直線コネクタ 697"/>
        <xdr:cNvCxnSpPr/>
      </xdr:nvCxnSpPr>
      <xdr:spPr>
        <a:xfrm>
          <a:off x="21323300" y="1858708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166388</xdr:rowOff>
    </xdr:from>
    <xdr:ext cx="469744" cy="259045"/>
    <xdr:sp macro="" textlink="">
      <xdr:nvSpPr>
        <xdr:cNvPr id="699" name="n_1aveValue【庁舎】&#10;一人当たり面積"/>
        <xdr:cNvSpPr txBox="1"/>
      </xdr:nvSpPr>
      <xdr:spPr>
        <a:xfrm>
          <a:off x="210757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112413</xdr:rowOff>
    </xdr:from>
    <xdr:ext cx="469744" cy="259045"/>
    <xdr:sp macro="" textlink="">
      <xdr:nvSpPr>
        <xdr:cNvPr id="700" name="n_1mainValue【庁舎】&#10;一人当たり面積"/>
        <xdr:cNvSpPr txBox="1"/>
      </xdr:nvSpPr>
      <xdr:spPr>
        <a:xfrm>
          <a:off x="21075727"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1" name="正方形/長方形 7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02" name="正方形/長方形 7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03" name="テキスト ボックス 7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については、建設から２０年以上経過しているため、有形固定資産減価償却率が類似団体内平均値よりやや高くなっている。「体育館・プール」については、総合体育館や武道館が建設から３０年以上経過しているため、有形固定資産減価償却率が高くなっている。「福祉施設」については、市所有の施設が少なく、そのうち比較的築年数が浅い複合施設があるため有形固定資産減価償却率が低い水準で推移している。</a:t>
          </a:r>
          <a:endParaRPr lang="ja-JP" altLang="ja-JP" sz="1400">
            <a:effectLst/>
          </a:endParaRPr>
        </a:p>
        <a:p>
          <a:r>
            <a:rPr kumimoji="1" lang="ja-JP" altLang="ja-JP" sz="1100">
              <a:solidFill>
                <a:schemeClr val="dk1"/>
              </a:solidFill>
              <a:effectLst/>
              <a:latin typeface="+mn-lt"/>
              <a:ea typeface="+mn-ea"/>
              <a:cs typeface="+mn-cs"/>
            </a:rPr>
            <a:t>「市民会館」、「保健センター・保健所」、「庁舎」については、建設から３０年以上が経過しており、有形固定資産減価償却率が高くなっている。なお、現在、耐震補強工事を実施しており、工事完成後については減価償却率が下がると考えられる。</a:t>
          </a:r>
          <a:endParaRPr lang="ja-JP" altLang="ja-JP" sz="1400">
            <a:effectLst/>
          </a:endParaRPr>
        </a:p>
        <a:p>
          <a:r>
            <a:rPr kumimoji="1" lang="ja-JP" altLang="ja-JP" sz="1100">
              <a:solidFill>
                <a:schemeClr val="dk1"/>
              </a:solidFill>
              <a:effectLst/>
              <a:latin typeface="+mn-lt"/>
              <a:ea typeface="+mn-ea"/>
              <a:cs typeface="+mn-cs"/>
            </a:rPr>
            <a:t>「一般廃棄物処理施設」については、クリーンセンターについて、建設から３０年近く経過しているため、有形固定資産減価償却率が高くなっている。「消防施設」については、耐用年数が長く、築年数もそれ程経過していないため、有形固定資産減価償却率は類似団体内平均値よりも低く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埼玉県朝霞市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136,910
133,677
18.34
40,173,690
39,107,965
1,005,053
23,577,204
28,556,873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25.5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平成２８年度は、</a:t>
          </a:r>
          <a:r>
            <a:rPr kumimoji="1" lang="ja-JP" altLang="ja-JP" sz="1300">
              <a:solidFill>
                <a:schemeClr val="dk1"/>
              </a:solidFill>
              <a:effectLst/>
              <a:latin typeface="+mn-lt"/>
              <a:ea typeface="+mn-ea"/>
              <a:cs typeface="+mn-cs"/>
            </a:rPr>
            <a:t>３か年平均</a:t>
          </a:r>
          <a:r>
            <a:rPr kumimoji="1" lang="ja-JP" altLang="en-US" sz="1300">
              <a:solidFill>
                <a:schemeClr val="dk1"/>
              </a:solidFill>
              <a:effectLst/>
              <a:latin typeface="+mn-lt"/>
              <a:ea typeface="+mn-ea"/>
              <a:cs typeface="+mn-cs"/>
            </a:rPr>
            <a:t>で</a:t>
          </a:r>
          <a:r>
            <a:rPr kumimoji="1" lang="ja-JP" altLang="ja-JP" sz="1300">
              <a:solidFill>
                <a:schemeClr val="dk1"/>
              </a:solidFill>
              <a:effectLst/>
              <a:latin typeface="+mn-lt"/>
              <a:ea typeface="+mn-ea"/>
              <a:cs typeface="+mn-cs"/>
            </a:rPr>
            <a:t>０．９８</a:t>
          </a:r>
          <a:r>
            <a:rPr kumimoji="1" lang="ja-JP" altLang="en-US" sz="1300">
              <a:solidFill>
                <a:schemeClr val="dk1"/>
              </a:solidFill>
              <a:effectLst/>
              <a:latin typeface="+mn-lt"/>
              <a:ea typeface="+mn-ea"/>
              <a:cs typeface="+mn-cs"/>
            </a:rPr>
            <a:t>ポイントとなり</a:t>
          </a:r>
          <a:r>
            <a:rPr kumimoji="1" lang="ja-JP" altLang="en-US" sz="1300">
              <a:latin typeface="ＭＳ Ｐゴシック"/>
            </a:rPr>
            <a:t>平成２７年度と同率であった。</a:t>
          </a:r>
          <a:endParaRPr kumimoji="1" lang="en-US" altLang="ja-JP" sz="1300">
            <a:latin typeface="ＭＳ Ｐゴシック"/>
          </a:endParaRPr>
        </a:p>
        <a:p>
          <a:r>
            <a:rPr kumimoji="1" lang="ja-JP" altLang="en-US" sz="1300">
              <a:latin typeface="ＭＳ Ｐゴシック"/>
            </a:rPr>
            <a:t>人口の増加や景気回復に伴い、市税などが増加したことで、基準財政収入額が増加したものの、社会保障経費の増加などにより、基準財政需要額も増加したためである。</a:t>
          </a:r>
          <a:endParaRPr kumimoji="1" lang="en-US" altLang="ja-JP" sz="1300">
            <a:latin typeface="ＭＳ Ｐゴシック"/>
          </a:endParaRPr>
        </a:p>
        <a:p>
          <a:r>
            <a:rPr kumimoji="1" lang="ja-JP" altLang="en-US" sz="1300">
              <a:latin typeface="ＭＳ Ｐゴシック"/>
            </a:rPr>
            <a:t>税収については、景気の動向や税制改正などの影響で変動するため、それらに関する</a:t>
          </a:r>
          <a:r>
            <a:rPr lang="ja-JP" altLang="ja-JP" sz="1300" b="0" i="0" baseline="0">
              <a:solidFill>
                <a:schemeClr val="dk1"/>
              </a:solidFill>
              <a:effectLst/>
              <a:latin typeface="+mn-lt"/>
              <a:ea typeface="+mn-ea"/>
              <a:cs typeface="+mn-cs"/>
            </a:rPr>
            <a:t>市税が</a:t>
          </a:r>
          <a:r>
            <a:rPr lang="ja-JP" altLang="en-US" sz="1300" b="0" i="0" baseline="0">
              <a:solidFill>
                <a:schemeClr val="dk1"/>
              </a:solidFill>
              <a:effectLst/>
              <a:latin typeface="+mn-lt"/>
              <a:ea typeface="+mn-ea"/>
              <a:cs typeface="+mn-cs"/>
            </a:rPr>
            <a:t>今後、</a:t>
          </a:r>
          <a:r>
            <a:rPr lang="ja-JP" altLang="ja-JP" sz="1300" b="0" i="0" baseline="0">
              <a:solidFill>
                <a:schemeClr val="dk1"/>
              </a:solidFill>
              <a:effectLst/>
              <a:latin typeface="+mn-lt"/>
              <a:ea typeface="+mn-ea"/>
              <a:cs typeface="+mn-cs"/>
            </a:rPr>
            <a:t>減収する可能性も考えられるため、</a:t>
          </a:r>
          <a:r>
            <a:rPr lang="ja-JP" altLang="en-US" sz="1300" b="0" i="0" baseline="0">
              <a:solidFill>
                <a:schemeClr val="dk1"/>
              </a:solidFill>
              <a:effectLst/>
              <a:latin typeface="+mn-lt"/>
              <a:ea typeface="+mn-ea"/>
              <a:cs typeface="+mn-cs"/>
            </a:rPr>
            <a:t>引き続き、税の徴収率向上とともに歳出削減を図り財政力の更なる向上に</a:t>
          </a:r>
          <a:r>
            <a:rPr lang="ja-JP" altLang="ja-JP" sz="1300" b="0" i="0" baseline="0">
              <a:solidFill>
                <a:schemeClr val="dk1"/>
              </a:solidFill>
              <a:effectLst/>
              <a:latin typeface="+mn-lt"/>
              <a:ea typeface="+mn-ea"/>
              <a:cs typeface="+mn-cs"/>
            </a:rPr>
            <a:t>努め</a:t>
          </a:r>
          <a:r>
            <a:rPr lang="ja-JP" altLang="en-US" sz="1300" b="0" i="0" baseline="0">
              <a:solidFill>
                <a:schemeClr val="dk1"/>
              </a:solidFill>
              <a:effectLst/>
              <a:latin typeface="+mn-lt"/>
              <a:ea typeface="+mn-ea"/>
              <a:cs typeface="+mn-cs"/>
            </a:rPr>
            <a:t>る。</a:t>
          </a:r>
          <a:endParaRPr lang="en-US" altLang="ja-JP" sz="1300" b="0" i="0" baseline="0">
            <a:solidFill>
              <a:schemeClr val="dk1"/>
            </a:solidFill>
            <a:effectLst/>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166007</xdr:rowOff>
    </xdr:to>
    <xdr:cxnSp macro="">
      <xdr:nvCxnSpPr>
        <xdr:cNvPr id="65" name="直線コネクタ 64"/>
        <xdr:cNvCxnSpPr/>
      </xdr:nvCxnSpPr>
      <xdr:spPr>
        <a:xfrm flipV="1">
          <a:off x="4953000" y="63300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138084</xdr:rowOff>
    </xdr:from>
    <xdr:ext cx="762000" cy="259045"/>
    <xdr:sp macro="" textlink="">
      <xdr:nvSpPr>
        <xdr:cNvPr id="66" name="財政力最小値テキスト"/>
        <xdr:cNvSpPr txBox="1"/>
      </xdr:nvSpPr>
      <xdr:spPr>
        <a:xfrm>
          <a:off x="5041900" y="785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166007</xdr:rowOff>
    </xdr:from>
    <xdr:to>
      <xdr:col>7</xdr:col>
      <xdr:colOff>241300</xdr:colOff>
      <xdr:row>45</xdr:row>
      <xdr:rowOff>166007</xdr:rowOff>
    </xdr:to>
    <xdr:cxnSp macro="">
      <xdr:nvCxnSpPr>
        <xdr:cNvPr id="67" name="直線コネクタ 66"/>
        <xdr:cNvCxnSpPr/>
      </xdr:nvCxnSpPr>
      <xdr:spPr>
        <a:xfrm>
          <a:off x="4864100" y="788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160565</xdr:rowOff>
    </xdr:from>
    <xdr:to>
      <xdr:col>7</xdr:col>
      <xdr:colOff>152400</xdr:colOff>
      <xdr:row>39</xdr:row>
      <xdr:rowOff>160565</xdr:rowOff>
    </xdr:to>
    <xdr:cxnSp macro="">
      <xdr:nvCxnSpPr>
        <xdr:cNvPr id="70" name="直線コネクタ 69"/>
        <xdr:cNvCxnSpPr/>
      </xdr:nvCxnSpPr>
      <xdr:spPr>
        <a:xfrm>
          <a:off x="4114800" y="6847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33762</xdr:rowOff>
    </xdr:from>
    <xdr:ext cx="762000" cy="259045"/>
    <xdr:sp macro="" textlink="">
      <xdr:nvSpPr>
        <xdr:cNvPr id="71" name="財政力平均値テキスト"/>
        <xdr:cNvSpPr txBox="1"/>
      </xdr:nvSpPr>
      <xdr:spPr>
        <a:xfrm>
          <a:off x="5041900" y="7406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72" name="フローチャート : 判断 71"/>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160565</xdr:rowOff>
    </xdr:from>
    <xdr:to>
      <xdr:col>6</xdr:col>
      <xdr:colOff>0</xdr:colOff>
      <xdr:row>40</xdr:row>
      <xdr:rowOff>6350</xdr:rowOff>
    </xdr:to>
    <xdr:cxnSp macro="">
      <xdr:nvCxnSpPr>
        <xdr:cNvPr id="73" name="直線コネクタ 72"/>
        <xdr:cNvCxnSpPr/>
      </xdr:nvCxnSpPr>
      <xdr:spPr>
        <a:xfrm flipV="1">
          <a:off x="3225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6350</xdr:rowOff>
    </xdr:to>
    <xdr:cxnSp macro="">
      <xdr:nvCxnSpPr>
        <xdr:cNvPr id="76" name="直線コネクタ 75"/>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160565</xdr:rowOff>
    </xdr:from>
    <xdr:to>
      <xdr:col>3</xdr:col>
      <xdr:colOff>279400</xdr:colOff>
      <xdr:row>40</xdr:row>
      <xdr:rowOff>6350</xdr:rowOff>
    </xdr:to>
    <xdr:cxnSp macro="">
      <xdr:nvCxnSpPr>
        <xdr:cNvPr id="79" name="直線コネクタ 78"/>
        <xdr:cNvCxnSpPr/>
      </xdr:nvCxnSpPr>
      <xdr:spPr>
        <a:xfrm>
          <a:off x="1447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3" name="テキスト ボックス 82"/>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109765</xdr:rowOff>
    </xdr:from>
    <xdr:to>
      <xdr:col>7</xdr:col>
      <xdr:colOff>203200</xdr:colOff>
      <xdr:row>40</xdr:row>
      <xdr:rowOff>39915</xdr:rowOff>
    </xdr:to>
    <xdr:sp macro="" textlink="">
      <xdr:nvSpPr>
        <xdr:cNvPr id="89" name="円/楕円 88"/>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126292</xdr:rowOff>
    </xdr:from>
    <xdr:ext cx="762000" cy="259045"/>
    <xdr:sp macro="" textlink="">
      <xdr:nvSpPr>
        <xdr:cNvPr id="90" name="財政力該当値テキスト"/>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109765</xdr:rowOff>
    </xdr:from>
    <xdr:to>
      <xdr:col>6</xdr:col>
      <xdr:colOff>50800</xdr:colOff>
      <xdr:row>40</xdr:row>
      <xdr:rowOff>39915</xdr:rowOff>
    </xdr:to>
    <xdr:sp macro="" textlink="">
      <xdr:nvSpPr>
        <xdr:cNvPr id="91" name="円/楕円 90"/>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50092</xdr:rowOff>
    </xdr:from>
    <xdr:ext cx="736600" cy="259045"/>
    <xdr:sp macro="" textlink="">
      <xdr:nvSpPr>
        <xdr:cNvPr id="92" name="テキスト ボックス 91"/>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93" name="円/楕円 92"/>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4" name="テキスト ボックス 93"/>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5" name="円/楕円 94"/>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6" name="テキスト ボックス 95"/>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109765</xdr:rowOff>
    </xdr:from>
    <xdr:to>
      <xdr:col>2</xdr:col>
      <xdr:colOff>127000</xdr:colOff>
      <xdr:row>40</xdr:row>
      <xdr:rowOff>39915</xdr:rowOff>
    </xdr:to>
    <xdr:sp macro="" textlink="">
      <xdr:nvSpPr>
        <xdr:cNvPr id="97" name="円/楕円 96"/>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50092</xdr:rowOff>
    </xdr:from>
    <xdr:ext cx="762000" cy="259045"/>
    <xdr:sp macro="" textlink="">
      <xdr:nvSpPr>
        <xdr:cNvPr id="98" name="テキスト ボックス 97"/>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経常収支比率については、社会保障関係経費の増加などにより経常経費充当一般財源が増えたため、前年に比べ２．１％増の９２．８％となった。</a:t>
          </a:r>
          <a:endParaRPr lang="en-US" altLang="ja-JP" sz="13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依然として９０％を超える状況であり、類似団体平均も上回っている。社会保障経費は増加傾向にあることから、財政の硬直化が進んでいる。今後も財源確保や事業の選択と集中の実施により、歳出の節減合理化に努める。</a:t>
          </a:r>
          <a:endParaRPr lang="en-US" altLang="ja-JP" sz="13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65</xdr:row>
      <xdr:rowOff>41656</xdr:rowOff>
    </xdr:to>
    <xdr:cxnSp macro="">
      <xdr:nvCxnSpPr>
        <xdr:cNvPr id="126" name="直線コネクタ 125"/>
        <xdr:cNvCxnSpPr/>
      </xdr:nvCxnSpPr>
      <xdr:spPr>
        <a:xfrm flipV="1">
          <a:off x="4953000" y="10215880"/>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13733</xdr:rowOff>
    </xdr:from>
    <xdr:ext cx="762000" cy="259045"/>
    <xdr:sp macro="" textlink="">
      <xdr:nvSpPr>
        <xdr:cNvPr id="127"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7</xdr:col>
      <xdr:colOff>63500</xdr:colOff>
      <xdr:row>65</xdr:row>
      <xdr:rowOff>41656</xdr:rowOff>
    </xdr:from>
    <xdr:to>
      <xdr:col>7</xdr:col>
      <xdr:colOff>241300</xdr:colOff>
      <xdr:row>65</xdr:row>
      <xdr:rowOff>41656</xdr:rowOff>
    </xdr:to>
    <xdr:cxnSp macro="">
      <xdr:nvCxnSpPr>
        <xdr:cNvPr id="128" name="直線コネクタ 127"/>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129032</xdr:rowOff>
    </xdr:from>
    <xdr:to>
      <xdr:col>7</xdr:col>
      <xdr:colOff>152400</xdr:colOff>
      <xdr:row>62</xdr:row>
      <xdr:rowOff>58928</xdr:rowOff>
    </xdr:to>
    <xdr:cxnSp macro="">
      <xdr:nvCxnSpPr>
        <xdr:cNvPr id="131" name="直線コネクタ 130"/>
        <xdr:cNvCxnSpPr/>
      </xdr:nvCxnSpPr>
      <xdr:spPr>
        <a:xfrm>
          <a:off x="4114800" y="10587482"/>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2"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3" name="フローチャート : 判断 132"/>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129032</xdr:rowOff>
    </xdr:from>
    <xdr:to>
      <xdr:col>6</xdr:col>
      <xdr:colOff>0</xdr:colOff>
      <xdr:row>62</xdr:row>
      <xdr:rowOff>107188</xdr:rowOff>
    </xdr:to>
    <xdr:cxnSp macro="">
      <xdr:nvCxnSpPr>
        <xdr:cNvPr id="134" name="直線コネクタ 133"/>
        <xdr:cNvCxnSpPr/>
      </xdr:nvCxnSpPr>
      <xdr:spPr>
        <a:xfrm flipV="1">
          <a:off x="3225800" y="1058748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143510</xdr:rowOff>
    </xdr:from>
    <xdr:to>
      <xdr:col>6</xdr:col>
      <xdr:colOff>50800</xdr:colOff>
      <xdr:row>61</xdr:row>
      <xdr:rowOff>73660</xdr:rowOff>
    </xdr:to>
    <xdr:sp macro="" textlink="">
      <xdr:nvSpPr>
        <xdr:cNvPr id="135" name="フローチャート : 判断 134"/>
        <xdr:cNvSpPr/>
      </xdr:nvSpPr>
      <xdr:spPr>
        <a:xfrm>
          <a:off x="4064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83837</xdr:rowOff>
    </xdr:from>
    <xdr:ext cx="736600" cy="259045"/>
    <xdr:sp macro="" textlink="">
      <xdr:nvSpPr>
        <xdr:cNvPr id="136" name="テキスト ボックス 135"/>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83058</xdr:rowOff>
    </xdr:from>
    <xdr:to>
      <xdr:col>4</xdr:col>
      <xdr:colOff>482600</xdr:colOff>
      <xdr:row>62</xdr:row>
      <xdr:rowOff>107188</xdr:rowOff>
    </xdr:to>
    <xdr:cxnSp macro="">
      <xdr:nvCxnSpPr>
        <xdr:cNvPr id="137" name="直線コネクタ 136"/>
        <xdr:cNvCxnSpPr/>
      </xdr:nvCxnSpPr>
      <xdr:spPr>
        <a:xfrm>
          <a:off x="2336800" y="1071295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8" name="フローチャート : 判断 137"/>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23385</xdr:rowOff>
    </xdr:from>
    <xdr:ext cx="762000" cy="259045"/>
    <xdr:sp macro="" textlink="">
      <xdr:nvSpPr>
        <xdr:cNvPr id="139" name="テキスト ボックス 138"/>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83058</xdr:rowOff>
    </xdr:from>
    <xdr:to>
      <xdr:col>3</xdr:col>
      <xdr:colOff>279400</xdr:colOff>
      <xdr:row>62</xdr:row>
      <xdr:rowOff>102362</xdr:rowOff>
    </xdr:to>
    <xdr:cxnSp macro="">
      <xdr:nvCxnSpPr>
        <xdr:cNvPr id="140" name="直線コネクタ 139"/>
        <xdr:cNvCxnSpPr/>
      </xdr:nvCxnSpPr>
      <xdr:spPr>
        <a:xfrm flipV="1">
          <a:off x="1447800" y="1071295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41" name="フローチャート :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42" name="テキスト ボックス 141"/>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3" name="フローチャート : 判断 142"/>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170705</xdr:rowOff>
    </xdr:from>
    <xdr:ext cx="762000" cy="259045"/>
    <xdr:sp macro="" textlink="">
      <xdr:nvSpPr>
        <xdr:cNvPr id="144" name="テキスト ボックス 143"/>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8128</xdr:rowOff>
    </xdr:from>
    <xdr:to>
      <xdr:col>7</xdr:col>
      <xdr:colOff>203200</xdr:colOff>
      <xdr:row>62</xdr:row>
      <xdr:rowOff>109728</xdr:rowOff>
    </xdr:to>
    <xdr:sp macro="" textlink="">
      <xdr:nvSpPr>
        <xdr:cNvPr id="150" name="円/楕円 149"/>
        <xdr:cNvSpPr/>
      </xdr:nvSpPr>
      <xdr:spPr>
        <a:xfrm>
          <a:off x="49022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151655</xdr:rowOff>
    </xdr:from>
    <xdr:ext cx="762000" cy="259045"/>
    <xdr:sp macro="" textlink="">
      <xdr:nvSpPr>
        <xdr:cNvPr id="151" name="財政構造の弾力性該当値テキスト"/>
        <xdr:cNvSpPr txBox="1"/>
      </xdr:nvSpPr>
      <xdr:spPr>
        <a:xfrm>
          <a:off x="5041900" y="1061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78232</xdr:rowOff>
    </xdr:from>
    <xdr:to>
      <xdr:col>6</xdr:col>
      <xdr:colOff>50800</xdr:colOff>
      <xdr:row>62</xdr:row>
      <xdr:rowOff>8382</xdr:rowOff>
    </xdr:to>
    <xdr:sp macro="" textlink="">
      <xdr:nvSpPr>
        <xdr:cNvPr id="152" name="円/楕円 151"/>
        <xdr:cNvSpPr/>
      </xdr:nvSpPr>
      <xdr:spPr>
        <a:xfrm>
          <a:off x="4064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164609</xdr:rowOff>
    </xdr:from>
    <xdr:ext cx="736600" cy="259045"/>
    <xdr:sp macro="" textlink="">
      <xdr:nvSpPr>
        <xdr:cNvPr id="153" name="テキスト ボックス 152"/>
        <xdr:cNvSpPr txBox="1"/>
      </xdr:nvSpPr>
      <xdr:spPr>
        <a:xfrm>
          <a:off x="3733800" y="10623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56388</xdr:rowOff>
    </xdr:from>
    <xdr:to>
      <xdr:col>4</xdr:col>
      <xdr:colOff>533400</xdr:colOff>
      <xdr:row>62</xdr:row>
      <xdr:rowOff>157988</xdr:rowOff>
    </xdr:to>
    <xdr:sp macro="" textlink="">
      <xdr:nvSpPr>
        <xdr:cNvPr id="154" name="円/楕円 153"/>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142765</xdr:rowOff>
    </xdr:from>
    <xdr:ext cx="762000" cy="259045"/>
    <xdr:sp macro="" textlink="">
      <xdr:nvSpPr>
        <xdr:cNvPr id="155" name="テキスト ボックス 154"/>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32258</xdr:rowOff>
    </xdr:from>
    <xdr:to>
      <xdr:col>3</xdr:col>
      <xdr:colOff>330200</xdr:colOff>
      <xdr:row>62</xdr:row>
      <xdr:rowOff>133858</xdr:rowOff>
    </xdr:to>
    <xdr:sp macro="" textlink="">
      <xdr:nvSpPr>
        <xdr:cNvPr id="156" name="円/楕円 155"/>
        <xdr:cNvSpPr/>
      </xdr:nvSpPr>
      <xdr:spPr>
        <a:xfrm>
          <a:off x="2286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118635</xdr:rowOff>
    </xdr:from>
    <xdr:ext cx="762000" cy="259045"/>
    <xdr:sp macro="" textlink="">
      <xdr:nvSpPr>
        <xdr:cNvPr id="157" name="テキスト ボックス 156"/>
        <xdr:cNvSpPr txBox="1"/>
      </xdr:nvSpPr>
      <xdr:spPr>
        <a:xfrm>
          <a:off x="1955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51562</xdr:rowOff>
    </xdr:from>
    <xdr:to>
      <xdr:col>2</xdr:col>
      <xdr:colOff>127000</xdr:colOff>
      <xdr:row>62</xdr:row>
      <xdr:rowOff>153162</xdr:rowOff>
    </xdr:to>
    <xdr:sp macro="" textlink="">
      <xdr:nvSpPr>
        <xdr:cNvPr id="158" name="円/楕円 157"/>
        <xdr:cNvSpPr/>
      </xdr:nvSpPr>
      <xdr:spPr>
        <a:xfrm>
          <a:off x="1397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137939</xdr:rowOff>
    </xdr:from>
    <xdr:ext cx="762000" cy="259045"/>
    <xdr:sp macro="" textlink="">
      <xdr:nvSpPr>
        <xdr:cNvPr id="159" name="テキスト ボックス 158"/>
        <xdr:cNvSpPr txBox="1"/>
      </xdr:nvSpPr>
      <xdr:spPr>
        <a:xfrm>
          <a:off x="1066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[103,192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内訳を見ると、人件費</a:t>
          </a:r>
          <a:r>
            <a:rPr lang="ja-JP" altLang="en-US" sz="1300" b="0" i="0" baseline="0">
              <a:solidFill>
                <a:schemeClr val="dk1"/>
              </a:solidFill>
              <a:effectLst/>
              <a:latin typeface="+mn-lt"/>
              <a:ea typeface="+mn-ea"/>
              <a:cs typeface="+mn-cs"/>
            </a:rPr>
            <a:t>、物件費及び</a:t>
          </a:r>
          <a:r>
            <a:rPr lang="ja-JP" altLang="ja-JP" sz="1300" b="0" i="0" baseline="0">
              <a:solidFill>
                <a:schemeClr val="dk1"/>
              </a:solidFill>
              <a:effectLst/>
              <a:latin typeface="+mn-lt"/>
              <a:ea typeface="+mn-ea"/>
              <a:cs typeface="+mn-cs"/>
            </a:rPr>
            <a:t>維持補修費は</a:t>
          </a:r>
          <a:r>
            <a:rPr lang="ja-JP" altLang="en-US" sz="1300" b="0" i="0" baseline="0">
              <a:solidFill>
                <a:schemeClr val="dk1"/>
              </a:solidFill>
              <a:effectLst/>
              <a:latin typeface="+mn-lt"/>
              <a:ea typeface="+mn-ea"/>
              <a:cs typeface="+mn-cs"/>
            </a:rPr>
            <a:t>、昨年度に引き続き全て</a:t>
          </a:r>
          <a:r>
            <a:rPr lang="ja-JP" altLang="ja-JP" sz="1300" b="0" i="0" baseline="0">
              <a:solidFill>
                <a:schemeClr val="dk1"/>
              </a:solidFill>
              <a:effectLst/>
              <a:latin typeface="+mn-lt"/>
              <a:ea typeface="+mn-ea"/>
              <a:cs typeface="+mn-cs"/>
            </a:rPr>
            <a:t>類似団体平均を下回ってい</a:t>
          </a:r>
          <a:r>
            <a:rPr lang="ja-JP" altLang="en-US" sz="1300" b="0" i="0" baseline="0">
              <a:solidFill>
                <a:schemeClr val="dk1"/>
              </a:solidFill>
              <a:effectLst/>
              <a:latin typeface="+mn-lt"/>
              <a:ea typeface="+mn-ea"/>
              <a:cs typeface="+mn-cs"/>
            </a:rPr>
            <a:t>る</a:t>
          </a:r>
          <a:r>
            <a:rPr lang="ja-JP" altLang="ja-JP" sz="1300" b="0" i="0" baseline="0">
              <a:solidFill>
                <a:schemeClr val="dk1"/>
              </a:solidFill>
              <a:effectLst/>
              <a:latin typeface="+mn-lt"/>
              <a:ea typeface="+mn-ea"/>
              <a:cs typeface="+mn-cs"/>
            </a:rPr>
            <a:t>。委託内容の精査などにより、物件費の抑制に努めた結果であり、今後も引き続き、コスト削減に努める。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115996</xdr:rowOff>
    </xdr:from>
    <xdr:to>
      <xdr:col>7</xdr:col>
      <xdr:colOff>152400</xdr:colOff>
      <xdr:row>90</xdr:row>
      <xdr:rowOff>26752</xdr:rowOff>
    </xdr:to>
    <xdr:cxnSp macro="">
      <xdr:nvCxnSpPr>
        <xdr:cNvPr id="189" name="直線コネクタ 188"/>
        <xdr:cNvCxnSpPr/>
      </xdr:nvCxnSpPr>
      <xdr:spPr>
        <a:xfrm flipV="1">
          <a:off x="4953000" y="13831996"/>
          <a:ext cx="0" cy="1625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170279</xdr:rowOff>
    </xdr:from>
    <xdr:ext cx="762000" cy="259045"/>
    <xdr:sp macro="" textlink="">
      <xdr:nvSpPr>
        <xdr:cNvPr id="190" name="人件費・物件費等の状況最小値テキスト"/>
        <xdr:cNvSpPr txBox="1"/>
      </xdr:nvSpPr>
      <xdr:spPr>
        <a:xfrm>
          <a:off x="5041900" y="1542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162,383</a:t>
          </a:r>
          <a:endParaRPr kumimoji="1" lang="ja-JP" altLang="en-US" sz="1000" b="1">
            <a:latin typeface="ＭＳ Ｐゴシック"/>
          </a:endParaRPr>
        </a:p>
      </xdr:txBody>
    </xdr:sp>
    <xdr:clientData/>
  </xdr:oneCellAnchor>
  <xdr:twoCellAnchor>
    <xdr:from>
      <xdr:col>7</xdr:col>
      <xdr:colOff>63500</xdr:colOff>
      <xdr:row>90</xdr:row>
      <xdr:rowOff>26752</xdr:rowOff>
    </xdr:from>
    <xdr:to>
      <xdr:col>7</xdr:col>
      <xdr:colOff>241300</xdr:colOff>
      <xdr:row>90</xdr:row>
      <xdr:rowOff>26752</xdr:rowOff>
    </xdr:to>
    <xdr:cxnSp macro="">
      <xdr:nvCxnSpPr>
        <xdr:cNvPr id="191" name="直線コネクタ 190"/>
        <xdr:cNvCxnSpPr/>
      </xdr:nvCxnSpPr>
      <xdr:spPr>
        <a:xfrm>
          <a:off x="4864100" y="1545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30923</xdr:rowOff>
    </xdr:from>
    <xdr:ext cx="762000" cy="259045"/>
    <xdr:sp macro="" textlink="">
      <xdr:nvSpPr>
        <xdr:cNvPr id="192" name="人件費・物件費等の状況最大値テキスト"/>
        <xdr:cNvSpPr txBox="1"/>
      </xdr:nvSpPr>
      <xdr:spPr>
        <a:xfrm>
          <a:off x="5041900" y="1357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81,558</a:t>
          </a:r>
          <a:endParaRPr kumimoji="1" lang="ja-JP" altLang="en-US" sz="1000" b="1">
            <a:latin typeface="ＭＳ Ｐゴシック"/>
          </a:endParaRPr>
        </a:p>
      </xdr:txBody>
    </xdr:sp>
    <xdr:clientData/>
  </xdr:oneCellAnchor>
  <xdr:twoCellAnchor>
    <xdr:from>
      <xdr:col>7</xdr:col>
      <xdr:colOff>63500</xdr:colOff>
      <xdr:row>80</xdr:row>
      <xdr:rowOff>115996</xdr:rowOff>
    </xdr:from>
    <xdr:to>
      <xdr:col>7</xdr:col>
      <xdr:colOff>241300</xdr:colOff>
      <xdr:row>80</xdr:row>
      <xdr:rowOff>115996</xdr:rowOff>
    </xdr:to>
    <xdr:cxnSp macro="">
      <xdr:nvCxnSpPr>
        <xdr:cNvPr id="193" name="直線コネクタ 192"/>
        <xdr:cNvCxnSpPr/>
      </xdr:nvCxnSpPr>
      <xdr:spPr>
        <a:xfrm>
          <a:off x="4864100" y="1383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3470</xdr:rowOff>
    </xdr:from>
    <xdr:to>
      <xdr:col>7</xdr:col>
      <xdr:colOff>152400</xdr:colOff>
      <xdr:row>83</xdr:row>
      <xdr:rowOff>36669</xdr:rowOff>
    </xdr:to>
    <xdr:cxnSp macro="">
      <xdr:nvCxnSpPr>
        <xdr:cNvPr id="194" name="直線コネクタ 193"/>
        <xdr:cNvCxnSpPr/>
      </xdr:nvCxnSpPr>
      <xdr:spPr>
        <a:xfrm>
          <a:off x="4114800" y="14233820"/>
          <a:ext cx="838200" cy="3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127071</xdr:rowOff>
    </xdr:from>
    <xdr:ext cx="762000" cy="259045"/>
    <xdr:sp macro="" textlink="">
      <xdr:nvSpPr>
        <xdr:cNvPr id="195" name="人件費・物件費等の状況平均値テキスト"/>
        <xdr:cNvSpPr txBox="1"/>
      </xdr:nvSpPr>
      <xdr:spPr>
        <a:xfrm>
          <a:off x="5041900" y="14528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154994</xdr:rowOff>
    </xdr:from>
    <xdr:to>
      <xdr:col>7</xdr:col>
      <xdr:colOff>203200</xdr:colOff>
      <xdr:row>85</xdr:row>
      <xdr:rowOff>85144</xdr:rowOff>
    </xdr:to>
    <xdr:sp macro="" textlink="">
      <xdr:nvSpPr>
        <xdr:cNvPr id="196" name="フローチャート : 判断 195"/>
        <xdr:cNvSpPr/>
      </xdr:nvSpPr>
      <xdr:spPr>
        <a:xfrm>
          <a:off x="4902200" y="145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160986</xdr:rowOff>
    </xdr:from>
    <xdr:to>
      <xdr:col>6</xdr:col>
      <xdr:colOff>0</xdr:colOff>
      <xdr:row>83</xdr:row>
      <xdr:rowOff>3470</xdr:rowOff>
    </xdr:to>
    <xdr:cxnSp macro="">
      <xdr:nvCxnSpPr>
        <xdr:cNvPr id="197" name="直線コネクタ 196"/>
        <xdr:cNvCxnSpPr/>
      </xdr:nvCxnSpPr>
      <xdr:spPr>
        <a:xfrm>
          <a:off x="3225800" y="14219886"/>
          <a:ext cx="889000" cy="1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36274</xdr:rowOff>
    </xdr:from>
    <xdr:to>
      <xdr:col>6</xdr:col>
      <xdr:colOff>50800</xdr:colOff>
      <xdr:row>84</xdr:row>
      <xdr:rowOff>137874</xdr:rowOff>
    </xdr:to>
    <xdr:sp macro="" textlink="">
      <xdr:nvSpPr>
        <xdr:cNvPr id="198" name="フローチャート : 判断 197"/>
        <xdr:cNvSpPr/>
      </xdr:nvSpPr>
      <xdr:spPr>
        <a:xfrm>
          <a:off x="4064000" y="1443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122651</xdr:rowOff>
    </xdr:from>
    <xdr:ext cx="736600" cy="259045"/>
    <xdr:sp macro="" textlink="">
      <xdr:nvSpPr>
        <xdr:cNvPr id="199" name="テキスト ボックス 198"/>
        <xdr:cNvSpPr txBox="1"/>
      </xdr:nvSpPr>
      <xdr:spPr>
        <a:xfrm>
          <a:off x="3733800" y="14524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104501</xdr:rowOff>
    </xdr:from>
    <xdr:to>
      <xdr:col>4</xdr:col>
      <xdr:colOff>482600</xdr:colOff>
      <xdr:row>82</xdr:row>
      <xdr:rowOff>160986</xdr:rowOff>
    </xdr:to>
    <xdr:cxnSp macro="">
      <xdr:nvCxnSpPr>
        <xdr:cNvPr id="200" name="直線コネクタ 199"/>
        <xdr:cNvCxnSpPr/>
      </xdr:nvCxnSpPr>
      <xdr:spPr>
        <a:xfrm>
          <a:off x="2336800" y="14163401"/>
          <a:ext cx="889000" cy="5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201" name="フローチャート : 判断 200"/>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8797</xdr:rowOff>
    </xdr:from>
    <xdr:ext cx="762000" cy="259045"/>
    <xdr:sp macro="" textlink="">
      <xdr:nvSpPr>
        <xdr:cNvPr id="202" name="テキスト ボックス 201"/>
        <xdr:cNvSpPr txBox="1"/>
      </xdr:nvSpPr>
      <xdr:spPr>
        <a:xfrm>
          <a:off x="2844800" y="144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104501</xdr:rowOff>
    </xdr:from>
    <xdr:to>
      <xdr:col>3</xdr:col>
      <xdr:colOff>279400</xdr:colOff>
      <xdr:row>82</xdr:row>
      <xdr:rowOff>145200</xdr:rowOff>
    </xdr:to>
    <xdr:cxnSp macro="">
      <xdr:nvCxnSpPr>
        <xdr:cNvPr id="203" name="直線コネクタ 202"/>
        <xdr:cNvCxnSpPr/>
      </xdr:nvCxnSpPr>
      <xdr:spPr>
        <a:xfrm flipV="1">
          <a:off x="1447800" y="14163401"/>
          <a:ext cx="889000" cy="4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4" name="フローチャート : 判断 203"/>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97121</xdr:rowOff>
    </xdr:from>
    <xdr:ext cx="762000" cy="259045"/>
    <xdr:sp macro="" textlink="">
      <xdr:nvSpPr>
        <xdr:cNvPr id="205" name="テキスト ボックス 204"/>
        <xdr:cNvSpPr txBox="1"/>
      </xdr:nvSpPr>
      <xdr:spPr>
        <a:xfrm>
          <a:off x="1955800" y="143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6" name="フローチャート : 判断 205"/>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129233</xdr:rowOff>
    </xdr:from>
    <xdr:ext cx="762000" cy="259045"/>
    <xdr:sp macro="" textlink="">
      <xdr:nvSpPr>
        <xdr:cNvPr id="207" name="テキスト ボックス 206"/>
        <xdr:cNvSpPr txBox="1"/>
      </xdr:nvSpPr>
      <xdr:spPr>
        <a:xfrm>
          <a:off x="1066800" y="143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157319</xdr:rowOff>
    </xdr:from>
    <xdr:to>
      <xdr:col>7</xdr:col>
      <xdr:colOff>203200</xdr:colOff>
      <xdr:row>83</xdr:row>
      <xdr:rowOff>87469</xdr:rowOff>
    </xdr:to>
    <xdr:sp macro="" textlink="">
      <xdr:nvSpPr>
        <xdr:cNvPr id="213" name="円/楕円 212"/>
        <xdr:cNvSpPr/>
      </xdr:nvSpPr>
      <xdr:spPr>
        <a:xfrm>
          <a:off x="4902200" y="1421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2396</xdr:rowOff>
    </xdr:from>
    <xdr:ext cx="762000" cy="259045"/>
    <xdr:sp macro="" textlink="">
      <xdr:nvSpPr>
        <xdr:cNvPr id="214" name="人件費・物件費等の状況該当値テキスト"/>
        <xdr:cNvSpPr txBox="1"/>
      </xdr:nvSpPr>
      <xdr:spPr>
        <a:xfrm>
          <a:off x="5041900" y="1406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103,192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124120</xdr:rowOff>
    </xdr:from>
    <xdr:to>
      <xdr:col>6</xdr:col>
      <xdr:colOff>50800</xdr:colOff>
      <xdr:row>83</xdr:row>
      <xdr:rowOff>54270</xdr:rowOff>
    </xdr:to>
    <xdr:sp macro="" textlink="">
      <xdr:nvSpPr>
        <xdr:cNvPr id="215" name="円/楕円 214"/>
        <xdr:cNvSpPr/>
      </xdr:nvSpPr>
      <xdr:spPr>
        <a:xfrm>
          <a:off x="4064000" y="141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64447</xdr:rowOff>
    </xdr:from>
    <xdr:ext cx="736600" cy="259045"/>
    <xdr:sp macro="" textlink="">
      <xdr:nvSpPr>
        <xdr:cNvPr id="216" name="テキスト ボックス 215"/>
        <xdr:cNvSpPr txBox="1"/>
      </xdr:nvSpPr>
      <xdr:spPr>
        <a:xfrm>
          <a:off x="3733800" y="139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101,541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110186</xdr:rowOff>
    </xdr:from>
    <xdr:to>
      <xdr:col>4</xdr:col>
      <xdr:colOff>533400</xdr:colOff>
      <xdr:row>83</xdr:row>
      <xdr:rowOff>40336</xdr:rowOff>
    </xdr:to>
    <xdr:sp macro="" textlink="">
      <xdr:nvSpPr>
        <xdr:cNvPr id="217" name="円/楕円 216"/>
        <xdr:cNvSpPr/>
      </xdr:nvSpPr>
      <xdr:spPr>
        <a:xfrm>
          <a:off x="3175000" y="141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50513</xdr:rowOff>
    </xdr:from>
    <xdr:ext cx="762000" cy="259045"/>
    <xdr:sp macro="" textlink="">
      <xdr:nvSpPr>
        <xdr:cNvPr id="218" name="テキスト ボックス 217"/>
        <xdr:cNvSpPr txBox="1"/>
      </xdr:nvSpPr>
      <xdr:spPr>
        <a:xfrm>
          <a:off x="2844800" y="1393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100,848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53701</xdr:rowOff>
    </xdr:from>
    <xdr:to>
      <xdr:col>3</xdr:col>
      <xdr:colOff>330200</xdr:colOff>
      <xdr:row>82</xdr:row>
      <xdr:rowOff>155301</xdr:rowOff>
    </xdr:to>
    <xdr:sp macro="" textlink="">
      <xdr:nvSpPr>
        <xdr:cNvPr id="219" name="円/楕円 218"/>
        <xdr:cNvSpPr/>
      </xdr:nvSpPr>
      <xdr:spPr>
        <a:xfrm>
          <a:off x="2286000" y="1411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165478</xdr:rowOff>
    </xdr:from>
    <xdr:ext cx="762000" cy="259045"/>
    <xdr:sp macro="" textlink="">
      <xdr:nvSpPr>
        <xdr:cNvPr id="220" name="テキスト ボックス 219"/>
        <xdr:cNvSpPr txBox="1"/>
      </xdr:nvSpPr>
      <xdr:spPr>
        <a:xfrm>
          <a:off x="1955800" y="1388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98,039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94400</xdr:rowOff>
    </xdr:from>
    <xdr:to>
      <xdr:col>2</xdr:col>
      <xdr:colOff>127000</xdr:colOff>
      <xdr:row>83</xdr:row>
      <xdr:rowOff>24550</xdr:rowOff>
    </xdr:to>
    <xdr:sp macro="" textlink="">
      <xdr:nvSpPr>
        <xdr:cNvPr id="221" name="円/楕円 220"/>
        <xdr:cNvSpPr/>
      </xdr:nvSpPr>
      <xdr:spPr>
        <a:xfrm>
          <a:off x="1397000" y="1415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34727</xdr:rowOff>
    </xdr:from>
    <xdr:ext cx="762000" cy="259045"/>
    <xdr:sp macro="" textlink="">
      <xdr:nvSpPr>
        <xdr:cNvPr id="222" name="テキスト ボックス 221"/>
        <xdr:cNvSpPr txBox="1"/>
      </xdr:nvSpPr>
      <xdr:spPr>
        <a:xfrm>
          <a:off x="1066800" y="139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類似団体平均や全国市平均を上回っているものの、職員数は類似団体平均や全国平均を大きく下回っている状況である。今後も人事院勧告等に準じた給与改定などによる適正な給与管理に努めていく。</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84</xdr:row>
      <xdr:rowOff>68072</xdr:rowOff>
    </xdr:to>
    <xdr:cxnSp macro="">
      <xdr:nvCxnSpPr>
        <xdr:cNvPr id="249" name="直線コネクタ 248"/>
        <xdr:cNvCxnSpPr/>
      </xdr:nvCxnSpPr>
      <xdr:spPr>
        <a:xfrm flipV="1">
          <a:off x="17018000" y="13832839"/>
          <a:ext cx="0" cy="637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40149</xdr:rowOff>
    </xdr:from>
    <xdr:ext cx="762000" cy="259045"/>
    <xdr:sp macro="" textlink="">
      <xdr:nvSpPr>
        <xdr:cNvPr id="250" name="給与水準   （国との比較）最小値テキスト"/>
        <xdr:cNvSpPr txBox="1"/>
      </xdr:nvSpPr>
      <xdr:spPr>
        <a:xfrm>
          <a:off x="17106900" y="1444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84</xdr:row>
      <xdr:rowOff>68072</xdr:rowOff>
    </xdr:from>
    <xdr:to>
      <xdr:col>24</xdr:col>
      <xdr:colOff>647700</xdr:colOff>
      <xdr:row>84</xdr:row>
      <xdr:rowOff>68072</xdr:rowOff>
    </xdr:to>
    <xdr:cxnSp macro="">
      <xdr:nvCxnSpPr>
        <xdr:cNvPr id="251" name="直線コネクタ 250"/>
        <xdr:cNvCxnSpPr/>
      </xdr:nvCxnSpPr>
      <xdr:spPr>
        <a:xfrm>
          <a:off x="16929100" y="1446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2"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3" name="直線コネクタ 252"/>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48768</xdr:rowOff>
    </xdr:from>
    <xdr:to>
      <xdr:col>24</xdr:col>
      <xdr:colOff>558800</xdr:colOff>
      <xdr:row>84</xdr:row>
      <xdr:rowOff>48768</xdr:rowOff>
    </xdr:to>
    <xdr:cxnSp macro="">
      <xdr:nvCxnSpPr>
        <xdr:cNvPr id="254" name="直線コネクタ 253"/>
        <xdr:cNvCxnSpPr/>
      </xdr:nvCxnSpPr>
      <xdr:spPr>
        <a:xfrm>
          <a:off x="16179800" y="144505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96790</xdr:rowOff>
    </xdr:from>
    <xdr:ext cx="762000" cy="259045"/>
    <xdr:sp macro="" textlink="">
      <xdr:nvSpPr>
        <xdr:cNvPr id="255" name="給与水準   （国との比較）平均値テキスト"/>
        <xdr:cNvSpPr txBox="1"/>
      </xdr:nvSpPr>
      <xdr:spPr>
        <a:xfrm>
          <a:off x="17106900" y="13984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80263</xdr:rowOff>
    </xdr:from>
    <xdr:to>
      <xdr:col>24</xdr:col>
      <xdr:colOff>609600</xdr:colOff>
      <xdr:row>83</xdr:row>
      <xdr:rowOff>10413</xdr:rowOff>
    </xdr:to>
    <xdr:sp macro="" textlink="">
      <xdr:nvSpPr>
        <xdr:cNvPr id="256" name="フローチャート : 判断 255"/>
        <xdr:cNvSpPr/>
      </xdr:nvSpPr>
      <xdr:spPr>
        <a:xfrm>
          <a:off x="16967200" y="14139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508</xdr:rowOff>
    </xdr:from>
    <xdr:to>
      <xdr:col>23</xdr:col>
      <xdr:colOff>406400</xdr:colOff>
      <xdr:row>84</xdr:row>
      <xdr:rowOff>48768</xdr:rowOff>
    </xdr:to>
    <xdr:cxnSp macro="">
      <xdr:nvCxnSpPr>
        <xdr:cNvPr id="257" name="直線コネクタ 256"/>
        <xdr:cNvCxnSpPr/>
      </xdr:nvCxnSpPr>
      <xdr:spPr>
        <a:xfrm>
          <a:off x="15290800" y="144023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147828</xdr:rowOff>
    </xdr:from>
    <xdr:to>
      <xdr:col>23</xdr:col>
      <xdr:colOff>457200</xdr:colOff>
      <xdr:row>83</xdr:row>
      <xdr:rowOff>77978</xdr:rowOff>
    </xdr:to>
    <xdr:sp macro="" textlink="">
      <xdr:nvSpPr>
        <xdr:cNvPr id="258" name="フローチャート : 判断 257"/>
        <xdr:cNvSpPr/>
      </xdr:nvSpPr>
      <xdr:spPr>
        <a:xfrm>
          <a:off x="16129000" y="1420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88155</xdr:rowOff>
    </xdr:from>
    <xdr:ext cx="736600" cy="259045"/>
    <xdr:sp macro="" textlink="">
      <xdr:nvSpPr>
        <xdr:cNvPr id="259" name="テキスト ボックス 258"/>
        <xdr:cNvSpPr txBox="1"/>
      </xdr:nvSpPr>
      <xdr:spPr>
        <a:xfrm>
          <a:off x="15798800" y="1397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508</xdr:rowOff>
    </xdr:from>
    <xdr:to>
      <xdr:col>22</xdr:col>
      <xdr:colOff>203200</xdr:colOff>
      <xdr:row>84</xdr:row>
      <xdr:rowOff>58420</xdr:rowOff>
    </xdr:to>
    <xdr:cxnSp macro="">
      <xdr:nvCxnSpPr>
        <xdr:cNvPr id="260" name="直線コネクタ 259"/>
        <xdr:cNvCxnSpPr/>
      </xdr:nvCxnSpPr>
      <xdr:spPr>
        <a:xfrm flipV="1">
          <a:off x="14401800" y="144023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5335</xdr:rowOff>
    </xdr:from>
    <xdr:to>
      <xdr:col>22</xdr:col>
      <xdr:colOff>254000</xdr:colOff>
      <xdr:row>83</xdr:row>
      <xdr:rowOff>106935</xdr:rowOff>
    </xdr:to>
    <xdr:sp macro="" textlink="">
      <xdr:nvSpPr>
        <xdr:cNvPr id="261" name="フローチャート : 判断 260"/>
        <xdr:cNvSpPr/>
      </xdr:nvSpPr>
      <xdr:spPr>
        <a:xfrm>
          <a:off x="15240000" y="1423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117112</xdr:rowOff>
    </xdr:from>
    <xdr:ext cx="762000" cy="259045"/>
    <xdr:sp macro="" textlink="">
      <xdr:nvSpPr>
        <xdr:cNvPr id="262" name="テキスト ボックス 261"/>
        <xdr:cNvSpPr txBox="1"/>
      </xdr:nvSpPr>
      <xdr:spPr>
        <a:xfrm>
          <a:off x="14909800" y="140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58420</xdr:rowOff>
    </xdr:from>
    <xdr:to>
      <xdr:col>21</xdr:col>
      <xdr:colOff>0</xdr:colOff>
      <xdr:row>89</xdr:row>
      <xdr:rowOff>40894</xdr:rowOff>
    </xdr:to>
    <xdr:cxnSp macro="">
      <xdr:nvCxnSpPr>
        <xdr:cNvPr id="263" name="直線コネクタ 262"/>
        <xdr:cNvCxnSpPr/>
      </xdr:nvCxnSpPr>
      <xdr:spPr>
        <a:xfrm flipV="1">
          <a:off x="13512800" y="14460220"/>
          <a:ext cx="889000" cy="83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147828</xdr:rowOff>
    </xdr:from>
    <xdr:to>
      <xdr:col>21</xdr:col>
      <xdr:colOff>50800</xdr:colOff>
      <xdr:row>83</xdr:row>
      <xdr:rowOff>77978</xdr:rowOff>
    </xdr:to>
    <xdr:sp macro="" textlink="">
      <xdr:nvSpPr>
        <xdr:cNvPr id="264" name="フローチャート : 判断 263"/>
        <xdr:cNvSpPr/>
      </xdr:nvSpPr>
      <xdr:spPr>
        <a:xfrm>
          <a:off x="14351000" y="1420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88155</xdr:rowOff>
    </xdr:from>
    <xdr:ext cx="762000" cy="259045"/>
    <xdr:sp macro="" textlink="">
      <xdr:nvSpPr>
        <xdr:cNvPr id="265" name="テキスト ボックス 264"/>
        <xdr:cNvSpPr txBox="1"/>
      </xdr:nvSpPr>
      <xdr:spPr>
        <a:xfrm>
          <a:off x="14020800" y="1397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82042</xdr:rowOff>
    </xdr:from>
    <xdr:to>
      <xdr:col>19</xdr:col>
      <xdr:colOff>533400</xdr:colOff>
      <xdr:row>88</xdr:row>
      <xdr:rowOff>12192</xdr:rowOff>
    </xdr:to>
    <xdr:sp macro="" textlink="">
      <xdr:nvSpPr>
        <xdr:cNvPr id="266" name="フローチャート : 判断 265"/>
        <xdr:cNvSpPr/>
      </xdr:nvSpPr>
      <xdr:spPr>
        <a:xfrm>
          <a:off x="13462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22369</xdr:rowOff>
    </xdr:from>
    <xdr:ext cx="762000" cy="259045"/>
    <xdr:sp macro="" textlink="">
      <xdr:nvSpPr>
        <xdr:cNvPr id="267" name="テキスト ボックス 266"/>
        <xdr:cNvSpPr txBox="1"/>
      </xdr:nvSpPr>
      <xdr:spPr>
        <a:xfrm>
          <a:off x="13131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169418</xdr:rowOff>
    </xdr:from>
    <xdr:to>
      <xdr:col>24</xdr:col>
      <xdr:colOff>609600</xdr:colOff>
      <xdr:row>84</xdr:row>
      <xdr:rowOff>99568</xdr:rowOff>
    </xdr:to>
    <xdr:sp macro="" textlink="">
      <xdr:nvSpPr>
        <xdr:cNvPr id="273" name="円/楕円 272"/>
        <xdr:cNvSpPr/>
      </xdr:nvSpPr>
      <xdr:spPr>
        <a:xfrm>
          <a:off x="169672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65295</xdr:rowOff>
    </xdr:from>
    <xdr:ext cx="762000" cy="259045"/>
    <xdr:sp macro="" textlink="">
      <xdr:nvSpPr>
        <xdr:cNvPr id="274" name="給与水準   （国との比較）該当値テキスト"/>
        <xdr:cNvSpPr txBox="1"/>
      </xdr:nvSpPr>
      <xdr:spPr>
        <a:xfrm>
          <a:off x="17106900" y="1429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169418</xdr:rowOff>
    </xdr:from>
    <xdr:to>
      <xdr:col>23</xdr:col>
      <xdr:colOff>457200</xdr:colOff>
      <xdr:row>84</xdr:row>
      <xdr:rowOff>99568</xdr:rowOff>
    </xdr:to>
    <xdr:sp macro="" textlink="">
      <xdr:nvSpPr>
        <xdr:cNvPr id="275" name="円/楕円 274"/>
        <xdr:cNvSpPr/>
      </xdr:nvSpPr>
      <xdr:spPr>
        <a:xfrm>
          <a:off x="161290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84345</xdr:rowOff>
    </xdr:from>
    <xdr:ext cx="736600" cy="259045"/>
    <xdr:sp macro="" textlink="">
      <xdr:nvSpPr>
        <xdr:cNvPr id="276" name="テキスト ボックス 275"/>
        <xdr:cNvSpPr txBox="1"/>
      </xdr:nvSpPr>
      <xdr:spPr>
        <a:xfrm>
          <a:off x="15798800" y="1448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121158</xdr:rowOff>
    </xdr:from>
    <xdr:to>
      <xdr:col>22</xdr:col>
      <xdr:colOff>254000</xdr:colOff>
      <xdr:row>84</xdr:row>
      <xdr:rowOff>51308</xdr:rowOff>
    </xdr:to>
    <xdr:sp macro="" textlink="">
      <xdr:nvSpPr>
        <xdr:cNvPr id="277" name="円/楕円 276"/>
        <xdr:cNvSpPr/>
      </xdr:nvSpPr>
      <xdr:spPr>
        <a:xfrm>
          <a:off x="15240000" y="143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36085</xdr:rowOff>
    </xdr:from>
    <xdr:ext cx="762000" cy="259045"/>
    <xdr:sp macro="" textlink="">
      <xdr:nvSpPr>
        <xdr:cNvPr id="278" name="テキスト ボックス 277"/>
        <xdr:cNvSpPr txBox="1"/>
      </xdr:nvSpPr>
      <xdr:spPr>
        <a:xfrm>
          <a:off x="14909800" y="1443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7620</xdr:rowOff>
    </xdr:from>
    <xdr:to>
      <xdr:col>21</xdr:col>
      <xdr:colOff>50800</xdr:colOff>
      <xdr:row>84</xdr:row>
      <xdr:rowOff>109220</xdr:rowOff>
    </xdr:to>
    <xdr:sp macro="" textlink="">
      <xdr:nvSpPr>
        <xdr:cNvPr id="279" name="円/楕円 278"/>
        <xdr:cNvSpPr/>
      </xdr:nvSpPr>
      <xdr:spPr>
        <a:xfrm>
          <a:off x="14351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93997</xdr:rowOff>
    </xdr:from>
    <xdr:ext cx="762000" cy="259045"/>
    <xdr:sp macro="" textlink="">
      <xdr:nvSpPr>
        <xdr:cNvPr id="280" name="テキスト ボックス 279"/>
        <xdr:cNvSpPr txBox="1"/>
      </xdr:nvSpPr>
      <xdr:spPr>
        <a:xfrm>
          <a:off x="140208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161544</xdr:rowOff>
    </xdr:from>
    <xdr:to>
      <xdr:col>19</xdr:col>
      <xdr:colOff>533400</xdr:colOff>
      <xdr:row>89</xdr:row>
      <xdr:rowOff>91694</xdr:rowOff>
    </xdr:to>
    <xdr:sp macro="" textlink="">
      <xdr:nvSpPr>
        <xdr:cNvPr id="281" name="円/楕円 280"/>
        <xdr:cNvSpPr/>
      </xdr:nvSpPr>
      <xdr:spPr>
        <a:xfrm>
          <a:off x="13462000" y="152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76471</xdr:rowOff>
    </xdr:from>
    <xdr:ext cx="762000" cy="259045"/>
    <xdr:sp macro="" textlink="">
      <xdr:nvSpPr>
        <xdr:cNvPr id="282" name="テキスト ボックス 281"/>
        <xdr:cNvSpPr txBox="1"/>
      </xdr:nvSpPr>
      <xdr:spPr>
        <a:xfrm>
          <a:off x="13131800" y="1533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定員適正化計画に基づき定員管理を実施し、人口千人当たり職員数は類似団体平均・全国平均を下回っている。今後も引き続き適正な定員管理に努めていく。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134112</xdr:rowOff>
    </xdr:from>
    <xdr:to>
      <xdr:col>24</xdr:col>
      <xdr:colOff>558800</xdr:colOff>
      <xdr:row>67</xdr:row>
      <xdr:rowOff>381</xdr:rowOff>
    </xdr:to>
    <xdr:cxnSp macro="">
      <xdr:nvCxnSpPr>
        <xdr:cNvPr id="310" name="直線コネクタ 309"/>
        <xdr:cNvCxnSpPr/>
      </xdr:nvCxnSpPr>
      <xdr:spPr>
        <a:xfrm flipV="1">
          <a:off x="17018000" y="1024966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143908</xdr:rowOff>
    </xdr:from>
    <xdr:ext cx="762000" cy="259045"/>
    <xdr:sp macro="" textlink="">
      <xdr:nvSpPr>
        <xdr:cNvPr id="311" name="定員管理の状況最小値テキスト"/>
        <xdr:cNvSpPr txBox="1"/>
      </xdr:nvSpPr>
      <xdr:spPr>
        <a:xfrm>
          <a:off x="17106900" y="1145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67</xdr:row>
      <xdr:rowOff>381</xdr:rowOff>
    </xdr:from>
    <xdr:to>
      <xdr:col>24</xdr:col>
      <xdr:colOff>647700</xdr:colOff>
      <xdr:row>67</xdr:row>
      <xdr:rowOff>381</xdr:rowOff>
    </xdr:to>
    <xdr:cxnSp macro="">
      <xdr:nvCxnSpPr>
        <xdr:cNvPr id="312" name="直線コネクタ 311"/>
        <xdr:cNvCxnSpPr/>
      </xdr:nvCxnSpPr>
      <xdr:spPr>
        <a:xfrm>
          <a:off x="16929100" y="1148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49039</xdr:rowOff>
    </xdr:from>
    <xdr:ext cx="762000" cy="259045"/>
    <xdr:sp macro="" textlink="">
      <xdr:nvSpPr>
        <xdr:cNvPr id="313" name="定員管理の状況最大値テキスト"/>
        <xdr:cNvSpPr txBox="1"/>
      </xdr:nvSpPr>
      <xdr:spPr>
        <a:xfrm>
          <a:off x="17106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59</xdr:row>
      <xdr:rowOff>134112</xdr:rowOff>
    </xdr:from>
    <xdr:to>
      <xdr:col>24</xdr:col>
      <xdr:colOff>647700</xdr:colOff>
      <xdr:row>59</xdr:row>
      <xdr:rowOff>134112</xdr:rowOff>
    </xdr:to>
    <xdr:cxnSp macro="">
      <xdr:nvCxnSpPr>
        <xdr:cNvPr id="314" name="直線コネクタ 313"/>
        <xdr:cNvCxnSpPr/>
      </xdr:nvCxnSpPr>
      <xdr:spPr>
        <a:xfrm>
          <a:off x="16929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37465</xdr:rowOff>
    </xdr:from>
    <xdr:to>
      <xdr:col>24</xdr:col>
      <xdr:colOff>558800</xdr:colOff>
      <xdr:row>60</xdr:row>
      <xdr:rowOff>42291</xdr:rowOff>
    </xdr:to>
    <xdr:cxnSp macro="">
      <xdr:nvCxnSpPr>
        <xdr:cNvPr id="315" name="直線コネクタ 314"/>
        <xdr:cNvCxnSpPr/>
      </xdr:nvCxnSpPr>
      <xdr:spPr>
        <a:xfrm>
          <a:off x="16179800" y="10324465"/>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100855</xdr:rowOff>
    </xdr:from>
    <xdr:ext cx="762000" cy="259045"/>
    <xdr:sp macro="" textlink="">
      <xdr:nvSpPr>
        <xdr:cNvPr id="316" name="定員管理の状況平均値テキスト"/>
        <xdr:cNvSpPr txBox="1"/>
      </xdr:nvSpPr>
      <xdr:spPr>
        <a:xfrm>
          <a:off x="17106900" y="10730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128778</xdr:rowOff>
    </xdr:from>
    <xdr:to>
      <xdr:col>24</xdr:col>
      <xdr:colOff>609600</xdr:colOff>
      <xdr:row>63</xdr:row>
      <xdr:rowOff>58928</xdr:rowOff>
    </xdr:to>
    <xdr:sp macro="" textlink="">
      <xdr:nvSpPr>
        <xdr:cNvPr id="317" name="フローチャート : 判断 316"/>
        <xdr:cNvSpPr/>
      </xdr:nvSpPr>
      <xdr:spPr>
        <a:xfrm>
          <a:off x="16967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37465</xdr:rowOff>
    </xdr:from>
    <xdr:to>
      <xdr:col>23</xdr:col>
      <xdr:colOff>406400</xdr:colOff>
      <xdr:row>60</xdr:row>
      <xdr:rowOff>37465</xdr:rowOff>
    </xdr:to>
    <xdr:cxnSp macro="">
      <xdr:nvCxnSpPr>
        <xdr:cNvPr id="318" name="直線コネクタ 317"/>
        <xdr:cNvCxnSpPr/>
      </xdr:nvCxnSpPr>
      <xdr:spPr>
        <a:xfrm>
          <a:off x="15290800" y="10324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150622</xdr:rowOff>
    </xdr:from>
    <xdr:to>
      <xdr:col>23</xdr:col>
      <xdr:colOff>457200</xdr:colOff>
      <xdr:row>62</xdr:row>
      <xdr:rowOff>80772</xdr:rowOff>
    </xdr:to>
    <xdr:sp macro="" textlink="">
      <xdr:nvSpPr>
        <xdr:cNvPr id="319" name="フローチャート : 判断 318"/>
        <xdr:cNvSpPr/>
      </xdr:nvSpPr>
      <xdr:spPr>
        <a:xfrm>
          <a:off x="16129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65549</xdr:rowOff>
    </xdr:from>
    <xdr:ext cx="736600" cy="259045"/>
    <xdr:sp macro="" textlink="">
      <xdr:nvSpPr>
        <xdr:cNvPr id="320" name="テキスト ボックス 319"/>
        <xdr:cNvSpPr txBox="1"/>
      </xdr:nvSpPr>
      <xdr:spPr>
        <a:xfrm>
          <a:off x="15798800" y="1069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37465</xdr:rowOff>
    </xdr:from>
    <xdr:to>
      <xdr:col>22</xdr:col>
      <xdr:colOff>203200</xdr:colOff>
      <xdr:row>60</xdr:row>
      <xdr:rowOff>49530</xdr:rowOff>
    </xdr:to>
    <xdr:cxnSp macro="">
      <xdr:nvCxnSpPr>
        <xdr:cNvPr id="321" name="直線コネクタ 320"/>
        <xdr:cNvCxnSpPr/>
      </xdr:nvCxnSpPr>
      <xdr:spPr>
        <a:xfrm flipV="1">
          <a:off x="14401800" y="1032446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2" name="フローチャート : 判断 321"/>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51071</xdr:rowOff>
    </xdr:from>
    <xdr:ext cx="762000" cy="259045"/>
    <xdr:sp macro="" textlink="">
      <xdr:nvSpPr>
        <xdr:cNvPr id="323" name="テキスト ボックス 322"/>
        <xdr:cNvSpPr txBox="1"/>
      </xdr:nvSpPr>
      <xdr:spPr>
        <a:xfrm>
          <a:off x="14909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49530</xdr:rowOff>
    </xdr:from>
    <xdr:to>
      <xdr:col>21</xdr:col>
      <xdr:colOff>0</xdr:colOff>
      <xdr:row>60</xdr:row>
      <xdr:rowOff>59182</xdr:rowOff>
    </xdr:to>
    <xdr:cxnSp macro="">
      <xdr:nvCxnSpPr>
        <xdr:cNvPr id="324" name="直線コネクタ 323"/>
        <xdr:cNvCxnSpPr/>
      </xdr:nvCxnSpPr>
      <xdr:spPr>
        <a:xfrm flipV="1">
          <a:off x="13512800" y="1033653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5" name="フローチャート : 判断 324"/>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55897</xdr:rowOff>
    </xdr:from>
    <xdr:ext cx="762000" cy="259045"/>
    <xdr:sp macro="" textlink="">
      <xdr:nvSpPr>
        <xdr:cNvPr id="326" name="テキスト ボックス 325"/>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27" name="フローチャート : 判断 326"/>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63136</xdr:rowOff>
    </xdr:from>
    <xdr:ext cx="762000" cy="259045"/>
    <xdr:sp macro="" textlink="">
      <xdr:nvSpPr>
        <xdr:cNvPr id="328" name="テキスト ボックス 327"/>
        <xdr:cNvSpPr txBox="1"/>
      </xdr:nvSpPr>
      <xdr:spPr>
        <a:xfrm>
          <a:off x="13131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162941</xdr:rowOff>
    </xdr:from>
    <xdr:to>
      <xdr:col>24</xdr:col>
      <xdr:colOff>609600</xdr:colOff>
      <xdr:row>60</xdr:row>
      <xdr:rowOff>93091</xdr:rowOff>
    </xdr:to>
    <xdr:sp macro="" textlink="">
      <xdr:nvSpPr>
        <xdr:cNvPr id="334" name="円/楕円 333"/>
        <xdr:cNvSpPr/>
      </xdr:nvSpPr>
      <xdr:spPr>
        <a:xfrm>
          <a:off x="16967200" y="102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84218</xdr:rowOff>
    </xdr:from>
    <xdr:ext cx="762000" cy="259045"/>
    <xdr:sp macro="" textlink="">
      <xdr:nvSpPr>
        <xdr:cNvPr id="335" name="定員管理の状況該当値テキスト"/>
        <xdr:cNvSpPr txBox="1"/>
      </xdr:nvSpPr>
      <xdr:spPr>
        <a:xfrm>
          <a:off x="17106900" y="1019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158115</xdr:rowOff>
    </xdr:from>
    <xdr:to>
      <xdr:col>23</xdr:col>
      <xdr:colOff>457200</xdr:colOff>
      <xdr:row>60</xdr:row>
      <xdr:rowOff>88265</xdr:rowOff>
    </xdr:to>
    <xdr:sp macro="" textlink="">
      <xdr:nvSpPr>
        <xdr:cNvPr id="336" name="円/楕円 335"/>
        <xdr:cNvSpPr/>
      </xdr:nvSpPr>
      <xdr:spPr>
        <a:xfrm>
          <a:off x="16129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37" name="テキスト ボックス 336"/>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158115</xdr:rowOff>
    </xdr:from>
    <xdr:to>
      <xdr:col>22</xdr:col>
      <xdr:colOff>254000</xdr:colOff>
      <xdr:row>60</xdr:row>
      <xdr:rowOff>88265</xdr:rowOff>
    </xdr:to>
    <xdr:sp macro="" textlink="">
      <xdr:nvSpPr>
        <xdr:cNvPr id="338" name="円/楕円 337"/>
        <xdr:cNvSpPr/>
      </xdr:nvSpPr>
      <xdr:spPr>
        <a:xfrm>
          <a:off x="15240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98442</xdr:rowOff>
    </xdr:from>
    <xdr:ext cx="762000" cy="259045"/>
    <xdr:sp macro="" textlink="">
      <xdr:nvSpPr>
        <xdr:cNvPr id="339" name="テキスト ボックス 338"/>
        <xdr:cNvSpPr txBox="1"/>
      </xdr:nvSpPr>
      <xdr:spPr>
        <a:xfrm>
          <a:off x="14909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170180</xdr:rowOff>
    </xdr:from>
    <xdr:to>
      <xdr:col>21</xdr:col>
      <xdr:colOff>50800</xdr:colOff>
      <xdr:row>60</xdr:row>
      <xdr:rowOff>100330</xdr:rowOff>
    </xdr:to>
    <xdr:sp macro="" textlink="">
      <xdr:nvSpPr>
        <xdr:cNvPr id="340" name="円/楕円 339"/>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110507</xdr:rowOff>
    </xdr:from>
    <xdr:ext cx="762000" cy="259045"/>
    <xdr:sp macro="" textlink="">
      <xdr:nvSpPr>
        <xdr:cNvPr id="341" name="テキスト ボックス 340"/>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8382</xdr:rowOff>
    </xdr:from>
    <xdr:to>
      <xdr:col>19</xdr:col>
      <xdr:colOff>533400</xdr:colOff>
      <xdr:row>60</xdr:row>
      <xdr:rowOff>109982</xdr:rowOff>
    </xdr:to>
    <xdr:sp macro="" textlink="">
      <xdr:nvSpPr>
        <xdr:cNvPr id="342" name="円/楕円 341"/>
        <xdr:cNvSpPr/>
      </xdr:nvSpPr>
      <xdr:spPr>
        <a:xfrm>
          <a:off x="13462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120159</xdr:rowOff>
    </xdr:from>
    <xdr:ext cx="762000" cy="259045"/>
    <xdr:sp macro="" textlink="">
      <xdr:nvSpPr>
        <xdr:cNvPr id="343" name="テキスト ボックス 342"/>
        <xdr:cNvSpPr txBox="1"/>
      </xdr:nvSpPr>
      <xdr:spPr>
        <a:xfrm>
          <a:off x="13131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分子の増加要因となる元利償還金が減少したものの、減少要因である特定財源も減少したため、結果的には分子が増加となった。</a:t>
          </a:r>
          <a:endParaRPr kumimoji="1" lang="en-US" altLang="ja-JP" sz="1300">
            <a:latin typeface="ＭＳ Ｐゴシック"/>
          </a:endParaRPr>
        </a:p>
        <a:p>
          <a:r>
            <a:rPr kumimoji="1" lang="ja-JP" altLang="en-US" sz="1300">
              <a:latin typeface="ＭＳ Ｐゴシック"/>
            </a:rPr>
            <a:t>分母の増加要因である臨時財政対策債が減少したものの、同じく増加要因である標準税収入額が大きく増加したため、分母も増加した。</a:t>
          </a:r>
          <a:endParaRPr kumimoji="1" lang="en-US" altLang="ja-JP" sz="1300">
            <a:latin typeface="ＭＳ Ｐゴシック"/>
          </a:endParaRPr>
        </a:p>
        <a:p>
          <a:r>
            <a:rPr kumimoji="1" lang="ja-JP" altLang="en-US" sz="1300">
              <a:latin typeface="ＭＳ Ｐゴシック"/>
            </a:rPr>
            <a:t>単年では、前年と比較して比率は下がるが、３か年平均とするため、０．１ポイント増の３．８％となった。ただし、類似団体平均は下回っている。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166116</xdr:rowOff>
    </xdr:from>
    <xdr:to>
      <xdr:col>24</xdr:col>
      <xdr:colOff>558800</xdr:colOff>
      <xdr:row>45</xdr:row>
      <xdr:rowOff>90170</xdr:rowOff>
    </xdr:to>
    <xdr:cxnSp macro="">
      <xdr:nvCxnSpPr>
        <xdr:cNvPr id="370" name="直線コネクタ 369"/>
        <xdr:cNvCxnSpPr/>
      </xdr:nvCxnSpPr>
      <xdr:spPr>
        <a:xfrm flipV="1">
          <a:off x="17018000" y="6338316"/>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1"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2" name="直線コネクタ 371"/>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81043</xdr:rowOff>
    </xdr:from>
    <xdr:ext cx="762000" cy="259045"/>
    <xdr:sp macro="" textlink="">
      <xdr:nvSpPr>
        <xdr:cNvPr id="373" name="公債費負担の状況最大値テキスト"/>
        <xdr:cNvSpPr txBox="1"/>
      </xdr:nvSpPr>
      <xdr:spPr>
        <a:xfrm>
          <a:off x="17106900" y="608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166116</xdr:rowOff>
    </xdr:from>
    <xdr:to>
      <xdr:col>24</xdr:col>
      <xdr:colOff>647700</xdr:colOff>
      <xdr:row>36</xdr:row>
      <xdr:rowOff>166116</xdr:rowOff>
    </xdr:to>
    <xdr:cxnSp macro="">
      <xdr:nvCxnSpPr>
        <xdr:cNvPr id="374" name="直線コネクタ 373"/>
        <xdr:cNvCxnSpPr/>
      </xdr:nvCxnSpPr>
      <xdr:spPr>
        <a:xfrm>
          <a:off x="16929100" y="633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103124</xdr:rowOff>
    </xdr:from>
    <xdr:to>
      <xdr:col>24</xdr:col>
      <xdr:colOff>558800</xdr:colOff>
      <xdr:row>38</xdr:row>
      <xdr:rowOff>112776</xdr:rowOff>
    </xdr:to>
    <xdr:cxnSp macro="">
      <xdr:nvCxnSpPr>
        <xdr:cNvPr id="375" name="直線コネクタ 374"/>
        <xdr:cNvCxnSpPr/>
      </xdr:nvCxnSpPr>
      <xdr:spPr>
        <a:xfrm>
          <a:off x="16179800" y="661822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154449</xdr:rowOff>
    </xdr:from>
    <xdr:ext cx="762000" cy="259045"/>
    <xdr:sp macro="" textlink="">
      <xdr:nvSpPr>
        <xdr:cNvPr id="376"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377" name="フローチャート : 判断 376"/>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103124</xdr:rowOff>
    </xdr:from>
    <xdr:to>
      <xdr:col>23</xdr:col>
      <xdr:colOff>406400</xdr:colOff>
      <xdr:row>38</xdr:row>
      <xdr:rowOff>122428</xdr:rowOff>
    </xdr:to>
    <xdr:cxnSp macro="">
      <xdr:nvCxnSpPr>
        <xdr:cNvPr id="378" name="直線コネクタ 377"/>
        <xdr:cNvCxnSpPr/>
      </xdr:nvCxnSpPr>
      <xdr:spPr>
        <a:xfrm flipV="1">
          <a:off x="15290800" y="66182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47244</xdr:rowOff>
    </xdr:from>
    <xdr:to>
      <xdr:col>23</xdr:col>
      <xdr:colOff>457200</xdr:colOff>
      <xdr:row>40</xdr:row>
      <xdr:rowOff>148844</xdr:rowOff>
    </xdr:to>
    <xdr:sp macro="" textlink="">
      <xdr:nvSpPr>
        <xdr:cNvPr id="379" name="フローチャート : 判断 378"/>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133621</xdr:rowOff>
    </xdr:from>
    <xdr:ext cx="736600" cy="259045"/>
    <xdr:sp macro="" textlink="">
      <xdr:nvSpPr>
        <xdr:cNvPr id="380" name="テキスト ボックス 379"/>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122428</xdr:rowOff>
    </xdr:from>
    <xdr:to>
      <xdr:col>22</xdr:col>
      <xdr:colOff>203200</xdr:colOff>
      <xdr:row>38</xdr:row>
      <xdr:rowOff>132080</xdr:rowOff>
    </xdr:to>
    <xdr:cxnSp macro="">
      <xdr:nvCxnSpPr>
        <xdr:cNvPr id="381" name="直線コネクタ 380"/>
        <xdr:cNvCxnSpPr/>
      </xdr:nvCxnSpPr>
      <xdr:spPr>
        <a:xfrm flipV="1">
          <a:off x="14401800" y="66375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2" name="フローチャート : 判断 381"/>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123969</xdr:rowOff>
    </xdr:from>
    <xdr:ext cx="762000" cy="259045"/>
    <xdr:sp macro="" textlink="">
      <xdr:nvSpPr>
        <xdr:cNvPr id="383" name="テキスト ボックス 382"/>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132080</xdr:rowOff>
    </xdr:from>
    <xdr:to>
      <xdr:col>21</xdr:col>
      <xdr:colOff>0</xdr:colOff>
      <xdr:row>38</xdr:row>
      <xdr:rowOff>141732</xdr:rowOff>
    </xdr:to>
    <xdr:cxnSp macro="">
      <xdr:nvCxnSpPr>
        <xdr:cNvPr id="384" name="直線コネクタ 383"/>
        <xdr:cNvCxnSpPr/>
      </xdr:nvCxnSpPr>
      <xdr:spPr>
        <a:xfrm flipV="1">
          <a:off x="13512800" y="66471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5" name="フローチャート : 判断 384"/>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29735</xdr:rowOff>
    </xdr:from>
    <xdr:ext cx="762000" cy="259045"/>
    <xdr:sp macro="" textlink="">
      <xdr:nvSpPr>
        <xdr:cNvPr id="386" name="テキスト ボックス 385"/>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87" name="フローチャート : 判断 386"/>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87647</xdr:rowOff>
    </xdr:from>
    <xdr:ext cx="762000" cy="259045"/>
    <xdr:sp macro="" textlink="">
      <xdr:nvSpPr>
        <xdr:cNvPr id="388" name="テキスト ボックス 387"/>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61976</xdr:rowOff>
    </xdr:from>
    <xdr:to>
      <xdr:col>24</xdr:col>
      <xdr:colOff>609600</xdr:colOff>
      <xdr:row>38</xdr:row>
      <xdr:rowOff>163576</xdr:rowOff>
    </xdr:to>
    <xdr:sp macro="" textlink="">
      <xdr:nvSpPr>
        <xdr:cNvPr id="394" name="円/楕円 393"/>
        <xdr:cNvSpPr/>
      </xdr:nvSpPr>
      <xdr:spPr>
        <a:xfrm>
          <a:off x="169672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78503</xdr:rowOff>
    </xdr:from>
    <xdr:ext cx="762000" cy="259045"/>
    <xdr:sp macro="" textlink="">
      <xdr:nvSpPr>
        <xdr:cNvPr id="395" name="公債費負担の状況該当値テキスト"/>
        <xdr:cNvSpPr txBox="1"/>
      </xdr:nvSpPr>
      <xdr:spPr>
        <a:xfrm>
          <a:off x="17106900" y="642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52324</xdr:rowOff>
    </xdr:from>
    <xdr:to>
      <xdr:col>23</xdr:col>
      <xdr:colOff>457200</xdr:colOff>
      <xdr:row>38</xdr:row>
      <xdr:rowOff>153924</xdr:rowOff>
    </xdr:to>
    <xdr:sp macro="" textlink="">
      <xdr:nvSpPr>
        <xdr:cNvPr id="396" name="円/楕円 395"/>
        <xdr:cNvSpPr/>
      </xdr:nvSpPr>
      <xdr:spPr>
        <a:xfrm>
          <a:off x="16129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164101</xdr:rowOff>
    </xdr:from>
    <xdr:ext cx="736600" cy="259045"/>
    <xdr:sp macro="" textlink="">
      <xdr:nvSpPr>
        <xdr:cNvPr id="397" name="テキスト ボックス 396"/>
        <xdr:cNvSpPr txBox="1"/>
      </xdr:nvSpPr>
      <xdr:spPr>
        <a:xfrm>
          <a:off x="15798800" y="63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71628</xdr:rowOff>
    </xdr:from>
    <xdr:to>
      <xdr:col>22</xdr:col>
      <xdr:colOff>254000</xdr:colOff>
      <xdr:row>39</xdr:row>
      <xdr:rowOff>1778</xdr:rowOff>
    </xdr:to>
    <xdr:sp macro="" textlink="">
      <xdr:nvSpPr>
        <xdr:cNvPr id="398" name="円/楕円 397"/>
        <xdr:cNvSpPr/>
      </xdr:nvSpPr>
      <xdr:spPr>
        <a:xfrm>
          <a:off x="15240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11955</xdr:rowOff>
    </xdr:from>
    <xdr:ext cx="762000" cy="259045"/>
    <xdr:sp macro="" textlink="">
      <xdr:nvSpPr>
        <xdr:cNvPr id="399" name="テキスト ボックス 398"/>
        <xdr:cNvSpPr txBox="1"/>
      </xdr:nvSpPr>
      <xdr:spPr>
        <a:xfrm>
          <a:off x="14909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81280</xdr:rowOff>
    </xdr:from>
    <xdr:to>
      <xdr:col>21</xdr:col>
      <xdr:colOff>50800</xdr:colOff>
      <xdr:row>39</xdr:row>
      <xdr:rowOff>11430</xdr:rowOff>
    </xdr:to>
    <xdr:sp macro="" textlink="">
      <xdr:nvSpPr>
        <xdr:cNvPr id="400" name="円/楕円 399"/>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21607</xdr:rowOff>
    </xdr:from>
    <xdr:ext cx="762000" cy="259045"/>
    <xdr:sp macro="" textlink="">
      <xdr:nvSpPr>
        <xdr:cNvPr id="401" name="テキスト ボックス 400"/>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90932</xdr:rowOff>
    </xdr:from>
    <xdr:to>
      <xdr:col>19</xdr:col>
      <xdr:colOff>533400</xdr:colOff>
      <xdr:row>39</xdr:row>
      <xdr:rowOff>21082</xdr:rowOff>
    </xdr:to>
    <xdr:sp macro="" textlink="">
      <xdr:nvSpPr>
        <xdr:cNvPr id="402" name="円/楕円 401"/>
        <xdr:cNvSpPr/>
      </xdr:nvSpPr>
      <xdr:spPr>
        <a:xfrm>
          <a:off x="13462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31259</xdr:rowOff>
    </xdr:from>
    <xdr:ext cx="762000" cy="259045"/>
    <xdr:sp macro="" textlink="">
      <xdr:nvSpPr>
        <xdr:cNvPr id="403" name="テキスト ボックス 402"/>
        <xdr:cNvSpPr txBox="1"/>
      </xdr:nvSpPr>
      <xdr:spPr>
        <a:xfrm>
          <a:off x="13131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将来負担比率は、前年に比べ９．０ポイント減少し２５．５％となった。</a:t>
          </a:r>
          <a:endParaRPr kumimoji="1" lang="en-US" altLang="ja-JP" sz="1300">
            <a:latin typeface="ＭＳ Ｐゴシック"/>
          </a:endParaRPr>
        </a:p>
        <a:p>
          <a:r>
            <a:rPr kumimoji="1" lang="ja-JP" altLang="en-US" sz="1300">
              <a:latin typeface="ＭＳ Ｐゴシック"/>
            </a:rPr>
            <a:t>類似団体平均は大きく下回っている。主な要因としては、地方債残高の減少や基金の積み増しがあげられる。今後においても将来負担額の抑制を図るため、充当可能財源等の確保に努めるとともに起債に当たっては、地方債現在高をコントロールさせるようプライマリーバランスなどを考慮し、将来に過度の負担を残さないよう配慮す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136192</xdr:rowOff>
    </xdr:to>
    <xdr:cxnSp macro="">
      <xdr:nvCxnSpPr>
        <xdr:cNvPr id="434" name="直線コネクタ 433"/>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108269</xdr:rowOff>
    </xdr:from>
    <xdr:ext cx="762000" cy="259045"/>
    <xdr:sp macro="" textlink="">
      <xdr:nvSpPr>
        <xdr:cNvPr id="435"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138.8</a:t>
          </a:r>
          <a:endParaRPr kumimoji="1" lang="ja-JP" altLang="en-US" sz="1000" b="1">
            <a:latin typeface="ＭＳ Ｐゴシック"/>
          </a:endParaRPr>
        </a:p>
      </xdr:txBody>
    </xdr:sp>
    <xdr:clientData/>
  </xdr:oneCellAnchor>
  <xdr:twoCellAnchor>
    <xdr:from>
      <xdr:col>24</xdr:col>
      <xdr:colOff>469900</xdr:colOff>
      <xdr:row>22</xdr:row>
      <xdr:rowOff>136192</xdr:rowOff>
    </xdr:from>
    <xdr:to>
      <xdr:col>24</xdr:col>
      <xdr:colOff>647700</xdr:colOff>
      <xdr:row>22</xdr:row>
      <xdr:rowOff>136192</xdr:rowOff>
    </xdr:to>
    <xdr:cxnSp macro="">
      <xdr:nvCxnSpPr>
        <xdr:cNvPr id="436" name="直線コネクタ 435"/>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34471</xdr:rowOff>
    </xdr:from>
    <xdr:to>
      <xdr:col>24</xdr:col>
      <xdr:colOff>558800</xdr:colOff>
      <xdr:row>15</xdr:row>
      <xdr:rowOff>137886</xdr:rowOff>
    </xdr:to>
    <xdr:cxnSp macro="">
      <xdr:nvCxnSpPr>
        <xdr:cNvPr id="439" name="直線コネクタ 438"/>
        <xdr:cNvCxnSpPr/>
      </xdr:nvCxnSpPr>
      <xdr:spPr>
        <a:xfrm flipV="1">
          <a:off x="16179800" y="2606221"/>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101436</xdr:rowOff>
    </xdr:from>
    <xdr:ext cx="762000" cy="259045"/>
    <xdr:sp macro="" textlink="">
      <xdr:nvSpPr>
        <xdr:cNvPr id="440" name="将来負担の状況平均値テキスト"/>
        <xdr:cNvSpPr txBox="1"/>
      </xdr:nvSpPr>
      <xdr:spPr>
        <a:xfrm>
          <a:off x="17106900" y="284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129359</xdr:rowOff>
    </xdr:from>
    <xdr:to>
      <xdr:col>24</xdr:col>
      <xdr:colOff>609600</xdr:colOff>
      <xdr:row>17</xdr:row>
      <xdr:rowOff>59509</xdr:rowOff>
    </xdr:to>
    <xdr:sp macro="" textlink="">
      <xdr:nvSpPr>
        <xdr:cNvPr id="441" name="フローチャート : 判断 440"/>
        <xdr:cNvSpPr/>
      </xdr:nvSpPr>
      <xdr:spPr>
        <a:xfrm>
          <a:off x="169672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137886</xdr:rowOff>
    </xdr:from>
    <xdr:to>
      <xdr:col>23</xdr:col>
      <xdr:colOff>406400</xdr:colOff>
      <xdr:row>16</xdr:row>
      <xdr:rowOff>54912</xdr:rowOff>
    </xdr:to>
    <xdr:cxnSp macro="">
      <xdr:nvCxnSpPr>
        <xdr:cNvPr id="442" name="直線コネクタ 441"/>
        <xdr:cNvCxnSpPr/>
      </xdr:nvCxnSpPr>
      <xdr:spPr>
        <a:xfrm flipV="1">
          <a:off x="15290800" y="2709636"/>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91682</xdr:rowOff>
    </xdr:from>
    <xdr:to>
      <xdr:col>23</xdr:col>
      <xdr:colOff>457200</xdr:colOff>
      <xdr:row>16</xdr:row>
      <xdr:rowOff>21832</xdr:rowOff>
    </xdr:to>
    <xdr:sp macro="" textlink="">
      <xdr:nvSpPr>
        <xdr:cNvPr id="443" name="フローチャート : 判断 442"/>
        <xdr:cNvSpPr/>
      </xdr:nvSpPr>
      <xdr:spPr>
        <a:xfrm>
          <a:off x="16129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6609</xdr:rowOff>
    </xdr:from>
    <xdr:ext cx="736600" cy="259045"/>
    <xdr:sp macro="" textlink="">
      <xdr:nvSpPr>
        <xdr:cNvPr id="444" name="テキスト ボックス 443"/>
        <xdr:cNvSpPr txBox="1"/>
      </xdr:nvSpPr>
      <xdr:spPr>
        <a:xfrm>
          <a:off x="15798800" y="274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54912</xdr:rowOff>
    </xdr:from>
    <xdr:to>
      <xdr:col>22</xdr:col>
      <xdr:colOff>203200</xdr:colOff>
      <xdr:row>16</xdr:row>
      <xdr:rowOff>107769</xdr:rowOff>
    </xdr:to>
    <xdr:cxnSp macro="">
      <xdr:nvCxnSpPr>
        <xdr:cNvPr id="445" name="直線コネクタ 444"/>
        <xdr:cNvCxnSpPr/>
      </xdr:nvCxnSpPr>
      <xdr:spPr>
        <a:xfrm flipV="1">
          <a:off x="14401800" y="2798112"/>
          <a:ext cx="889000" cy="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79042</xdr:rowOff>
    </xdr:from>
    <xdr:to>
      <xdr:col>22</xdr:col>
      <xdr:colOff>254000</xdr:colOff>
      <xdr:row>16</xdr:row>
      <xdr:rowOff>9192</xdr:rowOff>
    </xdr:to>
    <xdr:sp macro="" textlink="">
      <xdr:nvSpPr>
        <xdr:cNvPr id="446" name="フローチャート : 判断 445"/>
        <xdr:cNvSpPr/>
      </xdr:nvSpPr>
      <xdr:spPr>
        <a:xfrm>
          <a:off x="15240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19369</xdr:rowOff>
    </xdr:from>
    <xdr:ext cx="762000" cy="259045"/>
    <xdr:sp macro="" textlink="">
      <xdr:nvSpPr>
        <xdr:cNvPr id="447" name="テキスト ボックス 446"/>
        <xdr:cNvSpPr txBox="1"/>
      </xdr:nvSpPr>
      <xdr:spPr>
        <a:xfrm>
          <a:off x="14909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107769</xdr:rowOff>
    </xdr:from>
    <xdr:to>
      <xdr:col>21</xdr:col>
      <xdr:colOff>0</xdr:colOff>
      <xdr:row>16</xdr:row>
      <xdr:rowOff>159476</xdr:rowOff>
    </xdr:to>
    <xdr:cxnSp macro="">
      <xdr:nvCxnSpPr>
        <xdr:cNvPr id="448" name="直線コネクタ 447"/>
        <xdr:cNvCxnSpPr/>
      </xdr:nvCxnSpPr>
      <xdr:spPr>
        <a:xfrm flipV="1">
          <a:off x="13512800" y="285096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122706</xdr:rowOff>
    </xdr:from>
    <xdr:to>
      <xdr:col>21</xdr:col>
      <xdr:colOff>50800</xdr:colOff>
      <xdr:row>16</xdr:row>
      <xdr:rowOff>52856</xdr:rowOff>
    </xdr:to>
    <xdr:sp macro="" textlink="">
      <xdr:nvSpPr>
        <xdr:cNvPr id="449" name="フローチャート : 判断 448"/>
        <xdr:cNvSpPr/>
      </xdr:nvSpPr>
      <xdr:spPr>
        <a:xfrm>
          <a:off x="14351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63033</xdr:rowOff>
    </xdr:from>
    <xdr:ext cx="762000" cy="259045"/>
    <xdr:sp macro="" textlink="">
      <xdr:nvSpPr>
        <xdr:cNvPr id="450" name="テキスト ボックス 449"/>
        <xdr:cNvSpPr txBox="1"/>
      </xdr:nvSpPr>
      <xdr:spPr>
        <a:xfrm>
          <a:off x="14020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48925</xdr:rowOff>
    </xdr:from>
    <xdr:to>
      <xdr:col>19</xdr:col>
      <xdr:colOff>533400</xdr:colOff>
      <xdr:row>16</xdr:row>
      <xdr:rowOff>150525</xdr:rowOff>
    </xdr:to>
    <xdr:sp macro="" textlink="">
      <xdr:nvSpPr>
        <xdr:cNvPr id="451" name="フローチャート : 判断 450"/>
        <xdr:cNvSpPr/>
      </xdr:nvSpPr>
      <xdr:spPr>
        <a:xfrm>
          <a:off x="13462000" y="27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160702</xdr:rowOff>
    </xdr:from>
    <xdr:ext cx="762000" cy="259045"/>
    <xdr:sp macro="" textlink="">
      <xdr:nvSpPr>
        <xdr:cNvPr id="452" name="テキスト ボックス 451"/>
        <xdr:cNvSpPr txBox="1"/>
      </xdr:nvSpPr>
      <xdr:spPr>
        <a:xfrm>
          <a:off x="13131800" y="25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155121</xdr:rowOff>
    </xdr:from>
    <xdr:to>
      <xdr:col>24</xdr:col>
      <xdr:colOff>609600</xdr:colOff>
      <xdr:row>15</xdr:row>
      <xdr:rowOff>85271</xdr:rowOff>
    </xdr:to>
    <xdr:sp macro="" textlink="">
      <xdr:nvSpPr>
        <xdr:cNvPr id="458" name="円/楕円 457"/>
        <xdr:cNvSpPr/>
      </xdr:nvSpPr>
      <xdr:spPr>
        <a:xfrm>
          <a:off x="16967200" y="25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198</xdr:rowOff>
    </xdr:from>
    <xdr:ext cx="762000" cy="259045"/>
    <xdr:sp macro="" textlink="">
      <xdr:nvSpPr>
        <xdr:cNvPr id="459" name="将来負担の状況該当値テキスト"/>
        <xdr:cNvSpPr txBox="1"/>
      </xdr:nvSpPr>
      <xdr:spPr>
        <a:xfrm>
          <a:off x="17106900" y="240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87086</xdr:rowOff>
    </xdr:from>
    <xdr:to>
      <xdr:col>23</xdr:col>
      <xdr:colOff>457200</xdr:colOff>
      <xdr:row>16</xdr:row>
      <xdr:rowOff>17236</xdr:rowOff>
    </xdr:to>
    <xdr:sp macro="" textlink="">
      <xdr:nvSpPr>
        <xdr:cNvPr id="460" name="円/楕円 459"/>
        <xdr:cNvSpPr/>
      </xdr:nvSpPr>
      <xdr:spPr>
        <a:xfrm>
          <a:off x="16129000" y="265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27413</xdr:rowOff>
    </xdr:from>
    <xdr:ext cx="736600" cy="259045"/>
    <xdr:sp macro="" textlink="">
      <xdr:nvSpPr>
        <xdr:cNvPr id="461" name="テキスト ボックス 460"/>
        <xdr:cNvSpPr txBox="1"/>
      </xdr:nvSpPr>
      <xdr:spPr>
        <a:xfrm>
          <a:off x="15798800" y="242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4112</xdr:rowOff>
    </xdr:from>
    <xdr:to>
      <xdr:col>22</xdr:col>
      <xdr:colOff>254000</xdr:colOff>
      <xdr:row>16</xdr:row>
      <xdr:rowOff>105712</xdr:rowOff>
    </xdr:to>
    <xdr:sp macro="" textlink="">
      <xdr:nvSpPr>
        <xdr:cNvPr id="462" name="円/楕円 461"/>
        <xdr:cNvSpPr/>
      </xdr:nvSpPr>
      <xdr:spPr>
        <a:xfrm>
          <a:off x="15240000" y="274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90489</xdr:rowOff>
    </xdr:from>
    <xdr:ext cx="762000" cy="259045"/>
    <xdr:sp macro="" textlink="">
      <xdr:nvSpPr>
        <xdr:cNvPr id="463" name="テキスト ボックス 462"/>
        <xdr:cNvSpPr txBox="1"/>
      </xdr:nvSpPr>
      <xdr:spPr>
        <a:xfrm>
          <a:off x="14909800" y="283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56969</xdr:rowOff>
    </xdr:from>
    <xdr:to>
      <xdr:col>21</xdr:col>
      <xdr:colOff>50800</xdr:colOff>
      <xdr:row>16</xdr:row>
      <xdr:rowOff>158569</xdr:rowOff>
    </xdr:to>
    <xdr:sp macro="" textlink="">
      <xdr:nvSpPr>
        <xdr:cNvPr id="464" name="円/楕円 463"/>
        <xdr:cNvSpPr/>
      </xdr:nvSpPr>
      <xdr:spPr>
        <a:xfrm>
          <a:off x="14351000" y="280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143346</xdr:rowOff>
    </xdr:from>
    <xdr:ext cx="762000" cy="259045"/>
    <xdr:sp macro="" textlink="">
      <xdr:nvSpPr>
        <xdr:cNvPr id="465" name="テキスト ボックス 464"/>
        <xdr:cNvSpPr txBox="1"/>
      </xdr:nvSpPr>
      <xdr:spPr>
        <a:xfrm>
          <a:off x="14020800" y="288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108676</xdr:rowOff>
    </xdr:from>
    <xdr:to>
      <xdr:col>19</xdr:col>
      <xdr:colOff>533400</xdr:colOff>
      <xdr:row>17</xdr:row>
      <xdr:rowOff>38826</xdr:rowOff>
    </xdr:to>
    <xdr:sp macro="" textlink="">
      <xdr:nvSpPr>
        <xdr:cNvPr id="466" name="円/楕円 465"/>
        <xdr:cNvSpPr/>
      </xdr:nvSpPr>
      <xdr:spPr>
        <a:xfrm>
          <a:off x="13462000" y="285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23603</xdr:rowOff>
    </xdr:from>
    <xdr:ext cx="762000" cy="259045"/>
    <xdr:sp macro="" textlink="">
      <xdr:nvSpPr>
        <xdr:cNvPr id="467" name="テキスト ボックス 466"/>
        <xdr:cNvSpPr txBox="1"/>
      </xdr:nvSpPr>
      <xdr:spPr>
        <a:xfrm>
          <a:off x="13131800" y="293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埼玉県朝霞市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136,910
133,677
18.34
40,173,690
39,107,965
1,005,053
23,577,204
28,556,873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25.5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前年と比較すると０．</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増で</a:t>
          </a:r>
          <a:r>
            <a:rPr kumimoji="1" lang="ja-JP" altLang="ja-JP" sz="1300">
              <a:solidFill>
                <a:schemeClr val="dk1"/>
              </a:solidFill>
              <a:effectLst/>
              <a:latin typeface="+mn-lt"/>
              <a:ea typeface="+mn-ea"/>
              <a:cs typeface="+mn-cs"/>
            </a:rPr>
            <a:t>、類似団体平均を上回っている。要因としては、人口千人当たり職員数が少ないため、一般職非常勤職員報酬の額が比較的大きいことなどが考えられる。今後も人件費関係経費全体について抑制に努める。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41</xdr:row>
      <xdr:rowOff>102507</xdr:rowOff>
    </xdr:to>
    <xdr:cxnSp macro="">
      <xdr:nvCxnSpPr>
        <xdr:cNvPr id="63" name="直線コネクタ 62"/>
        <xdr:cNvCxnSpPr/>
      </xdr:nvCxnSpPr>
      <xdr:spPr>
        <a:xfrm flipV="1">
          <a:off x="4826000" y="5613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6"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7" name="直線コネクタ 66"/>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94343</xdr:rowOff>
    </xdr:from>
    <xdr:to>
      <xdr:col>7</xdr:col>
      <xdr:colOff>15875</xdr:colOff>
      <xdr:row>39</xdr:row>
      <xdr:rowOff>20865</xdr:rowOff>
    </xdr:to>
    <xdr:cxnSp macro="">
      <xdr:nvCxnSpPr>
        <xdr:cNvPr id="68" name="直線コネクタ 67"/>
        <xdr:cNvCxnSpPr/>
      </xdr:nvCxnSpPr>
      <xdr:spPr>
        <a:xfrm>
          <a:off x="3987800" y="66094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76399</xdr:rowOff>
    </xdr:from>
    <xdr:ext cx="762000" cy="259045"/>
    <xdr:sp macro="" textlink="">
      <xdr:nvSpPr>
        <xdr:cNvPr id="69" name="人件費平均値テキスト"/>
        <xdr:cNvSpPr txBox="1"/>
      </xdr:nvSpPr>
      <xdr:spPr>
        <a:xfrm>
          <a:off x="4914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59872</xdr:rowOff>
    </xdr:from>
    <xdr:to>
      <xdr:col>7</xdr:col>
      <xdr:colOff>66675</xdr:colOff>
      <xdr:row>36</xdr:row>
      <xdr:rowOff>161472</xdr:rowOff>
    </xdr:to>
    <xdr:sp macro="" textlink="">
      <xdr:nvSpPr>
        <xdr:cNvPr id="70" name="フローチャート : 判断 69"/>
        <xdr:cNvSpPr/>
      </xdr:nvSpPr>
      <xdr:spPr>
        <a:xfrm>
          <a:off x="4775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94343</xdr:rowOff>
    </xdr:from>
    <xdr:to>
      <xdr:col>5</xdr:col>
      <xdr:colOff>549275</xdr:colOff>
      <xdr:row>39</xdr:row>
      <xdr:rowOff>69850</xdr:rowOff>
    </xdr:to>
    <xdr:cxnSp macro="">
      <xdr:nvCxnSpPr>
        <xdr:cNvPr id="71" name="直線コネクタ 70"/>
        <xdr:cNvCxnSpPr/>
      </xdr:nvCxnSpPr>
      <xdr:spPr>
        <a:xfrm flipV="1">
          <a:off x="3098800" y="66094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43543</xdr:rowOff>
    </xdr:from>
    <xdr:to>
      <xdr:col>5</xdr:col>
      <xdr:colOff>600075</xdr:colOff>
      <xdr:row>36</xdr:row>
      <xdr:rowOff>145143</xdr:rowOff>
    </xdr:to>
    <xdr:sp macro="" textlink="">
      <xdr:nvSpPr>
        <xdr:cNvPr id="72" name="フローチャート : 判断 71"/>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155320</xdr:rowOff>
    </xdr:from>
    <xdr:ext cx="736600" cy="259045"/>
    <xdr:sp macro="" textlink="">
      <xdr:nvSpPr>
        <xdr:cNvPr id="73" name="テキスト ボックス 72"/>
        <xdr:cNvSpPr txBox="1"/>
      </xdr:nvSpPr>
      <xdr:spPr>
        <a:xfrm>
          <a:off x="3606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4536</xdr:rowOff>
    </xdr:from>
    <xdr:to>
      <xdr:col>4</xdr:col>
      <xdr:colOff>346075</xdr:colOff>
      <xdr:row>39</xdr:row>
      <xdr:rowOff>69850</xdr:rowOff>
    </xdr:to>
    <xdr:cxnSp macro="">
      <xdr:nvCxnSpPr>
        <xdr:cNvPr id="74" name="直線コネクタ 73"/>
        <xdr:cNvCxnSpPr/>
      </xdr:nvCxnSpPr>
      <xdr:spPr>
        <a:xfrm>
          <a:off x="2209800" y="6348186"/>
          <a:ext cx="889000" cy="40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166007</xdr:rowOff>
    </xdr:from>
    <xdr:to>
      <xdr:col>4</xdr:col>
      <xdr:colOff>396875</xdr:colOff>
      <xdr:row>38</xdr:row>
      <xdr:rowOff>96157</xdr:rowOff>
    </xdr:to>
    <xdr:sp macro="" textlink="">
      <xdr:nvSpPr>
        <xdr:cNvPr id="75" name="フローチャート : 判断 74"/>
        <xdr:cNvSpPr/>
      </xdr:nvSpPr>
      <xdr:spPr>
        <a:xfrm>
          <a:off x="3048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106334</xdr:rowOff>
    </xdr:from>
    <xdr:ext cx="762000" cy="259045"/>
    <xdr:sp macro="" textlink="">
      <xdr:nvSpPr>
        <xdr:cNvPr id="76" name="テキスト ボックス 75"/>
        <xdr:cNvSpPr txBox="1"/>
      </xdr:nvSpPr>
      <xdr:spPr>
        <a:xfrm>
          <a:off x="2717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4536</xdr:rowOff>
    </xdr:from>
    <xdr:to>
      <xdr:col>3</xdr:col>
      <xdr:colOff>142875</xdr:colOff>
      <xdr:row>37</xdr:row>
      <xdr:rowOff>167822</xdr:rowOff>
    </xdr:to>
    <xdr:cxnSp macro="">
      <xdr:nvCxnSpPr>
        <xdr:cNvPr id="77" name="直線コネクタ 76"/>
        <xdr:cNvCxnSpPr/>
      </xdr:nvCxnSpPr>
      <xdr:spPr>
        <a:xfrm flipV="1">
          <a:off x="1320800" y="6348186"/>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166007</xdr:rowOff>
    </xdr:from>
    <xdr:to>
      <xdr:col>3</xdr:col>
      <xdr:colOff>193675</xdr:colOff>
      <xdr:row>38</xdr:row>
      <xdr:rowOff>96157</xdr:rowOff>
    </xdr:to>
    <xdr:sp macro="" textlink="">
      <xdr:nvSpPr>
        <xdr:cNvPr id="78" name="フローチャート :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80934</xdr:rowOff>
    </xdr:from>
    <xdr:ext cx="762000" cy="259045"/>
    <xdr:sp macro="" textlink="">
      <xdr:nvSpPr>
        <xdr:cNvPr id="79" name="テキスト ボックス 78"/>
        <xdr:cNvSpPr txBox="1"/>
      </xdr:nvSpPr>
      <xdr:spPr>
        <a:xfrm>
          <a:off x="1828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80" name="フローチャート : 判断 79"/>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138084</xdr:rowOff>
    </xdr:from>
    <xdr:ext cx="762000" cy="259045"/>
    <xdr:sp macro="" textlink="">
      <xdr:nvSpPr>
        <xdr:cNvPr id="81" name="テキスト ボックス 80"/>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141515</xdr:rowOff>
    </xdr:from>
    <xdr:to>
      <xdr:col>7</xdr:col>
      <xdr:colOff>66675</xdr:colOff>
      <xdr:row>39</xdr:row>
      <xdr:rowOff>71665</xdr:rowOff>
    </xdr:to>
    <xdr:sp macro="" textlink="">
      <xdr:nvSpPr>
        <xdr:cNvPr id="87" name="円/楕円 86"/>
        <xdr:cNvSpPr/>
      </xdr:nvSpPr>
      <xdr:spPr>
        <a:xfrm>
          <a:off x="47752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113592</xdr:rowOff>
    </xdr:from>
    <xdr:ext cx="762000" cy="259045"/>
    <xdr:sp macro="" textlink="">
      <xdr:nvSpPr>
        <xdr:cNvPr id="88" name="人件費該当値テキスト"/>
        <xdr:cNvSpPr txBox="1"/>
      </xdr:nvSpPr>
      <xdr:spPr>
        <a:xfrm>
          <a:off x="49149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43543</xdr:rowOff>
    </xdr:from>
    <xdr:to>
      <xdr:col>5</xdr:col>
      <xdr:colOff>600075</xdr:colOff>
      <xdr:row>38</xdr:row>
      <xdr:rowOff>145143</xdr:rowOff>
    </xdr:to>
    <xdr:sp macro="" textlink="">
      <xdr:nvSpPr>
        <xdr:cNvPr id="89" name="円/楕円 88"/>
        <xdr:cNvSpPr/>
      </xdr:nvSpPr>
      <xdr:spPr>
        <a:xfrm>
          <a:off x="3937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129920</xdr:rowOff>
    </xdr:from>
    <xdr:ext cx="736600" cy="259045"/>
    <xdr:sp macro="" textlink="">
      <xdr:nvSpPr>
        <xdr:cNvPr id="90" name="テキスト ボックス 89"/>
        <xdr:cNvSpPr txBox="1"/>
      </xdr:nvSpPr>
      <xdr:spPr>
        <a:xfrm>
          <a:off x="3606800" y="66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19050</xdr:rowOff>
    </xdr:from>
    <xdr:to>
      <xdr:col>4</xdr:col>
      <xdr:colOff>396875</xdr:colOff>
      <xdr:row>39</xdr:row>
      <xdr:rowOff>120650</xdr:rowOff>
    </xdr:to>
    <xdr:sp macro="" textlink="">
      <xdr:nvSpPr>
        <xdr:cNvPr id="91" name="円/楕円 90"/>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105427</xdr:rowOff>
    </xdr:from>
    <xdr:ext cx="762000" cy="259045"/>
    <xdr:sp macro="" textlink="">
      <xdr:nvSpPr>
        <xdr:cNvPr id="92" name="テキスト ボックス 91"/>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125186</xdr:rowOff>
    </xdr:from>
    <xdr:to>
      <xdr:col>3</xdr:col>
      <xdr:colOff>193675</xdr:colOff>
      <xdr:row>37</xdr:row>
      <xdr:rowOff>55336</xdr:rowOff>
    </xdr:to>
    <xdr:sp macro="" textlink="">
      <xdr:nvSpPr>
        <xdr:cNvPr id="93" name="円/楕円 92"/>
        <xdr:cNvSpPr/>
      </xdr:nvSpPr>
      <xdr:spPr>
        <a:xfrm>
          <a:off x="2159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65513</xdr:rowOff>
    </xdr:from>
    <xdr:ext cx="762000" cy="259045"/>
    <xdr:sp macro="" textlink="">
      <xdr:nvSpPr>
        <xdr:cNvPr id="94" name="テキスト ボックス 93"/>
        <xdr:cNvSpPr txBox="1"/>
      </xdr:nvSpPr>
      <xdr:spPr>
        <a:xfrm>
          <a:off x="1828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117022</xdr:rowOff>
    </xdr:from>
    <xdr:to>
      <xdr:col>1</xdr:col>
      <xdr:colOff>676275</xdr:colOff>
      <xdr:row>38</xdr:row>
      <xdr:rowOff>47172</xdr:rowOff>
    </xdr:to>
    <xdr:sp macro="" textlink="">
      <xdr:nvSpPr>
        <xdr:cNvPr id="95" name="円/楕円 94"/>
        <xdr:cNvSpPr/>
      </xdr:nvSpPr>
      <xdr:spPr>
        <a:xfrm>
          <a:off x="1270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57349</xdr:rowOff>
    </xdr:from>
    <xdr:ext cx="762000" cy="259045"/>
    <xdr:sp macro="" textlink="">
      <xdr:nvSpPr>
        <xdr:cNvPr id="96" name="テキスト ボックス 95"/>
        <xdr:cNvSpPr txBox="1"/>
      </xdr:nvSpPr>
      <xdr:spPr>
        <a:xfrm>
          <a:off x="939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物件費に係る経常収支比率については、前年に比べ</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依然として類似団体平均に比べ高くなっている。引き続き、市民サービスの向上に力を入れると同時に、経費削減の努力も行っていく。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76200</xdr:rowOff>
    </xdr:from>
    <xdr:to>
      <xdr:col>24</xdr:col>
      <xdr:colOff>31750</xdr:colOff>
      <xdr:row>21</xdr:row>
      <xdr:rowOff>69850</xdr:rowOff>
    </xdr:to>
    <xdr:cxnSp macro="">
      <xdr:nvCxnSpPr>
        <xdr:cNvPr id="124" name="直線コネクタ 123"/>
        <xdr:cNvCxnSpPr/>
      </xdr:nvCxnSpPr>
      <xdr:spPr>
        <a:xfrm flipV="1">
          <a:off x="16510000" y="2476500"/>
          <a:ext cx="0" cy="1193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162577</xdr:rowOff>
    </xdr:from>
    <xdr:ext cx="762000" cy="259045"/>
    <xdr:sp macro="" textlink="">
      <xdr:nvSpPr>
        <xdr:cNvPr id="127" name="物件費最大値テキスト"/>
        <xdr:cNvSpPr txBox="1"/>
      </xdr:nvSpPr>
      <xdr:spPr>
        <a:xfrm>
          <a:off x="165989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14</xdr:row>
      <xdr:rowOff>76200</xdr:rowOff>
    </xdr:from>
    <xdr:to>
      <xdr:col>24</xdr:col>
      <xdr:colOff>120650</xdr:colOff>
      <xdr:row>14</xdr:row>
      <xdr:rowOff>76200</xdr:rowOff>
    </xdr:to>
    <xdr:cxnSp macro="">
      <xdr:nvCxnSpPr>
        <xdr:cNvPr id="128" name="直線コネクタ 127"/>
        <xdr:cNvCxnSpPr/>
      </xdr:nvCxnSpPr>
      <xdr:spPr>
        <a:xfrm>
          <a:off x="16421100" y="247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0</xdr:rowOff>
    </xdr:from>
    <xdr:to>
      <xdr:col>24</xdr:col>
      <xdr:colOff>31750</xdr:colOff>
      <xdr:row>20</xdr:row>
      <xdr:rowOff>63500</xdr:rowOff>
    </xdr:to>
    <xdr:cxnSp macro="">
      <xdr:nvCxnSpPr>
        <xdr:cNvPr id="129" name="直線コネクタ 128"/>
        <xdr:cNvCxnSpPr/>
      </xdr:nvCxnSpPr>
      <xdr:spPr>
        <a:xfrm>
          <a:off x="15671800" y="3429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30"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31" name="フローチャート :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0</xdr:rowOff>
    </xdr:from>
    <xdr:to>
      <xdr:col>22</xdr:col>
      <xdr:colOff>565150</xdr:colOff>
      <xdr:row>21</xdr:row>
      <xdr:rowOff>31750</xdr:rowOff>
    </xdr:to>
    <xdr:cxnSp macro="">
      <xdr:nvCxnSpPr>
        <xdr:cNvPr id="132" name="直線コネクタ 131"/>
        <xdr:cNvCxnSpPr/>
      </xdr:nvCxnSpPr>
      <xdr:spPr>
        <a:xfrm flipV="1">
          <a:off x="14782800" y="3429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44450</xdr:rowOff>
    </xdr:from>
    <xdr:to>
      <xdr:col>22</xdr:col>
      <xdr:colOff>615950</xdr:colOff>
      <xdr:row>17</xdr:row>
      <xdr:rowOff>146050</xdr:rowOff>
    </xdr:to>
    <xdr:sp macro="" textlink="">
      <xdr:nvSpPr>
        <xdr:cNvPr id="133" name="フローチャート : 判断 132"/>
        <xdr:cNvSpPr/>
      </xdr:nvSpPr>
      <xdr:spPr>
        <a:xfrm>
          <a:off x="156210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156227</xdr:rowOff>
    </xdr:from>
    <xdr:ext cx="736600" cy="259045"/>
    <xdr:sp macro="" textlink="">
      <xdr:nvSpPr>
        <xdr:cNvPr id="134" name="テキスト ボックス 133"/>
        <xdr:cNvSpPr txBox="1"/>
      </xdr:nvSpPr>
      <xdr:spPr>
        <a:xfrm>
          <a:off x="15290800" y="272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21</xdr:row>
      <xdr:rowOff>31750</xdr:rowOff>
    </xdr:from>
    <xdr:to>
      <xdr:col>21</xdr:col>
      <xdr:colOff>361950</xdr:colOff>
      <xdr:row>22</xdr:row>
      <xdr:rowOff>25400</xdr:rowOff>
    </xdr:to>
    <xdr:cxnSp macro="">
      <xdr:nvCxnSpPr>
        <xdr:cNvPr id="135" name="直線コネクタ 134"/>
        <xdr:cNvCxnSpPr/>
      </xdr:nvCxnSpPr>
      <xdr:spPr>
        <a:xfrm flipV="1">
          <a:off x="13893800" y="3632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107950</xdr:rowOff>
    </xdr:from>
    <xdr:to>
      <xdr:col>21</xdr:col>
      <xdr:colOff>412750</xdr:colOff>
      <xdr:row>18</xdr:row>
      <xdr:rowOff>38100</xdr:rowOff>
    </xdr:to>
    <xdr:sp macro="" textlink="">
      <xdr:nvSpPr>
        <xdr:cNvPr id="136" name="フローチャート : 判断 135"/>
        <xdr:cNvSpPr/>
      </xdr:nvSpPr>
      <xdr:spPr>
        <a:xfrm>
          <a:off x="14732000" y="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7" name="テキスト ボックス 136"/>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22</xdr:row>
      <xdr:rowOff>0</xdr:rowOff>
    </xdr:from>
    <xdr:to>
      <xdr:col>20</xdr:col>
      <xdr:colOff>158750</xdr:colOff>
      <xdr:row>22</xdr:row>
      <xdr:rowOff>25400</xdr:rowOff>
    </xdr:to>
    <xdr:cxnSp macro="">
      <xdr:nvCxnSpPr>
        <xdr:cNvPr id="138" name="直線コネクタ 137"/>
        <xdr:cNvCxnSpPr/>
      </xdr:nvCxnSpPr>
      <xdr:spPr>
        <a:xfrm>
          <a:off x="13004800" y="3771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19050</xdr:rowOff>
    </xdr:from>
    <xdr:to>
      <xdr:col>20</xdr:col>
      <xdr:colOff>209550</xdr:colOff>
      <xdr:row>17</xdr:row>
      <xdr:rowOff>120650</xdr:rowOff>
    </xdr:to>
    <xdr:sp macro="" textlink="">
      <xdr:nvSpPr>
        <xdr:cNvPr id="139" name="フローチャート : 判断 138"/>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130827</xdr:rowOff>
    </xdr:from>
    <xdr:ext cx="762000" cy="259045"/>
    <xdr:sp macro="" textlink="">
      <xdr:nvSpPr>
        <xdr:cNvPr id="140" name="テキスト ボックス 139"/>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139700</xdr:rowOff>
    </xdr:from>
    <xdr:to>
      <xdr:col>19</xdr:col>
      <xdr:colOff>6350</xdr:colOff>
      <xdr:row>17</xdr:row>
      <xdr:rowOff>69850</xdr:rowOff>
    </xdr:to>
    <xdr:sp macro="" textlink="">
      <xdr:nvSpPr>
        <xdr:cNvPr id="141" name="フローチャート : 判断 140"/>
        <xdr:cNvSpPr/>
      </xdr:nvSpPr>
      <xdr:spPr>
        <a:xfrm>
          <a:off x="12954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80027</xdr:rowOff>
    </xdr:from>
    <xdr:ext cx="762000" cy="259045"/>
    <xdr:sp macro="" textlink="">
      <xdr:nvSpPr>
        <xdr:cNvPr id="142" name="テキスト ボックス 141"/>
        <xdr:cNvSpPr txBox="1"/>
      </xdr:nvSpPr>
      <xdr:spPr>
        <a:xfrm>
          <a:off x="12623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12700</xdr:rowOff>
    </xdr:from>
    <xdr:to>
      <xdr:col>24</xdr:col>
      <xdr:colOff>82550</xdr:colOff>
      <xdr:row>20</xdr:row>
      <xdr:rowOff>114300</xdr:rowOff>
    </xdr:to>
    <xdr:sp macro="" textlink="">
      <xdr:nvSpPr>
        <xdr:cNvPr id="148" name="円/楕円 147"/>
        <xdr:cNvSpPr/>
      </xdr:nvSpPr>
      <xdr:spPr>
        <a:xfrm>
          <a:off x="164592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156227</xdr:rowOff>
    </xdr:from>
    <xdr:ext cx="762000" cy="259045"/>
    <xdr:sp macro="" textlink="">
      <xdr:nvSpPr>
        <xdr:cNvPr id="149" name="物件費該当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120650</xdr:rowOff>
    </xdr:from>
    <xdr:to>
      <xdr:col>22</xdr:col>
      <xdr:colOff>615950</xdr:colOff>
      <xdr:row>20</xdr:row>
      <xdr:rowOff>50800</xdr:rowOff>
    </xdr:to>
    <xdr:sp macro="" textlink="">
      <xdr:nvSpPr>
        <xdr:cNvPr id="150" name="円/楕円 149"/>
        <xdr:cNvSpPr/>
      </xdr:nvSpPr>
      <xdr:spPr>
        <a:xfrm>
          <a:off x="156210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35577</xdr:rowOff>
    </xdr:from>
    <xdr:ext cx="736600" cy="259045"/>
    <xdr:sp macro="" textlink="">
      <xdr:nvSpPr>
        <xdr:cNvPr id="151" name="テキスト ボックス 150"/>
        <xdr:cNvSpPr txBox="1"/>
      </xdr:nvSpPr>
      <xdr:spPr>
        <a:xfrm>
          <a:off x="15290800" y="346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152400</xdr:rowOff>
    </xdr:from>
    <xdr:to>
      <xdr:col>21</xdr:col>
      <xdr:colOff>412750</xdr:colOff>
      <xdr:row>21</xdr:row>
      <xdr:rowOff>82550</xdr:rowOff>
    </xdr:to>
    <xdr:sp macro="" textlink="">
      <xdr:nvSpPr>
        <xdr:cNvPr id="152" name="円/楕円 151"/>
        <xdr:cNvSpPr/>
      </xdr:nvSpPr>
      <xdr:spPr>
        <a:xfrm>
          <a:off x="14732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67327</xdr:rowOff>
    </xdr:from>
    <xdr:ext cx="762000" cy="259045"/>
    <xdr:sp macro="" textlink="">
      <xdr:nvSpPr>
        <xdr:cNvPr id="153" name="テキスト ボックス 152"/>
        <xdr:cNvSpPr txBox="1"/>
      </xdr:nvSpPr>
      <xdr:spPr>
        <a:xfrm>
          <a:off x="144018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21</xdr:row>
      <xdr:rowOff>146050</xdr:rowOff>
    </xdr:from>
    <xdr:to>
      <xdr:col>20</xdr:col>
      <xdr:colOff>209550</xdr:colOff>
      <xdr:row>22</xdr:row>
      <xdr:rowOff>76200</xdr:rowOff>
    </xdr:to>
    <xdr:sp macro="" textlink="">
      <xdr:nvSpPr>
        <xdr:cNvPr id="154" name="円/楕円 153"/>
        <xdr:cNvSpPr/>
      </xdr:nvSpPr>
      <xdr:spPr>
        <a:xfrm>
          <a:off x="13843000" y="37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22</xdr:row>
      <xdr:rowOff>60977</xdr:rowOff>
    </xdr:from>
    <xdr:ext cx="762000" cy="259045"/>
    <xdr:sp macro="" textlink="">
      <xdr:nvSpPr>
        <xdr:cNvPr id="155" name="テキスト ボックス 154"/>
        <xdr:cNvSpPr txBox="1"/>
      </xdr:nvSpPr>
      <xdr:spPr>
        <a:xfrm>
          <a:off x="13512800" y="383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590550</xdr:colOff>
      <xdr:row>21</xdr:row>
      <xdr:rowOff>120650</xdr:rowOff>
    </xdr:from>
    <xdr:to>
      <xdr:col>19</xdr:col>
      <xdr:colOff>6350</xdr:colOff>
      <xdr:row>22</xdr:row>
      <xdr:rowOff>50800</xdr:rowOff>
    </xdr:to>
    <xdr:sp macro="" textlink="">
      <xdr:nvSpPr>
        <xdr:cNvPr id="156" name="円/楕円 155"/>
        <xdr:cNvSpPr/>
      </xdr:nvSpPr>
      <xdr:spPr>
        <a:xfrm>
          <a:off x="12954000" y="37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22</xdr:row>
      <xdr:rowOff>35577</xdr:rowOff>
    </xdr:from>
    <xdr:ext cx="762000" cy="259045"/>
    <xdr:sp macro="" textlink="">
      <xdr:nvSpPr>
        <xdr:cNvPr id="157" name="テキスト ボックス 156"/>
        <xdr:cNvSpPr txBox="1"/>
      </xdr:nvSpPr>
      <xdr:spPr>
        <a:xfrm>
          <a:off x="126238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扶助費に係る経常収支比率が類似団体平均を上回り、かつ上昇傾向にある。この要因として、子どものための教育・保育給付負担金の</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などの社会保障関係経費の額が膨らんでいることが挙げられる。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扶助費の大幅な削減は難しいことから、今後も上昇傾向が続くものと考える。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62</xdr:row>
      <xdr:rowOff>61685</xdr:rowOff>
    </xdr:to>
    <xdr:cxnSp macro="">
      <xdr:nvCxnSpPr>
        <xdr:cNvPr id="187" name="直線コネクタ 186"/>
        <xdr:cNvCxnSpPr/>
      </xdr:nvCxnSpPr>
      <xdr:spPr>
        <a:xfrm flipV="1">
          <a:off x="4826000" y="9211128"/>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33762</xdr:rowOff>
    </xdr:from>
    <xdr:ext cx="762000" cy="259045"/>
    <xdr:sp macro="" textlink="">
      <xdr:nvSpPr>
        <xdr:cNvPr id="188"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6</xdr:col>
      <xdr:colOff>612775</xdr:colOff>
      <xdr:row>62</xdr:row>
      <xdr:rowOff>61685</xdr:rowOff>
    </xdr:from>
    <xdr:to>
      <xdr:col>7</xdr:col>
      <xdr:colOff>104775</xdr:colOff>
      <xdr:row>62</xdr:row>
      <xdr:rowOff>61685</xdr:rowOff>
    </xdr:to>
    <xdr:cxnSp macro="">
      <xdr:nvCxnSpPr>
        <xdr:cNvPr id="189" name="直線コネクタ 188"/>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90"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91" name="直線コネクタ 190"/>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151493</xdr:rowOff>
    </xdr:from>
    <xdr:to>
      <xdr:col>7</xdr:col>
      <xdr:colOff>15875</xdr:colOff>
      <xdr:row>60</xdr:row>
      <xdr:rowOff>78015</xdr:rowOff>
    </xdr:to>
    <xdr:cxnSp macro="">
      <xdr:nvCxnSpPr>
        <xdr:cNvPr id="192" name="直線コネクタ 191"/>
        <xdr:cNvCxnSpPr/>
      </xdr:nvCxnSpPr>
      <xdr:spPr>
        <a:xfrm>
          <a:off x="3987800" y="102670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119942</xdr:rowOff>
    </xdr:from>
    <xdr:ext cx="762000" cy="259045"/>
    <xdr:sp macro="" textlink="">
      <xdr:nvSpPr>
        <xdr:cNvPr id="193"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103415</xdr:rowOff>
    </xdr:from>
    <xdr:to>
      <xdr:col>7</xdr:col>
      <xdr:colOff>66675</xdr:colOff>
      <xdr:row>57</xdr:row>
      <xdr:rowOff>33565</xdr:rowOff>
    </xdr:to>
    <xdr:sp macro="" textlink="">
      <xdr:nvSpPr>
        <xdr:cNvPr id="194" name="フローチャート : 判断 193"/>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75293</xdr:rowOff>
    </xdr:from>
    <xdr:to>
      <xdr:col>5</xdr:col>
      <xdr:colOff>549275</xdr:colOff>
      <xdr:row>59</xdr:row>
      <xdr:rowOff>151493</xdr:rowOff>
    </xdr:to>
    <xdr:cxnSp macro="">
      <xdr:nvCxnSpPr>
        <xdr:cNvPr id="195" name="直線コネクタ 194"/>
        <xdr:cNvCxnSpPr/>
      </xdr:nvCxnSpPr>
      <xdr:spPr>
        <a:xfrm>
          <a:off x="3098800" y="101908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114300</xdr:rowOff>
    </xdr:from>
    <xdr:to>
      <xdr:col>5</xdr:col>
      <xdr:colOff>600075</xdr:colOff>
      <xdr:row>57</xdr:row>
      <xdr:rowOff>44450</xdr:rowOff>
    </xdr:to>
    <xdr:sp macro="" textlink="">
      <xdr:nvSpPr>
        <xdr:cNvPr id="196" name="フローチャート : 判断 195"/>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54627</xdr:rowOff>
    </xdr:from>
    <xdr:ext cx="736600" cy="259045"/>
    <xdr:sp macro="" textlink="">
      <xdr:nvSpPr>
        <xdr:cNvPr id="197" name="テキスト ボックス 19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31750</xdr:rowOff>
    </xdr:from>
    <xdr:to>
      <xdr:col>4</xdr:col>
      <xdr:colOff>346075</xdr:colOff>
      <xdr:row>59</xdr:row>
      <xdr:rowOff>75293</xdr:rowOff>
    </xdr:to>
    <xdr:cxnSp macro="">
      <xdr:nvCxnSpPr>
        <xdr:cNvPr id="198" name="直線コネクタ 197"/>
        <xdr:cNvCxnSpPr/>
      </xdr:nvCxnSpPr>
      <xdr:spPr>
        <a:xfrm>
          <a:off x="2209800" y="10147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144235</xdr:rowOff>
    </xdr:from>
    <xdr:to>
      <xdr:col>4</xdr:col>
      <xdr:colOff>396875</xdr:colOff>
      <xdr:row>56</xdr:row>
      <xdr:rowOff>74385</xdr:rowOff>
    </xdr:to>
    <xdr:sp macro="" textlink="">
      <xdr:nvSpPr>
        <xdr:cNvPr id="199" name="フローチャート : 判断 198"/>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84562</xdr:rowOff>
    </xdr:from>
    <xdr:ext cx="762000" cy="259045"/>
    <xdr:sp macro="" textlink="">
      <xdr:nvSpPr>
        <xdr:cNvPr id="200" name="テキスト ボックス 199"/>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148772</xdr:rowOff>
    </xdr:from>
    <xdr:to>
      <xdr:col>3</xdr:col>
      <xdr:colOff>142875</xdr:colOff>
      <xdr:row>59</xdr:row>
      <xdr:rowOff>31750</xdr:rowOff>
    </xdr:to>
    <xdr:cxnSp macro="">
      <xdr:nvCxnSpPr>
        <xdr:cNvPr id="201" name="直線コネクタ 200"/>
        <xdr:cNvCxnSpPr/>
      </xdr:nvCxnSpPr>
      <xdr:spPr>
        <a:xfrm>
          <a:off x="1320800" y="100928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202" name="フローチャート : 判断 201"/>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203" name="テキスト ボックス 202"/>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204" name="フローチャート : 判断 203"/>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30134</xdr:rowOff>
    </xdr:from>
    <xdr:ext cx="762000" cy="259045"/>
    <xdr:sp macro="" textlink="">
      <xdr:nvSpPr>
        <xdr:cNvPr id="205" name="テキスト ボックス 204"/>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27215</xdr:rowOff>
    </xdr:from>
    <xdr:to>
      <xdr:col>7</xdr:col>
      <xdr:colOff>66675</xdr:colOff>
      <xdr:row>60</xdr:row>
      <xdr:rowOff>128815</xdr:rowOff>
    </xdr:to>
    <xdr:sp macro="" textlink="">
      <xdr:nvSpPr>
        <xdr:cNvPr id="211" name="円/楕円 210"/>
        <xdr:cNvSpPr/>
      </xdr:nvSpPr>
      <xdr:spPr>
        <a:xfrm>
          <a:off x="47752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170742</xdr:rowOff>
    </xdr:from>
    <xdr:ext cx="762000" cy="259045"/>
    <xdr:sp macro="" textlink="">
      <xdr:nvSpPr>
        <xdr:cNvPr id="212" name="扶助費該当値テキスト"/>
        <xdr:cNvSpPr txBox="1"/>
      </xdr:nvSpPr>
      <xdr:spPr>
        <a:xfrm>
          <a:off x="49149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100693</xdr:rowOff>
    </xdr:from>
    <xdr:to>
      <xdr:col>5</xdr:col>
      <xdr:colOff>600075</xdr:colOff>
      <xdr:row>60</xdr:row>
      <xdr:rowOff>30843</xdr:rowOff>
    </xdr:to>
    <xdr:sp macro="" textlink="">
      <xdr:nvSpPr>
        <xdr:cNvPr id="213" name="円/楕円 212"/>
        <xdr:cNvSpPr/>
      </xdr:nvSpPr>
      <xdr:spPr>
        <a:xfrm>
          <a:off x="3937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15620</xdr:rowOff>
    </xdr:from>
    <xdr:ext cx="736600" cy="259045"/>
    <xdr:sp macro="" textlink="">
      <xdr:nvSpPr>
        <xdr:cNvPr id="214" name="テキスト ボックス 213"/>
        <xdr:cNvSpPr txBox="1"/>
      </xdr:nvSpPr>
      <xdr:spPr>
        <a:xfrm>
          <a:off x="3606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24493</xdr:rowOff>
    </xdr:from>
    <xdr:to>
      <xdr:col>4</xdr:col>
      <xdr:colOff>396875</xdr:colOff>
      <xdr:row>59</xdr:row>
      <xdr:rowOff>126093</xdr:rowOff>
    </xdr:to>
    <xdr:sp macro="" textlink="">
      <xdr:nvSpPr>
        <xdr:cNvPr id="215" name="円/楕円 214"/>
        <xdr:cNvSpPr/>
      </xdr:nvSpPr>
      <xdr:spPr>
        <a:xfrm>
          <a:off x="3048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110870</xdr:rowOff>
    </xdr:from>
    <xdr:ext cx="762000" cy="259045"/>
    <xdr:sp macro="" textlink="">
      <xdr:nvSpPr>
        <xdr:cNvPr id="216" name="テキスト ボックス 215"/>
        <xdr:cNvSpPr txBox="1"/>
      </xdr:nvSpPr>
      <xdr:spPr>
        <a:xfrm>
          <a:off x="2717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152400</xdr:rowOff>
    </xdr:from>
    <xdr:to>
      <xdr:col>3</xdr:col>
      <xdr:colOff>193675</xdr:colOff>
      <xdr:row>59</xdr:row>
      <xdr:rowOff>82550</xdr:rowOff>
    </xdr:to>
    <xdr:sp macro="" textlink="">
      <xdr:nvSpPr>
        <xdr:cNvPr id="217" name="円/楕円 216"/>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67327</xdr:rowOff>
    </xdr:from>
    <xdr:ext cx="762000" cy="259045"/>
    <xdr:sp macro="" textlink="">
      <xdr:nvSpPr>
        <xdr:cNvPr id="218" name="テキスト ボックス 217"/>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97972</xdr:rowOff>
    </xdr:from>
    <xdr:to>
      <xdr:col>1</xdr:col>
      <xdr:colOff>676275</xdr:colOff>
      <xdr:row>59</xdr:row>
      <xdr:rowOff>28122</xdr:rowOff>
    </xdr:to>
    <xdr:sp macro="" textlink="">
      <xdr:nvSpPr>
        <xdr:cNvPr id="219" name="円/楕円 218"/>
        <xdr:cNvSpPr/>
      </xdr:nvSpPr>
      <xdr:spPr>
        <a:xfrm>
          <a:off x="1270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12899</xdr:rowOff>
    </xdr:from>
    <xdr:ext cx="762000" cy="259045"/>
    <xdr:sp macro="" textlink="">
      <xdr:nvSpPr>
        <xdr:cNvPr id="220" name="テキスト ボックス 219"/>
        <xdr:cNvSpPr txBox="1"/>
      </xdr:nvSpPr>
      <xdr:spPr>
        <a:xfrm>
          <a:off x="939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その他に係る経常収支比率については、現時点では各平均値よりも良好なものとなっているが、楽観視はできない。今後も各特別会計への繰出金の内容を精査するとともに、各特別会計の事業内容についても経費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139700</xdr:rowOff>
    </xdr:from>
    <xdr:to>
      <xdr:col>24</xdr:col>
      <xdr:colOff>31750</xdr:colOff>
      <xdr:row>61</xdr:row>
      <xdr:rowOff>31750</xdr:rowOff>
    </xdr:to>
    <xdr:cxnSp macro="">
      <xdr:nvCxnSpPr>
        <xdr:cNvPr id="248" name="直線コネクタ 247"/>
        <xdr:cNvCxnSpPr/>
      </xdr:nvCxnSpPr>
      <xdr:spPr>
        <a:xfrm flipV="1">
          <a:off x="16510000" y="9055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54627</xdr:rowOff>
    </xdr:from>
    <xdr:ext cx="762000" cy="259045"/>
    <xdr:sp macro="" textlink="">
      <xdr:nvSpPr>
        <xdr:cNvPr id="251" name="その他最大値テキスト"/>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52</xdr:row>
      <xdr:rowOff>139700</xdr:rowOff>
    </xdr:from>
    <xdr:to>
      <xdr:col>24</xdr:col>
      <xdr:colOff>120650</xdr:colOff>
      <xdr:row>52</xdr:row>
      <xdr:rowOff>139700</xdr:rowOff>
    </xdr:to>
    <xdr:cxnSp macro="">
      <xdr:nvCxnSpPr>
        <xdr:cNvPr id="252" name="直線コネクタ 251"/>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133350</xdr:rowOff>
    </xdr:from>
    <xdr:to>
      <xdr:col>24</xdr:col>
      <xdr:colOff>31750</xdr:colOff>
      <xdr:row>54</xdr:row>
      <xdr:rowOff>12700</xdr:rowOff>
    </xdr:to>
    <xdr:cxnSp macro="">
      <xdr:nvCxnSpPr>
        <xdr:cNvPr id="253" name="直線コネクタ 252"/>
        <xdr:cNvCxnSpPr/>
      </xdr:nvCxnSpPr>
      <xdr:spPr>
        <a:xfrm>
          <a:off x="15671800" y="9220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5" name="フローチャート :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133350</xdr:rowOff>
    </xdr:from>
    <xdr:to>
      <xdr:col>22</xdr:col>
      <xdr:colOff>565150</xdr:colOff>
      <xdr:row>54</xdr:row>
      <xdr:rowOff>12700</xdr:rowOff>
    </xdr:to>
    <xdr:cxnSp macro="">
      <xdr:nvCxnSpPr>
        <xdr:cNvPr id="256" name="直線コネクタ 255"/>
        <xdr:cNvCxnSpPr/>
      </xdr:nvCxnSpPr>
      <xdr:spPr>
        <a:xfrm flipV="1">
          <a:off x="14782800" y="9220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7" name="フローチャート : 判断 256"/>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99077</xdr:rowOff>
    </xdr:from>
    <xdr:ext cx="736600" cy="259045"/>
    <xdr:sp macro="" textlink="">
      <xdr:nvSpPr>
        <xdr:cNvPr id="258" name="テキスト ボックス 257"/>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107950</xdr:rowOff>
    </xdr:from>
    <xdr:to>
      <xdr:col>21</xdr:col>
      <xdr:colOff>361950</xdr:colOff>
      <xdr:row>54</xdr:row>
      <xdr:rowOff>12700</xdr:rowOff>
    </xdr:to>
    <xdr:cxnSp macro="">
      <xdr:nvCxnSpPr>
        <xdr:cNvPr id="259" name="直線コネクタ 258"/>
        <xdr:cNvCxnSpPr/>
      </xdr:nvCxnSpPr>
      <xdr:spPr>
        <a:xfrm>
          <a:off x="13893800" y="919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60" name="フローチャート : 判断 259"/>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61" name="テキスト ボックス 260"/>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57150</xdr:rowOff>
    </xdr:from>
    <xdr:to>
      <xdr:col>20</xdr:col>
      <xdr:colOff>158750</xdr:colOff>
      <xdr:row>53</xdr:row>
      <xdr:rowOff>107950</xdr:rowOff>
    </xdr:to>
    <xdr:cxnSp macro="">
      <xdr:nvCxnSpPr>
        <xdr:cNvPr id="262" name="直線コネクタ 261"/>
        <xdr:cNvCxnSpPr/>
      </xdr:nvCxnSpPr>
      <xdr:spPr>
        <a:xfrm>
          <a:off x="13004800" y="9144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3" name="フローチャート : 判断 262"/>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64" name="テキスト ボックス 263"/>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5" name="フローチャート : 判断 264"/>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6" name="テキスト ボックス 265"/>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133350</xdr:rowOff>
    </xdr:from>
    <xdr:to>
      <xdr:col>24</xdr:col>
      <xdr:colOff>82550</xdr:colOff>
      <xdr:row>54</xdr:row>
      <xdr:rowOff>63500</xdr:rowOff>
    </xdr:to>
    <xdr:sp macro="" textlink="">
      <xdr:nvSpPr>
        <xdr:cNvPr id="272" name="円/楕円 271"/>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149877</xdr:rowOff>
    </xdr:from>
    <xdr:ext cx="762000" cy="259045"/>
    <xdr:sp macro="" textlink="">
      <xdr:nvSpPr>
        <xdr:cNvPr id="273" name="その他該当値テキスト"/>
        <xdr:cNvSpPr txBox="1"/>
      </xdr:nvSpPr>
      <xdr:spPr>
        <a:xfrm>
          <a:off x="16598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82550</xdr:rowOff>
    </xdr:from>
    <xdr:to>
      <xdr:col>22</xdr:col>
      <xdr:colOff>615950</xdr:colOff>
      <xdr:row>54</xdr:row>
      <xdr:rowOff>12700</xdr:rowOff>
    </xdr:to>
    <xdr:sp macro="" textlink="">
      <xdr:nvSpPr>
        <xdr:cNvPr id="274" name="円/楕円 273"/>
        <xdr:cNvSpPr/>
      </xdr:nvSpPr>
      <xdr:spPr>
        <a:xfrm>
          <a:off x="15621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22877</xdr:rowOff>
    </xdr:from>
    <xdr:ext cx="736600" cy="259045"/>
    <xdr:sp macro="" textlink="">
      <xdr:nvSpPr>
        <xdr:cNvPr id="275" name="テキスト ボックス 274"/>
        <xdr:cNvSpPr txBox="1"/>
      </xdr:nvSpPr>
      <xdr:spPr>
        <a:xfrm>
          <a:off x="15290800" y="89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133350</xdr:rowOff>
    </xdr:from>
    <xdr:to>
      <xdr:col>21</xdr:col>
      <xdr:colOff>412750</xdr:colOff>
      <xdr:row>54</xdr:row>
      <xdr:rowOff>63500</xdr:rowOff>
    </xdr:to>
    <xdr:sp macro="" textlink="">
      <xdr:nvSpPr>
        <xdr:cNvPr id="276" name="円/楕円 275"/>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73677</xdr:rowOff>
    </xdr:from>
    <xdr:ext cx="762000" cy="259045"/>
    <xdr:sp macro="" textlink="">
      <xdr:nvSpPr>
        <xdr:cNvPr id="277" name="テキスト ボックス 276"/>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57150</xdr:rowOff>
    </xdr:from>
    <xdr:to>
      <xdr:col>20</xdr:col>
      <xdr:colOff>209550</xdr:colOff>
      <xdr:row>53</xdr:row>
      <xdr:rowOff>158750</xdr:rowOff>
    </xdr:to>
    <xdr:sp macro="" textlink="">
      <xdr:nvSpPr>
        <xdr:cNvPr id="278" name="円/楕円 277"/>
        <xdr:cNvSpPr/>
      </xdr:nvSpPr>
      <xdr:spPr>
        <a:xfrm>
          <a:off x="13843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168927</xdr:rowOff>
    </xdr:from>
    <xdr:ext cx="762000" cy="259045"/>
    <xdr:sp macro="" textlink="">
      <xdr:nvSpPr>
        <xdr:cNvPr id="279" name="テキスト ボックス 278"/>
        <xdr:cNvSpPr txBox="1"/>
      </xdr:nvSpPr>
      <xdr:spPr>
        <a:xfrm>
          <a:off x="13512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6350</xdr:rowOff>
    </xdr:from>
    <xdr:to>
      <xdr:col>19</xdr:col>
      <xdr:colOff>6350</xdr:colOff>
      <xdr:row>53</xdr:row>
      <xdr:rowOff>107950</xdr:rowOff>
    </xdr:to>
    <xdr:sp macro="" textlink="">
      <xdr:nvSpPr>
        <xdr:cNvPr id="280" name="円/楕円 279"/>
        <xdr:cNvSpPr/>
      </xdr:nvSpPr>
      <xdr:spPr>
        <a:xfrm>
          <a:off x="12954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118127</xdr:rowOff>
    </xdr:from>
    <xdr:ext cx="762000" cy="259045"/>
    <xdr:sp macro="" textlink="">
      <xdr:nvSpPr>
        <xdr:cNvPr id="281" name="テキスト ボックス 280"/>
        <xdr:cNvSpPr txBox="1"/>
      </xdr:nvSpPr>
      <xdr:spPr>
        <a:xfrm>
          <a:off x="12623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補助費等に係る経常収支比率については、前年に比べ０．</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減少し、</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と</a:t>
          </a:r>
          <a:r>
            <a:rPr kumimoji="1" lang="ja-JP" altLang="ja-JP" sz="1300">
              <a:solidFill>
                <a:schemeClr val="dk1"/>
              </a:solidFill>
              <a:effectLst/>
              <a:latin typeface="+mn-lt"/>
              <a:ea typeface="+mn-ea"/>
              <a:cs typeface="+mn-cs"/>
            </a:rPr>
            <a:t>比べ</a:t>
          </a:r>
          <a:r>
            <a:rPr kumimoji="1" lang="ja-JP" altLang="en-US" sz="1300">
              <a:solidFill>
                <a:schemeClr val="dk1"/>
              </a:solidFill>
              <a:effectLst/>
              <a:latin typeface="+mn-lt"/>
              <a:ea typeface="+mn-ea"/>
              <a:cs typeface="+mn-cs"/>
            </a:rPr>
            <a:t>ても</a:t>
          </a:r>
          <a:r>
            <a:rPr kumimoji="1" lang="ja-JP" altLang="ja-JP" sz="1300">
              <a:solidFill>
                <a:schemeClr val="dk1"/>
              </a:solidFill>
              <a:effectLst/>
              <a:latin typeface="+mn-lt"/>
              <a:ea typeface="+mn-ea"/>
              <a:cs typeface="+mn-cs"/>
            </a:rPr>
            <a:t>低い</a:t>
          </a:r>
          <a:r>
            <a:rPr kumimoji="1" lang="ja-JP" altLang="en-US" sz="1300">
              <a:solidFill>
                <a:schemeClr val="dk1"/>
              </a:solidFill>
              <a:effectLst/>
              <a:latin typeface="+mn-lt"/>
              <a:ea typeface="+mn-ea"/>
              <a:cs typeface="+mn-cs"/>
            </a:rPr>
            <a:t>状況である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要因としては、</a:t>
          </a:r>
          <a:r>
            <a:rPr kumimoji="1" lang="ja-JP" altLang="en-US" sz="1300">
              <a:solidFill>
                <a:schemeClr val="dk1"/>
              </a:solidFill>
              <a:effectLst/>
              <a:latin typeface="+mn-lt"/>
              <a:ea typeface="+mn-ea"/>
              <a:cs typeface="+mn-cs"/>
            </a:rPr>
            <a:t>臨時福祉給付金などの</a:t>
          </a:r>
          <a:r>
            <a:rPr kumimoji="1" lang="ja-JP" altLang="ja-JP" sz="1300">
              <a:solidFill>
                <a:schemeClr val="dk1"/>
              </a:solidFill>
              <a:effectLst/>
              <a:latin typeface="+mn-lt"/>
              <a:ea typeface="+mn-ea"/>
              <a:cs typeface="+mn-cs"/>
            </a:rPr>
            <a:t>補助費等が</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していることが考えられる。今後も事業の精査を行っていく。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42</xdr:row>
      <xdr:rowOff>7257</xdr:rowOff>
    </xdr:to>
    <xdr:cxnSp macro="">
      <xdr:nvCxnSpPr>
        <xdr:cNvPr id="311" name="直線コネクタ 310"/>
        <xdr:cNvCxnSpPr/>
      </xdr:nvCxnSpPr>
      <xdr:spPr>
        <a:xfrm flipV="1">
          <a:off x="16510000" y="5586186"/>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150784</xdr:rowOff>
    </xdr:from>
    <xdr:ext cx="762000" cy="259045"/>
    <xdr:sp macro="" textlink="">
      <xdr:nvSpPr>
        <xdr:cNvPr id="312" name="補助費等最小値テキスト"/>
        <xdr:cNvSpPr txBox="1"/>
      </xdr:nvSpPr>
      <xdr:spPr>
        <a:xfrm>
          <a:off x="16598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628650</xdr:colOff>
      <xdr:row>42</xdr:row>
      <xdr:rowOff>7257</xdr:rowOff>
    </xdr:from>
    <xdr:to>
      <xdr:col>24</xdr:col>
      <xdr:colOff>120650</xdr:colOff>
      <xdr:row>42</xdr:row>
      <xdr:rowOff>7257</xdr:rowOff>
    </xdr:to>
    <xdr:cxnSp macro="">
      <xdr:nvCxnSpPr>
        <xdr:cNvPr id="313" name="直線コネクタ 312"/>
        <xdr:cNvCxnSpPr/>
      </xdr:nvCxnSpPr>
      <xdr:spPr>
        <a:xfrm>
          <a:off x="16421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4"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5" name="直線コネクタ 314"/>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118836</xdr:rowOff>
    </xdr:from>
    <xdr:to>
      <xdr:col>24</xdr:col>
      <xdr:colOff>31750</xdr:colOff>
      <xdr:row>35</xdr:row>
      <xdr:rowOff>162378</xdr:rowOff>
    </xdr:to>
    <xdr:cxnSp macro="">
      <xdr:nvCxnSpPr>
        <xdr:cNvPr id="316" name="直線コネクタ 315"/>
        <xdr:cNvCxnSpPr/>
      </xdr:nvCxnSpPr>
      <xdr:spPr>
        <a:xfrm flipV="1">
          <a:off x="15671800" y="6119586"/>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108149</xdr:rowOff>
    </xdr:from>
    <xdr:ext cx="762000" cy="259045"/>
    <xdr:sp macro="" textlink="">
      <xdr:nvSpPr>
        <xdr:cNvPr id="317"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136072</xdr:rowOff>
    </xdr:from>
    <xdr:to>
      <xdr:col>24</xdr:col>
      <xdr:colOff>82550</xdr:colOff>
      <xdr:row>37</xdr:row>
      <xdr:rowOff>66222</xdr:rowOff>
    </xdr:to>
    <xdr:sp macro="" textlink="">
      <xdr:nvSpPr>
        <xdr:cNvPr id="318" name="フローチャート : 判断 31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129722</xdr:rowOff>
    </xdr:from>
    <xdr:to>
      <xdr:col>22</xdr:col>
      <xdr:colOff>565150</xdr:colOff>
      <xdr:row>35</xdr:row>
      <xdr:rowOff>162378</xdr:rowOff>
    </xdr:to>
    <xdr:cxnSp macro="">
      <xdr:nvCxnSpPr>
        <xdr:cNvPr id="319" name="直線コネクタ 318"/>
        <xdr:cNvCxnSpPr/>
      </xdr:nvCxnSpPr>
      <xdr:spPr>
        <a:xfrm>
          <a:off x="14782800" y="6130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70757</xdr:rowOff>
    </xdr:from>
    <xdr:to>
      <xdr:col>22</xdr:col>
      <xdr:colOff>615950</xdr:colOff>
      <xdr:row>37</xdr:row>
      <xdr:rowOff>907</xdr:rowOff>
    </xdr:to>
    <xdr:sp macro="" textlink="">
      <xdr:nvSpPr>
        <xdr:cNvPr id="320" name="フローチャート : 判断 319"/>
        <xdr:cNvSpPr/>
      </xdr:nvSpPr>
      <xdr:spPr>
        <a:xfrm>
          <a:off x="15621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157134</xdr:rowOff>
    </xdr:from>
    <xdr:ext cx="736600" cy="259045"/>
    <xdr:sp macro="" textlink="">
      <xdr:nvSpPr>
        <xdr:cNvPr id="321" name="テキスト ボックス 320"/>
        <xdr:cNvSpPr txBox="1"/>
      </xdr:nvSpPr>
      <xdr:spPr>
        <a:xfrm>
          <a:off x="15290800" y="632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129722</xdr:rowOff>
    </xdr:from>
    <xdr:to>
      <xdr:col>21</xdr:col>
      <xdr:colOff>361950</xdr:colOff>
      <xdr:row>36</xdr:row>
      <xdr:rowOff>99786</xdr:rowOff>
    </xdr:to>
    <xdr:cxnSp macro="">
      <xdr:nvCxnSpPr>
        <xdr:cNvPr id="322" name="直線コネクタ 321"/>
        <xdr:cNvCxnSpPr/>
      </xdr:nvCxnSpPr>
      <xdr:spPr>
        <a:xfrm flipV="1">
          <a:off x="13893800" y="6130472"/>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27214</xdr:rowOff>
    </xdr:from>
    <xdr:to>
      <xdr:col>21</xdr:col>
      <xdr:colOff>412750</xdr:colOff>
      <xdr:row>36</xdr:row>
      <xdr:rowOff>128814</xdr:rowOff>
    </xdr:to>
    <xdr:sp macro="" textlink="">
      <xdr:nvSpPr>
        <xdr:cNvPr id="323" name="フローチャート : 判断 322"/>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113591</xdr:rowOff>
    </xdr:from>
    <xdr:ext cx="762000" cy="259045"/>
    <xdr:sp macro="" textlink="">
      <xdr:nvSpPr>
        <xdr:cNvPr id="324" name="テキスト ボックス 323"/>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99786</xdr:rowOff>
    </xdr:from>
    <xdr:to>
      <xdr:col>20</xdr:col>
      <xdr:colOff>158750</xdr:colOff>
      <xdr:row>36</xdr:row>
      <xdr:rowOff>165100</xdr:rowOff>
    </xdr:to>
    <xdr:cxnSp macro="">
      <xdr:nvCxnSpPr>
        <xdr:cNvPr id="325" name="直線コネクタ 324"/>
        <xdr:cNvCxnSpPr/>
      </xdr:nvCxnSpPr>
      <xdr:spPr>
        <a:xfrm flipV="1">
          <a:off x="13004800" y="62719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16328</xdr:rowOff>
    </xdr:from>
    <xdr:to>
      <xdr:col>20</xdr:col>
      <xdr:colOff>209550</xdr:colOff>
      <xdr:row>36</xdr:row>
      <xdr:rowOff>117928</xdr:rowOff>
    </xdr:to>
    <xdr:sp macro="" textlink="">
      <xdr:nvSpPr>
        <xdr:cNvPr id="326" name="フローチャート : 判断 325"/>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128105</xdr:rowOff>
    </xdr:from>
    <xdr:ext cx="762000" cy="259045"/>
    <xdr:sp macro="" textlink="">
      <xdr:nvSpPr>
        <xdr:cNvPr id="327" name="テキスト ボックス 326"/>
        <xdr:cNvSpPr txBox="1"/>
      </xdr:nvSpPr>
      <xdr:spPr>
        <a:xfrm>
          <a:off x="13512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28" name="フローチャート : 判断 327"/>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117220</xdr:rowOff>
    </xdr:from>
    <xdr:ext cx="762000" cy="259045"/>
    <xdr:sp macro="" textlink="">
      <xdr:nvSpPr>
        <xdr:cNvPr id="329" name="テキスト ボックス 328"/>
        <xdr:cNvSpPr txBox="1"/>
      </xdr:nvSpPr>
      <xdr:spPr>
        <a:xfrm>
          <a:off x="12623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68036</xdr:rowOff>
    </xdr:from>
    <xdr:to>
      <xdr:col>24</xdr:col>
      <xdr:colOff>82550</xdr:colOff>
      <xdr:row>35</xdr:row>
      <xdr:rowOff>169636</xdr:rowOff>
    </xdr:to>
    <xdr:sp macro="" textlink="">
      <xdr:nvSpPr>
        <xdr:cNvPr id="335" name="円/楕円 334"/>
        <xdr:cNvSpPr/>
      </xdr:nvSpPr>
      <xdr:spPr>
        <a:xfrm>
          <a:off x="16459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84563</xdr:rowOff>
    </xdr:from>
    <xdr:ext cx="762000" cy="259045"/>
    <xdr:sp macro="" textlink="">
      <xdr:nvSpPr>
        <xdr:cNvPr id="336" name="補助費等該当値テキスト"/>
        <xdr:cNvSpPr txBox="1"/>
      </xdr:nvSpPr>
      <xdr:spPr>
        <a:xfrm>
          <a:off x="16598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111578</xdr:rowOff>
    </xdr:from>
    <xdr:to>
      <xdr:col>22</xdr:col>
      <xdr:colOff>615950</xdr:colOff>
      <xdr:row>36</xdr:row>
      <xdr:rowOff>41728</xdr:rowOff>
    </xdr:to>
    <xdr:sp macro="" textlink="">
      <xdr:nvSpPr>
        <xdr:cNvPr id="337" name="円/楕円 336"/>
        <xdr:cNvSpPr/>
      </xdr:nvSpPr>
      <xdr:spPr>
        <a:xfrm>
          <a:off x="15621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51905</xdr:rowOff>
    </xdr:from>
    <xdr:ext cx="736600" cy="259045"/>
    <xdr:sp macro="" textlink="">
      <xdr:nvSpPr>
        <xdr:cNvPr id="338" name="テキスト ボックス 337"/>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78922</xdr:rowOff>
    </xdr:from>
    <xdr:to>
      <xdr:col>21</xdr:col>
      <xdr:colOff>412750</xdr:colOff>
      <xdr:row>36</xdr:row>
      <xdr:rowOff>9072</xdr:rowOff>
    </xdr:to>
    <xdr:sp macro="" textlink="">
      <xdr:nvSpPr>
        <xdr:cNvPr id="339" name="円/楕円 338"/>
        <xdr:cNvSpPr/>
      </xdr:nvSpPr>
      <xdr:spPr>
        <a:xfrm>
          <a:off x="14732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19249</xdr:rowOff>
    </xdr:from>
    <xdr:ext cx="762000" cy="259045"/>
    <xdr:sp macro="" textlink="">
      <xdr:nvSpPr>
        <xdr:cNvPr id="340" name="テキスト ボックス 339"/>
        <xdr:cNvSpPr txBox="1"/>
      </xdr:nvSpPr>
      <xdr:spPr>
        <a:xfrm>
          <a:off x="14401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48986</xdr:rowOff>
    </xdr:from>
    <xdr:to>
      <xdr:col>20</xdr:col>
      <xdr:colOff>209550</xdr:colOff>
      <xdr:row>36</xdr:row>
      <xdr:rowOff>150586</xdr:rowOff>
    </xdr:to>
    <xdr:sp macro="" textlink="">
      <xdr:nvSpPr>
        <xdr:cNvPr id="341" name="円/楕円 340"/>
        <xdr:cNvSpPr/>
      </xdr:nvSpPr>
      <xdr:spPr>
        <a:xfrm>
          <a:off x="13843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135363</xdr:rowOff>
    </xdr:from>
    <xdr:ext cx="762000" cy="259045"/>
    <xdr:sp macro="" textlink="">
      <xdr:nvSpPr>
        <xdr:cNvPr id="342" name="テキスト ボックス 341"/>
        <xdr:cNvSpPr txBox="1"/>
      </xdr:nvSpPr>
      <xdr:spPr>
        <a:xfrm>
          <a:off x="13512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43" name="円/楕円 342"/>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29227</xdr:rowOff>
    </xdr:from>
    <xdr:ext cx="762000" cy="259045"/>
    <xdr:sp macro="" textlink="">
      <xdr:nvSpPr>
        <xdr:cNvPr id="344" name="テキスト ボックス 343"/>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公債費の経常収支比率は</a:t>
          </a:r>
          <a:r>
            <a:rPr kumimoji="1" lang="ja-JP" altLang="en-US" sz="1300">
              <a:solidFill>
                <a:schemeClr val="dk1"/>
              </a:solidFill>
              <a:effectLst/>
              <a:latin typeface="+mn-lt"/>
              <a:ea typeface="+mn-ea"/>
              <a:cs typeface="+mn-cs"/>
            </a:rPr>
            <a:t>前年と比較して０．１ポイント増加したものの</a:t>
          </a:r>
          <a:r>
            <a:rPr kumimoji="1" lang="ja-JP" altLang="ja-JP" sz="1300">
              <a:solidFill>
                <a:schemeClr val="dk1"/>
              </a:solidFill>
              <a:effectLst/>
              <a:latin typeface="+mn-lt"/>
              <a:ea typeface="+mn-ea"/>
              <a:cs typeface="+mn-cs"/>
            </a:rPr>
            <a:t>、類似団体平均よりも良好である。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今後、大型事業の元金償還が始まれば、償還経費が増加することも考えられるが、近年は償還経費以上に起債をしないよう努めていることから、数値は減少傾向になると考える。今後も十分な精査のうえ、必要に応じて起債するよう努める。</a:t>
          </a:r>
          <a:endParaRPr kumimoji="1" lang="en-US" altLang="ja-JP" sz="130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113393</xdr:rowOff>
    </xdr:to>
    <xdr:cxnSp macro="">
      <xdr:nvCxnSpPr>
        <xdr:cNvPr id="374" name="直線コネクタ 373"/>
        <xdr:cNvCxnSpPr/>
      </xdr:nvCxnSpPr>
      <xdr:spPr>
        <a:xfrm flipV="1">
          <a:off x="4826000" y="125857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85470</xdr:rowOff>
    </xdr:from>
    <xdr:ext cx="762000" cy="259045"/>
    <xdr:sp macro="" textlink="">
      <xdr:nvSpPr>
        <xdr:cNvPr id="375" name="公債費最小値テキスト"/>
        <xdr:cNvSpPr txBox="1"/>
      </xdr:nvSpPr>
      <xdr:spPr>
        <a:xfrm>
          <a:off x="4914900" y="1397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113393</xdr:rowOff>
    </xdr:from>
    <xdr:to>
      <xdr:col>7</xdr:col>
      <xdr:colOff>104775</xdr:colOff>
      <xdr:row>81</xdr:row>
      <xdr:rowOff>113393</xdr:rowOff>
    </xdr:to>
    <xdr:cxnSp macro="">
      <xdr:nvCxnSpPr>
        <xdr:cNvPr id="376" name="直線コネクタ 375"/>
        <xdr:cNvCxnSpPr/>
      </xdr:nvCxnSpPr>
      <xdr:spPr>
        <a:xfrm>
          <a:off x="4737100" y="1400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7"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8" name="直線コネクタ 377"/>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127000</xdr:rowOff>
    </xdr:from>
    <xdr:to>
      <xdr:col>7</xdr:col>
      <xdr:colOff>15875</xdr:colOff>
      <xdr:row>74</xdr:row>
      <xdr:rowOff>137885</xdr:rowOff>
    </xdr:to>
    <xdr:cxnSp macro="">
      <xdr:nvCxnSpPr>
        <xdr:cNvPr id="379" name="直線コネクタ 378"/>
        <xdr:cNvCxnSpPr/>
      </xdr:nvCxnSpPr>
      <xdr:spPr>
        <a:xfrm>
          <a:off x="3987800" y="128143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67327</xdr:rowOff>
    </xdr:from>
    <xdr:ext cx="762000" cy="259045"/>
    <xdr:sp macro="" textlink="">
      <xdr:nvSpPr>
        <xdr:cNvPr id="380"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81" name="フローチャート : 判断 380"/>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127000</xdr:rowOff>
    </xdr:from>
    <xdr:to>
      <xdr:col>5</xdr:col>
      <xdr:colOff>549275</xdr:colOff>
      <xdr:row>75</xdr:row>
      <xdr:rowOff>86178</xdr:rowOff>
    </xdr:to>
    <xdr:cxnSp macro="">
      <xdr:nvCxnSpPr>
        <xdr:cNvPr id="382" name="直線コネクタ 381"/>
        <xdr:cNvCxnSpPr/>
      </xdr:nvCxnSpPr>
      <xdr:spPr>
        <a:xfrm flipV="1">
          <a:off x="3098800" y="128143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70757</xdr:rowOff>
    </xdr:from>
    <xdr:to>
      <xdr:col>5</xdr:col>
      <xdr:colOff>600075</xdr:colOff>
      <xdr:row>77</xdr:row>
      <xdr:rowOff>907</xdr:rowOff>
    </xdr:to>
    <xdr:sp macro="" textlink="">
      <xdr:nvSpPr>
        <xdr:cNvPr id="383" name="フローチャート : 判断 382"/>
        <xdr:cNvSpPr/>
      </xdr:nvSpPr>
      <xdr:spPr>
        <a:xfrm>
          <a:off x="3937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157134</xdr:rowOff>
    </xdr:from>
    <xdr:ext cx="736600" cy="259045"/>
    <xdr:sp macro="" textlink="">
      <xdr:nvSpPr>
        <xdr:cNvPr id="384" name="テキスト ボックス 383"/>
        <xdr:cNvSpPr txBox="1"/>
      </xdr:nvSpPr>
      <xdr:spPr>
        <a:xfrm>
          <a:off x="3606800" y="13187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86178</xdr:rowOff>
    </xdr:from>
    <xdr:to>
      <xdr:col>4</xdr:col>
      <xdr:colOff>346075</xdr:colOff>
      <xdr:row>75</xdr:row>
      <xdr:rowOff>129722</xdr:rowOff>
    </xdr:to>
    <xdr:cxnSp macro="">
      <xdr:nvCxnSpPr>
        <xdr:cNvPr id="385" name="直線コネクタ 384"/>
        <xdr:cNvCxnSpPr/>
      </xdr:nvCxnSpPr>
      <xdr:spPr>
        <a:xfrm flipV="1">
          <a:off x="2209800" y="12944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29936</xdr:rowOff>
    </xdr:from>
    <xdr:to>
      <xdr:col>4</xdr:col>
      <xdr:colOff>396875</xdr:colOff>
      <xdr:row>77</xdr:row>
      <xdr:rowOff>131536</xdr:rowOff>
    </xdr:to>
    <xdr:sp macro="" textlink="">
      <xdr:nvSpPr>
        <xdr:cNvPr id="386" name="フローチャート : 判断 385"/>
        <xdr:cNvSpPr/>
      </xdr:nvSpPr>
      <xdr:spPr>
        <a:xfrm>
          <a:off x="3048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116313</xdr:rowOff>
    </xdr:from>
    <xdr:ext cx="762000" cy="259045"/>
    <xdr:sp macro="" textlink="">
      <xdr:nvSpPr>
        <xdr:cNvPr id="387" name="テキスト ボックス 386"/>
        <xdr:cNvSpPr txBox="1"/>
      </xdr:nvSpPr>
      <xdr:spPr>
        <a:xfrm>
          <a:off x="2717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118835</xdr:rowOff>
    </xdr:from>
    <xdr:to>
      <xdr:col>3</xdr:col>
      <xdr:colOff>142875</xdr:colOff>
      <xdr:row>75</xdr:row>
      <xdr:rowOff>129722</xdr:rowOff>
    </xdr:to>
    <xdr:cxnSp macro="">
      <xdr:nvCxnSpPr>
        <xdr:cNvPr id="388" name="直線コネクタ 387"/>
        <xdr:cNvCxnSpPr/>
      </xdr:nvCxnSpPr>
      <xdr:spPr>
        <a:xfrm>
          <a:off x="1320800" y="12977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62593</xdr:rowOff>
    </xdr:from>
    <xdr:to>
      <xdr:col>3</xdr:col>
      <xdr:colOff>193675</xdr:colOff>
      <xdr:row>77</xdr:row>
      <xdr:rowOff>164193</xdr:rowOff>
    </xdr:to>
    <xdr:sp macro="" textlink="">
      <xdr:nvSpPr>
        <xdr:cNvPr id="389" name="フローチャート : 判断 388"/>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148970</xdr:rowOff>
    </xdr:from>
    <xdr:ext cx="762000" cy="259045"/>
    <xdr:sp macro="" textlink="">
      <xdr:nvSpPr>
        <xdr:cNvPr id="390" name="テキスト ボックス 389"/>
        <xdr:cNvSpPr txBox="1"/>
      </xdr:nvSpPr>
      <xdr:spPr>
        <a:xfrm>
          <a:off x="1828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73479</xdr:rowOff>
    </xdr:from>
    <xdr:to>
      <xdr:col>1</xdr:col>
      <xdr:colOff>676275</xdr:colOff>
      <xdr:row>78</xdr:row>
      <xdr:rowOff>3629</xdr:rowOff>
    </xdr:to>
    <xdr:sp macro="" textlink="">
      <xdr:nvSpPr>
        <xdr:cNvPr id="391" name="フローチャート : 判断 390"/>
        <xdr:cNvSpPr/>
      </xdr:nvSpPr>
      <xdr:spPr>
        <a:xfrm>
          <a:off x="1270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159856</xdr:rowOff>
    </xdr:from>
    <xdr:ext cx="762000" cy="259045"/>
    <xdr:sp macro="" textlink="">
      <xdr:nvSpPr>
        <xdr:cNvPr id="392" name="テキスト ボックス 391"/>
        <xdr:cNvSpPr txBox="1"/>
      </xdr:nvSpPr>
      <xdr:spPr>
        <a:xfrm>
          <a:off x="939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87085</xdr:rowOff>
    </xdr:from>
    <xdr:to>
      <xdr:col>7</xdr:col>
      <xdr:colOff>66675</xdr:colOff>
      <xdr:row>75</xdr:row>
      <xdr:rowOff>17235</xdr:rowOff>
    </xdr:to>
    <xdr:sp macro="" textlink="">
      <xdr:nvSpPr>
        <xdr:cNvPr id="398" name="円/楕円 397"/>
        <xdr:cNvSpPr/>
      </xdr:nvSpPr>
      <xdr:spPr>
        <a:xfrm>
          <a:off x="4775200" y="127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103612</xdr:rowOff>
    </xdr:from>
    <xdr:ext cx="762000" cy="259045"/>
    <xdr:sp macro="" textlink="">
      <xdr:nvSpPr>
        <xdr:cNvPr id="399" name="公債費該当値テキスト"/>
        <xdr:cNvSpPr txBox="1"/>
      </xdr:nvSpPr>
      <xdr:spPr>
        <a:xfrm>
          <a:off x="4914900" y="1261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76200</xdr:rowOff>
    </xdr:from>
    <xdr:to>
      <xdr:col>5</xdr:col>
      <xdr:colOff>600075</xdr:colOff>
      <xdr:row>75</xdr:row>
      <xdr:rowOff>6350</xdr:rowOff>
    </xdr:to>
    <xdr:sp macro="" textlink="">
      <xdr:nvSpPr>
        <xdr:cNvPr id="400" name="円/楕円 399"/>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16527</xdr:rowOff>
    </xdr:from>
    <xdr:ext cx="736600" cy="259045"/>
    <xdr:sp macro="" textlink="">
      <xdr:nvSpPr>
        <xdr:cNvPr id="401" name="テキスト ボックス 400"/>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35378</xdr:rowOff>
    </xdr:from>
    <xdr:to>
      <xdr:col>4</xdr:col>
      <xdr:colOff>396875</xdr:colOff>
      <xdr:row>75</xdr:row>
      <xdr:rowOff>136978</xdr:rowOff>
    </xdr:to>
    <xdr:sp macro="" textlink="">
      <xdr:nvSpPr>
        <xdr:cNvPr id="402" name="円/楕円 401"/>
        <xdr:cNvSpPr/>
      </xdr:nvSpPr>
      <xdr:spPr>
        <a:xfrm>
          <a:off x="3048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147155</xdr:rowOff>
    </xdr:from>
    <xdr:ext cx="762000" cy="259045"/>
    <xdr:sp macro="" textlink="">
      <xdr:nvSpPr>
        <xdr:cNvPr id="403" name="テキスト ボックス 402"/>
        <xdr:cNvSpPr txBox="1"/>
      </xdr:nvSpPr>
      <xdr:spPr>
        <a:xfrm>
          <a:off x="2717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78922</xdr:rowOff>
    </xdr:from>
    <xdr:to>
      <xdr:col>3</xdr:col>
      <xdr:colOff>193675</xdr:colOff>
      <xdr:row>76</xdr:row>
      <xdr:rowOff>9072</xdr:rowOff>
    </xdr:to>
    <xdr:sp macro="" textlink="">
      <xdr:nvSpPr>
        <xdr:cNvPr id="404" name="円/楕円 403"/>
        <xdr:cNvSpPr/>
      </xdr:nvSpPr>
      <xdr:spPr>
        <a:xfrm>
          <a:off x="2159000" y="129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19249</xdr:rowOff>
    </xdr:from>
    <xdr:ext cx="762000" cy="259045"/>
    <xdr:sp macro="" textlink="">
      <xdr:nvSpPr>
        <xdr:cNvPr id="405" name="テキスト ボックス 404"/>
        <xdr:cNvSpPr txBox="1"/>
      </xdr:nvSpPr>
      <xdr:spPr>
        <a:xfrm>
          <a:off x="1828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68035</xdr:rowOff>
    </xdr:from>
    <xdr:to>
      <xdr:col>1</xdr:col>
      <xdr:colOff>676275</xdr:colOff>
      <xdr:row>75</xdr:row>
      <xdr:rowOff>169636</xdr:rowOff>
    </xdr:to>
    <xdr:sp macro="" textlink="">
      <xdr:nvSpPr>
        <xdr:cNvPr id="406" name="円/楕円 405"/>
        <xdr:cNvSpPr/>
      </xdr:nvSpPr>
      <xdr:spPr>
        <a:xfrm>
          <a:off x="1270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8362</xdr:rowOff>
    </xdr:from>
    <xdr:ext cx="762000" cy="259045"/>
    <xdr:sp macro="" textlink="">
      <xdr:nvSpPr>
        <xdr:cNvPr id="407" name="テキスト ボックス 406"/>
        <xdr:cNvSpPr txBox="1"/>
      </xdr:nvSpPr>
      <xdr:spPr>
        <a:xfrm>
          <a:off x="939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公債費以外に係る経常収支比率については類似団体平均を上回っているが、これは主に扶助費及び物件費に係る経常収支比率が高いことに起因する。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50800</xdr:rowOff>
    </xdr:from>
    <xdr:to>
      <xdr:col>24</xdr:col>
      <xdr:colOff>31750</xdr:colOff>
      <xdr:row>80</xdr:row>
      <xdr:rowOff>119380</xdr:rowOff>
    </xdr:to>
    <xdr:cxnSp macro="">
      <xdr:nvCxnSpPr>
        <xdr:cNvPr id="435" name="直線コネクタ 434"/>
        <xdr:cNvCxnSpPr/>
      </xdr:nvCxnSpPr>
      <xdr:spPr>
        <a:xfrm flipV="1">
          <a:off x="16510000" y="12395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91457</xdr:rowOff>
    </xdr:from>
    <xdr:ext cx="762000" cy="259045"/>
    <xdr:sp macro="" textlink="">
      <xdr:nvSpPr>
        <xdr:cNvPr id="436"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628650</xdr:colOff>
      <xdr:row>80</xdr:row>
      <xdr:rowOff>119380</xdr:rowOff>
    </xdr:from>
    <xdr:to>
      <xdr:col>24</xdr:col>
      <xdr:colOff>120650</xdr:colOff>
      <xdr:row>80</xdr:row>
      <xdr:rowOff>119380</xdr:rowOff>
    </xdr:to>
    <xdr:cxnSp macro="">
      <xdr:nvCxnSpPr>
        <xdr:cNvPr id="437" name="直線コネクタ 436"/>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137177</xdr:rowOff>
    </xdr:from>
    <xdr:ext cx="762000" cy="259045"/>
    <xdr:sp macro="" textlink="">
      <xdr:nvSpPr>
        <xdr:cNvPr id="438" name="公債費以外最大値テキスト"/>
        <xdr:cNvSpPr txBox="1"/>
      </xdr:nvSpPr>
      <xdr:spPr>
        <a:xfrm>
          <a:off x="16598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23</xdr:col>
      <xdr:colOff>628650</xdr:colOff>
      <xdr:row>72</xdr:row>
      <xdr:rowOff>50800</xdr:rowOff>
    </xdr:from>
    <xdr:to>
      <xdr:col>24</xdr:col>
      <xdr:colOff>120650</xdr:colOff>
      <xdr:row>72</xdr:row>
      <xdr:rowOff>50800</xdr:rowOff>
    </xdr:to>
    <xdr:cxnSp macro="">
      <xdr:nvCxnSpPr>
        <xdr:cNvPr id="439" name="直線コネクタ 438"/>
        <xdr:cNvCxnSpPr/>
      </xdr:nvCxnSpPr>
      <xdr:spPr>
        <a:xfrm>
          <a:off x="16421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119380</xdr:rowOff>
    </xdr:from>
    <xdr:to>
      <xdr:col>24</xdr:col>
      <xdr:colOff>31750</xdr:colOff>
      <xdr:row>77</xdr:row>
      <xdr:rowOff>100330</xdr:rowOff>
    </xdr:to>
    <xdr:cxnSp macro="">
      <xdr:nvCxnSpPr>
        <xdr:cNvPr id="440" name="直線コネクタ 439"/>
        <xdr:cNvCxnSpPr/>
      </xdr:nvCxnSpPr>
      <xdr:spPr>
        <a:xfrm>
          <a:off x="15671800" y="131495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39387</xdr:rowOff>
    </xdr:from>
    <xdr:ext cx="762000" cy="259045"/>
    <xdr:sp macro="" textlink="">
      <xdr:nvSpPr>
        <xdr:cNvPr id="441" name="公債費以外平均値テキスト"/>
        <xdr:cNvSpPr txBox="1"/>
      </xdr:nvSpPr>
      <xdr:spPr>
        <a:xfrm>
          <a:off x="16598900" y="1255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22860</xdr:rowOff>
    </xdr:from>
    <xdr:to>
      <xdr:col>24</xdr:col>
      <xdr:colOff>82550</xdr:colOff>
      <xdr:row>74</xdr:row>
      <xdr:rowOff>124460</xdr:rowOff>
    </xdr:to>
    <xdr:sp macro="" textlink="">
      <xdr:nvSpPr>
        <xdr:cNvPr id="442" name="フローチャート : 判断 441"/>
        <xdr:cNvSpPr/>
      </xdr:nvSpPr>
      <xdr:spPr>
        <a:xfrm>
          <a:off x="164592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119380</xdr:rowOff>
    </xdr:from>
    <xdr:to>
      <xdr:col>22</xdr:col>
      <xdr:colOff>565150</xdr:colOff>
      <xdr:row>77</xdr:row>
      <xdr:rowOff>92711</xdr:rowOff>
    </xdr:to>
    <xdr:cxnSp macro="">
      <xdr:nvCxnSpPr>
        <xdr:cNvPr id="443" name="直線コネクタ 442"/>
        <xdr:cNvCxnSpPr/>
      </xdr:nvCxnSpPr>
      <xdr:spPr>
        <a:xfrm flipV="1">
          <a:off x="14782800" y="131495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7620</xdr:rowOff>
    </xdr:from>
    <xdr:to>
      <xdr:col>22</xdr:col>
      <xdr:colOff>615950</xdr:colOff>
      <xdr:row>74</xdr:row>
      <xdr:rowOff>109220</xdr:rowOff>
    </xdr:to>
    <xdr:sp macro="" textlink="">
      <xdr:nvSpPr>
        <xdr:cNvPr id="444" name="フローチャート : 判断 443"/>
        <xdr:cNvSpPr/>
      </xdr:nvSpPr>
      <xdr:spPr>
        <a:xfrm>
          <a:off x="15621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119397</xdr:rowOff>
    </xdr:from>
    <xdr:ext cx="736600" cy="259045"/>
    <xdr:sp macro="" textlink="">
      <xdr:nvSpPr>
        <xdr:cNvPr id="445" name="テキスト ボックス 444"/>
        <xdr:cNvSpPr txBox="1"/>
      </xdr:nvSpPr>
      <xdr:spPr>
        <a:xfrm>
          <a:off x="15290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24130</xdr:rowOff>
    </xdr:from>
    <xdr:to>
      <xdr:col>21</xdr:col>
      <xdr:colOff>361950</xdr:colOff>
      <xdr:row>77</xdr:row>
      <xdr:rowOff>92711</xdr:rowOff>
    </xdr:to>
    <xdr:cxnSp macro="">
      <xdr:nvCxnSpPr>
        <xdr:cNvPr id="446" name="直線コネクタ 445"/>
        <xdr:cNvCxnSpPr/>
      </xdr:nvCxnSpPr>
      <xdr:spPr>
        <a:xfrm>
          <a:off x="13893800" y="132257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91440</xdr:rowOff>
    </xdr:from>
    <xdr:to>
      <xdr:col>21</xdr:col>
      <xdr:colOff>412750</xdr:colOff>
      <xdr:row>75</xdr:row>
      <xdr:rowOff>21590</xdr:rowOff>
    </xdr:to>
    <xdr:sp macro="" textlink="">
      <xdr:nvSpPr>
        <xdr:cNvPr id="447" name="フローチャート : 判断 446"/>
        <xdr:cNvSpPr/>
      </xdr:nvSpPr>
      <xdr:spPr>
        <a:xfrm>
          <a:off x="14732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31767</xdr:rowOff>
    </xdr:from>
    <xdr:ext cx="762000" cy="259045"/>
    <xdr:sp macro="" textlink="">
      <xdr:nvSpPr>
        <xdr:cNvPr id="448" name="テキスト ボックス 447"/>
        <xdr:cNvSpPr txBox="1"/>
      </xdr:nvSpPr>
      <xdr:spPr>
        <a:xfrm>
          <a:off x="14401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24130</xdr:rowOff>
    </xdr:from>
    <xdr:to>
      <xdr:col>20</xdr:col>
      <xdr:colOff>158750</xdr:colOff>
      <xdr:row>77</xdr:row>
      <xdr:rowOff>62230</xdr:rowOff>
    </xdr:to>
    <xdr:cxnSp macro="">
      <xdr:nvCxnSpPr>
        <xdr:cNvPr id="449" name="直線コネクタ 448"/>
        <xdr:cNvCxnSpPr/>
      </xdr:nvCxnSpPr>
      <xdr:spPr>
        <a:xfrm flipV="1">
          <a:off x="13004800" y="13225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140970</xdr:rowOff>
    </xdr:from>
    <xdr:to>
      <xdr:col>20</xdr:col>
      <xdr:colOff>209550</xdr:colOff>
      <xdr:row>74</xdr:row>
      <xdr:rowOff>71120</xdr:rowOff>
    </xdr:to>
    <xdr:sp macro="" textlink="">
      <xdr:nvSpPr>
        <xdr:cNvPr id="450" name="フローチャート : 判断 449"/>
        <xdr:cNvSpPr/>
      </xdr:nvSpPr>
      <xdr:spPr>
        <a:xfrm>
          <a:off x="13843000" y="1265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81297</xdr:rowOff>
    </xdr:from>
    <xdr:ext cx="762000" cy="259045"/>
    <xdr:sp macro="" textlink="">
      <xdr:nvSpPr>
        <xdr:cNvPr id="451" name="テキスト ボックス 450"/>
        <xdr:cNvSpPr txBox="1"/>
      </xdr:nvSpPr>
      <xdr:spPr>
        <a:xfrm>
          <a:off x="13512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22860</xdr:rowOff>
    </xdr:from>
    <xdr:to>
      <xdr:col>19</xdr:col>
      <xdr:colOff>6350</xdr:colOff>
      <xdr:row>74</xdr:row>
      <xdr:rowOff>124460</xdr:rowOff>
    </xdr:to>
    <xdr:sp macro="" textlink="">
      <xdr:nvSpPr>
        <xdr:cNvPr id="452" name="フローチャート : 判断 451"/>
        <xdr:cNvSpPr/>
      </xdr:nvSpPr>
      <xdr:spPr>
        <a:xfrm>
          <a:off x="12954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134637</xdr:rowOff>
    </xdr:from>
    <xdr:ext cx="762000" cy="259045"/>
    <xdr:sp macro="" textlink="">
      <xdr:nvSpPr>
        <xdr:cNvPr id="453" name="テキスト ボックス 452"/>
        <xdr:cNvSpPr txBox="1"/>
      </xdr:nvSpPr>
      <xdr:spPr>
        <a:xfrm>
          <a:off x="12623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49530</xdr:rowOff>
    </xdr:from>
    <xdr:to>
      <xdr:col>24</xdr:col>
      <xdr:colOff>82550</xdr:colOff>
      <xdr:row>77</xdr:row>
      <xdr:rowOff>151130</xdr:rowOff>
    </xdr:to>
    <xdr:sp macro="" textlink="">
      <xdr:nvSpPr>
        <xdr:cNvPr id="459" name="円/楕円 458"/>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21607</xdr:rowOff>
    </xdr:from>
    <xdr:ext cx="762000" cy="259045"/>
    <xdr:sp macro="" textlink="">
      <xdr:nvSpPr>
        <xdr:cNvPr id="460" name="公債費以外該当値テキスト"/>
        <xdr:cNvSpPr txBox="1"/>
      </xdr:nvSpPr>
      <xdr:spPr>
        <a:xfrm>
          <a:off x="16598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68580</xdr:rowOff>
    </xdr:from>
    <xdr:to>
      <xdr:col>22</xdr:col>
      <xdr:colOff>615950</xdr:colOff>
      <xdr:row>76</xdr:row>
      <xdr:rowOff>170180</xdr:rowOff>
    </xdr:to>
    <xdr:sp macro="" textlink="">
      <xdr:nvSpPr>
        <xdr:cNvPr id="461" name="円/楕円 460"/>
        <xdr:cNvSpPr/>
      </xdr:nvSpPr>
      <xdr:spPr>
        <a:xfrm>
          <a:off x="15621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154957</xdr:rowOff>
    </xdr:from>
    <xdr:ext cx="736600" cy="259045"/>
    <xdr:sp macro="" textlink="">
      <xdr:nvSpPr>
        <xdr:cNvPr id="462" name="テキスト ボックス 461"/>
        <xdr:cNvSpPr txBox="1"/>
      </xdr:nvSpPr>
      <xdr:spPr>
        <a:xfrm>
          <a:off x="15290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41911</xdr:rowOff>
    </xdr:from>
    <xdr:to>
      <xdr:col>21</xdr:col>
      <xdr:colOff>412750</xdr:colOff>
      <xdr:row>77</xdr:row>
      <xdr:rowOff>143511</xdr:rowOff>
    </xdr:to>
    <xdr:sp macro="" textlink="">
      <xdr:nvSpPr>
        <xdr:cNvPr id="463" name="円/楕円 462"/>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64" name="テキスト ボックス 463"/>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144780</xdr:rowOff>
    </xdr:from>
    <xdr:to>
      <xdr:col>20</xdr:col>
      <xdr:colOff>209550</xdr:colOff>
      <xdr:row>77</xdr:row>
      <xdr:rowOff>74930</xdr:rowOff>
    </xdr:to>
    <xdr:sp macro="" textlink="">
      <xdr:nvSpPr>
        <xdr:cNvPr id="465" name="円/楕円 464"/>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66" name="テキスト ボックス 465"/>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67" name="円/楕円 466"/>
        <xdr:cNvSpPr/>
      </xdr:nvSpPr>
      <xdr:spPr>
        <a:xfrm>
          <a:off x="12954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97807</xdr:rowOff>
    </xdr:from>
    <xdr:ext cx="762000" cy="259045"/>
    <xdr:sp macro="" textlink="">
      <xdr:nvSpPr>
        <xdr:cNvPr id="468" name="テキスト ボックス 467"/>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埼玉県朝霞市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37530</xdr:rowOff>
    </xdr:from>
    <xdr:to>
      <xdr:col>4</xdr:col>
      <xdr:colOff>1117600</xdr:colOff>
      <xdr:row>20</xdr:row>
      <xdr:rowOff>19667</xdr:rowOff>
    </xdr:to>
    <xdr:cxnSp macro="">
      <xdr:nvCxnSpPr>
        <xdr:cNvPr id="47" name="直線コネクタ 46"/>
        <xdr:cNvCxnSpPr/>
      </xdr:nvCxnSpPr>
      <xdr:spPr bwMode="auto">
        <a:xfrm flipV="1">
          <a:off x="5651500" y="2142555"/>
          <a:ext cx="0" cy="1353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163194</xdr:rowOff>
    </xdr:from>
    <xdr:ext cx="762000" cy="259045"/>
    <xdr:sp macro="" textlink="">
      <xdr:nvSpPr>
        <xdr:cNvPr id="48" name="人口1人当たり決算額の推移最小値テキスト130"/>
        <xdr:cNvSpPr txBox="1"/>
      </xdr:nvSpPr>
      <xdr:spPr>
        <a:xfrm>
          <a:off x="5740400" y="3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53,495</a:t>
          </a:r>
          <a:endParaRPr kumimoji="1" lang="ja-JP" altLang="en-US" sz="1000" b="1">
            <a:latin typeface="ＭＳ Ｐゴシック"/>
          </a:endParaRPr>
        </a:p>
      </xdr:txBody>
    </xdr:sp>
    <xdr:clientData/>
  </xdr:oneCellAnchor>
  <xdr:twoCellAnchor>
    <xdr:from>
      <xdr:col>4</xdr:col>
      <xdr:colOff>1028700</xdr:colOff>
      <xdr:row>20</xdr:row>
      <xdr:rowOff>19667</xdr:rowOff>
    </xdr:from>
    <xdr:to>
      <xdr:col>5</xdr:col>
      <xdr:colOff>73025</xdr:colOff>
      <xdr:row>20</xdr:row>
      <xdr:rowOff>19667</xdr:rowOff>
    </xdr:to>
    <xdr:cxnSp macro="">
      <xdr:nvCxnSpPr>
        <xdr:cNvPr id="49" name="直線コネクタ 48"/>
        <xdr:cNvCxnSpPr/>
      </xdr:nvCxnSpPr>
      <xdr:spPr bwMode="auto">
        <a:xfrm>
          <a:off x="5562600" y="34962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123907</xdr:rowOff>
    </xdr:from>
    <xdr:ext cx="762000" cy="259045"/>
    <xdr:sp macro="" textlink="">
      <xdr:nvSpPr>
        <xdr:cNvPr id="50" name="人口1人当たり決算額の推移最大値テキスト130"/>
        <xdr:cNvSpPr txBox="1"/>
      </xdr:nvSpPr>
      <xdr:spPr>
        <a:xfrm>
          <a:off x="5740400" y="188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94,948</a:t>
          </a:r>
          <a:endParaRPr kumimoji="1" lang="ja-JP" altLang="en-US" sz="1000" b="1">
            <a:latin typeface="ＭＳ Ｐゴシック"/>
          </a:endParaRPr>
        </a:p>
      </xdr:txBody>
    </xdr:sp>
    <xdr:clientData/>
  </xdr:oneCellAnchor>
  <xdr:twoCellAnchor>
    <xdr:from>
      <xdr:col>4</xdr:col>
      <xdr:colOff>1028700</xdr:colOff>
      <xdr:row>12</xdr:row>
      <xdr:rowOff>37530</xdr:rowOff>
    </xdr:from>
    <xdr:to>
      <xdr:col>5</xdr:col>
      <xdr:colOff>73025</xdr:colOff>
      <xdr:row>12</xdr:row>
      <xdr:rowOff>37530</xdr:rowOff>
    </xdr:to>
    <xdr:cxnSp macro="">
      <xdr:nvCxnSpPr>
        <xdr:cNvPr id="51" name="直線コネクタ 50"/>
        <xdr:cNvCxnSpPr/>
      </xdr:nvCxnSpPr>
      <xdr:spPr bwMode="auto">
        <a:xfrm>
          <a:off x="5562600" y="2142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77535</xdr:rowOff>
    </xdr:from>
    <xdr:to>
      <xdr:col>4</xdr:col>
      <xdr:colOff>1117600</xdr:colOff>
      <xdr:row>19</xdr:row>
      <xdr:rowOff>104641</xdr:rowOff>
    </xdr:to>
    <xdr:cxnSp macro="">
      <xdr:nvCxnSpPr>
        <xdr:cNvPr id="52" name="直線コネクタ 51"/>
        <xdr:cNvCxnSpPr/>
      </xdr:nvCxnSpPr>
      <xdr:spPr bwMode="auto">
        <a:xfrm flipV="1">
          <a:off x="5003800" y="3382710"/>
          <a:ext cx="647700" cy="27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57044</xdr:rowOff>
    </xdr:from>
    <xdr:ext cx="762000" cy="259045"/>
    <xdr:sp macro="" textlink="">
      <xdr:nvSpPr>
        <xdr:cNvPr id="53" name="人口1人当たり決算額の推移平均値テキスト130"/>
        <xdr:cNvSpPr txBox="1"/>
      </xdr:nvSpPr>
      <xdr:spPr>
        <a:xfrm>
          <a:off x="5740400" y="2676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40517</xdr:rowOff>
    </xdr:from>
    <xdr:to>
      <xdr:col>5</xdr:col>
      <xdr:colOff>34925</xdr:colOff>
      <xdr:row>16</xdr:row>
      <xdr:rowOff>142117</xdr:rowOff>
    </xdr:to>
    <xdr:sp macro="" textlink="">
      <xdr:nvSpPr>
        <xdr:cNvPr id="54" name="フローチャート : 判断 53"/>
        <xdr:cNvSpPr/>
      </xdr:nvSpPr>
      <xdr:spPr bwMode="auto">
        <a:xfrm>
          <a:off x="56007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104641</xdr:rowOff>
    </xdr:from>
    <xdr:to>
      <xdr:col>4</xdr:col>
      <xdr:colOff>469900</xdr:colOff>
      <xdr:row>19</xdr:row>
      <xdr:rowOff>130081</xdr:rowOff>
    </xdr:to>
    <xdr:cxnSp macro="">
      <xdr:nvCxnSpPr>
        <xdr:cNvPr id="55" name="直線コネクタ 54"/>
        <xdr:cNvCxnSpPr/>
      </xdr:nvCxnSpPr>
      <xdr:spPr bwMode="auto">
        <a:xfrm flipV="1">
          <a:off x="4305300" y="3409816"/>
          <a:ext cx="698500" cy="25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38492</xdr:rowOff>
    </xdr:from>
    <xdr:to>
      <xdr:col>4</xdr:col>
      <xdr:colOff>520700</xdr:colOff>
      <xdr:row>17</xdr:row>
      <xdr:rowOff>140092</xdr:rowOff>
    </xdr:to>
    <xdr:sp macro="" textlink="">
      <xdr:nvSpPr>
        <xdr:cNvPr id="56" name="フローチャート : 判断 55"/>
        <xdr:cNvSpPr/>
      </xdr:nvSpPr>
      <xdr:spPr bwMode="auto">
        <a:xfrm>
          <a:off x="4953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150269</xdr:rowOff>
    </xdr:from>
    <xdr:ext cx="736600" cy="259045"/>
    <xdr:sp macro="" textlink="">
      <xdr:nvSpPr>
        <xdr:cNvPr id="57" name="テキスト ボックス 56"/>
        <xdr:cNvSpPr txBox="1"/>
      </xdr:nvSpPr>
      <xdr:spPr>
        <a:xfrm>
          <a:off x="4622800" y="2769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130081</xdr:rowOff>
    </xdr:from>
    <xdr:to>
      <xdr:col>3</xdr:col>
      <xdr:colOff>904875</xdr:colOff>
      <xdr:row>20</xdr:row>
      <xdr:rowOff>36681</xdr:rowOff>
    </xdr:to>
    <xdr:cxnSp macro="">
      <xdr:nvCxnSpPr>
        <xdr:cNvPr id="58" name="直線コネクタ 57"/>
        <xdr:cNvCxnSpPr/>
      </xdr:nvCxnSpPr>
      <xdr:spPr bwMode="auto">
        <a:xfrm flipV="1">
          <a:off x="3606800" y="3435256"/>
          <a:ext cx="698500" cy="78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102369</xdr:rowOff>
    </xdr:from>
    <xdr:to>
      <xdr:col>3</xdr:col>
      <xdr:colOff>955675</xdr:colOff>
      <xdr:row>18</xdr:row>
      <xdr:rowOff>32519</xdr:rowOff>
    </xdr:to>
    <xdr:sp macro="" textlink="">
      <xdr:nvSpPr>
        <xdr:cNvPr id="59" name="フローチャート : 判断 58"/>
        <xdr:cNvSpPr/>
      </xdr:nvSpPr>
      <xdr:spPr bwMode="auto">
        <a:xfrm>
          <a:off x="4254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42696</xdr:rowOff>
    </xdr:from>
    <xdr:ext cx="762000" cy="259045"/>
    <xdr:sp macro="" textlink="">
      <xdr:nvSpPr>
        <xdr:cNvPr id="60" name="テキスト ボックス 59"/>
        <xdr:cNvSpPr txBox="1"/>
      </xdr:nvSpPr>
      <xdr:spPr>
        <a:xfrm>
          <a:off x="3924300" y="283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146474</xdr:rowOff>
    </xdr:from>
    <xdr:to>
      <xdr:col>3</xdr:col>
      <xdr:colOff>206375</xdr:colOff>
      <xdr:row>20</xdr:row>
      <xdr:rowOff>36681</xdr:rowOff>
    </xdr:to>
    <xdr:cxnSp macro="">
      <xdr:nvCxnSpPr>
        <xdr:cNvPr id="61" name="直線コネクタ 60"/>
        <xdr:cNvCxnSpPr/>
      </xdr:nvCxnSpPr>
      <xdr:spPr bwMode="auto">
        <a:xfrm>
          <a:off x="2908300" y="3451649"/>
          <a:ext cx="698500" cy="61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146228</xdr:rowOff>
    </xdr:from>
    <xdr:to>
      <xdr:col>3</xdr:col>
      <xdr:colOff>257175</xdr:colOff>
      <xdr:row>18</xdr:row>
      <xdr:rowOff>76378</xdr:rowOff>
    </xdr:to>
    <xdr:sp macro="" textlink="">
      <xdr:nvSpPr>
        <xdr:cNvPr id="62" name="フローチャート : 判断 61"/>
        <xdr:cNvSpPr/>
      </xdr:nvSpPr>
      <xdr:spPr bwMode="auto">
        <a:xfrm>
          <a:off x="35560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86555</xdr:rowOff>
    </xdr:from>
    <xdr:ext cx="762000" cy="259045"/>
    <xdr:sp macro="" textlink="">
      <xdr:nvSpPr>
        <xdr:cNvPr id="63" name="テキスト ボックス 62"/>
        <xdr:cNvSpPr txBox="1"/>
      </xdr:nvSpPr>
      <xdr:spPr>
        <a:xfrm>
          <a:off x="3225800" y="287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77027</xdr:rowOff>
    </xdr:from>
    <xdr:to>
      <xdr:col>2</xdr:col>
      <xdr:colOff>692150</xdr:colOff>
      <xdr:row>18</xdr:row>
      <xdr:rowOff>7177</xdr:rowOff>
    </xdr:to>
    <xdr:sp macro="" textlink="">
      <xdr:nvSpPr>
        <xdr:cNvPr id="64" name="フローチャート : 判断 63"/>
        <xdr:cNvSpPr/>
      </xdr:nvSpPr>
      <xdr:spPr bwMode="auto">
        <a:xfrm>
          <a:off x="2857500" y="3039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17354</xdr:rowOff>
    </xdr:from>
    <xdr:ext cx="762000" cy="259045"/>
    <xdr:sp macro="" textlink="">
      <xdr:nvSpPr>
        <xdr:cNvPr id="65" name="テキスト ボックス 64"/>
        <xdr:cNvSpPr txBox="1"/>
      </xdr:nvSpPr>
      <xdr:spPr>
        <a:xfrm>
          <a:off x="2527300" y="28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26735</xdr:rowOff>
    </xdr:from>
    <xdr:to>
      <xdr:col>5</xdr:col>
      <xdr:colOff>34925</xdr:colOff>
      <xdr:row>19</xdr:row>
      <xdr:rowOff>128335</xdr:rowOff>
    </xdr:to>
    <xdr:sp macro="" textlink="">
      <xdr:nvSpPr>
        <xdr:cNvPr id="71" name="円/楕円 70"/>
        <xdr:cNvSpPr/>
      </xdr:nvSpPr>
      <xdr:spPr bwMode="auto">
        <a:xfrm>
          <a:off x="5600700" y="3331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106762</xdr:rowOff>
    </xdr:from>
    <xdr:ext cx="762000" cy="259045"/>
    <xdr:sp macro="" textlink="">
      <xdr:nvSpPr>
        <xdr:cNvPr id="72" name="人口1人当たり決算額の推移該当値テキスト130"/>
        <xdr:cNvSpPr txBox="1"/>
      </xdr:nvSpPr>
      <xdr:spPr>
        <a:xfrm>
          <a:off x="5740400" y="324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56,973</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53841</xdr:rowOff>
    </xdr:from>
    <xdr:to>
      <xdr:col>4</xdr:col>
      <xdr:colOff>520700</xdr:colOff>
      <xdr:row>19</xdr:row>
      <xdr:rowOff>155441</xdr:rowOff>
    </xdr:to>
    <xdr:sp macro="" textlink="">
      <xdr:nvSpPr>
        <xdr:cNvPr id="73" name="円/楕円 72"/>
        <xdr:cNvSpPr/>
      </xdr:nvSpPr>
      <xdr:spPr bwMode="auto">
        <a:xfrm>
          <a:off x="4953000" y="3359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140218</xdr:rowOff>
    </xdr:from>
    <xdr:ext cx="736600" cy="259045"/>
    <xdr:sp macro="" textlink="">
      <xdr:nvSpPr>
        <xdr:cNvPr id="74" name="テキスト ボックス 73"/>
        <xdr:cNvSpPr txBox="1"/>
      </xdr:nvSpPr>
      <xdr:spPr>
        <a:xfrm>
          <a:off x="4622800" y="3445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56,143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79281</xdr:rowOff>
    </xdr:from>
    <xdr:to>
      <xdr:col>3</xdr:col>
      <xdr:colOff>955675</xdr:colOff>
      <xdr:row>20</xdr:row>
      <xdr:rowOff>9431</xdr:rowOff>
    </xdr:to>
    <xdr:sp macro="" textlink="">
      <xdr:nvSpPr>
        <xdr:cNvPr id="75" name="円/楕円 74"/>
        <xdr:cNvSpPr/>
      </xdr:nvSpPr>
      <xdr:spPr bwMode="auto">
        <a:xfrm>
          <a:off x="4254500" y="3384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165658</xdr:rowOff>
    </xdr:from>
    <xdr:ext cx="762000" cy="259045"/>
    <xdr:sp macro="" textlink="">
      <xdr:nvSpPr>
        <xdr:cNvPr id="76" name="テキスト ボックス 75"/>
        <xdr:cNvSpPr txBox="1"/>
      </xdr:nvSpPr>
      <xdr:spPr>
        <a:xfrm>
          <a:off x="3924300" y="347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55,364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157331</xdr:rowOff>
    </xdr:from>
    <xdr:to>
      <xdr:col>3</xdr:col>
      <xdr:colOff>257175</xdr:colOff>
      <xdr:row>20</xdr:row>
      <xdr:rowOff>87481</xdr:rowOff>
    </xdr:to>
    <xdr:sp macro="" textlink="">
      <xdr:nvSpPr>
        <xdr:cNvPr id="77" name="円/楕円 76"/>
        <xdr:cNvSpPr/>
      </xdr:nvSpPr>
      <xdr:spPr bwMode="auto">
        <a:xfrm>
          <a:off x="3556000" y="3462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72258</xdr:rowOff>
    </xdr:from>
    <xdr:ext cx="762000" cy="259045"/>
    <xdr:sp macro="" textlink="">
      <xdr:nvSpPr>
        <xdr:cNvPr id="78" name="テキスト ボックス 77"/>
        <xdr:cNvSpPr txBox="1"/>
      </xdr:nvSpPr>
      <xdr:spPr>
        <a:xfrm>
          <a:off x="3225800" y="354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52,974</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95674</xdr:rowOff>
    </xdr:from>
    <xdr:to>
      <xdr:col>2</xdr:col>
      <xdr:colOff>692150</xdr:colOff>
      <xdr:row>20</xdr:row>
      <xdr:rowOff>25824</xdr:rowOff>
    </xdr:to>
    <xdr:sp macro="" textlink="">
      <xdr:nvSpPr>
        <xdr:cNvPr id="79" name="円/楕円 78"/>
        <xdr:cNvSpPr/>
      </xdr:nvSpPr>
      <xdr:spPr bwMode="auto">
        <a:xfrm>
          <a:off x="2857500" y="3400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10601</xdr:rowOff>
    </xdr:from>
    <xdr:ext cx="762000" cy="259045"/>
    <xdr:sp macro="" textlink="">
      <xdr:nvSpPr>
        <xdr:cNvPr id="80" name="テキスト ボックス 79"/>
        <xdr:cNvSpPr txBox="1"/>
      </xdr:nvSpPr>
      <xdr:spPr>
        <a:xfrm>
          <a:off x="2527300" y="348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197638</xdr:rowOff>
    </xdr:from>
    <xdr:to>
      <xdr:col>4</xdr:col>
      <xdr:colOff>1117600</xdr:colOff>
      <xdr:row>38</xdr:row>
      <xdr:rowOff>122886</xdr:rowOff>
    </xdr:to>
    <xdr:cxnSp macro="">
      <xdr:nvCxnSpPr>
        <xdr:cNvPr id="109" name="直線コネクタ 108"/>
        <xdr:cNvCxnSpPr/>
      </xdr:nvCxnSpPr>
      <xdr:spPr bwMode="auto">
        <a:xfrm flipV="1">
          <a:off x="5651500" y="6122188"/>
          <a:ext cx="0" cy="14682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94963</xdr:rowOff>
    </xdr:from>
    <xdr:ext cx="762000" cy="259045"/>
    <xdr:sp macro="" textlink="">
      <xdr:nvSpPr>
        <xdr:cNvPr id="110" name="人口1人当たり決算額の推移最小値テキスト445"/>
        <xdr:cNvSpPr txBox="1"/>
      </xdr:nvSpPr>
      <xdr:spPr>
        <a:xfrm>
          <a:off x="5740400" y="756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4</xdr:col>
      <xdr:colOff>1028700</xdr:colOff>
      <xdr:row>38</xdr:row>
      <xdr:rowOff>122886</xdr:rowOff>
    </xdr:from>
    <xdr:to>
      <xdr:col>5</xdr:col>
      <xdr:colOff>73025</xdr:colOff>
      <xdr:row>38</xdr:row>
      <xdr:rowOff>122886</xdr:rowOff>
    </xdr:to>
    <xdr:cxnSp macro="">
      <xdr:nvCxnSpPr>
        <xdr:cNvPr id="111" name="直線コネクタ 110"/>
        <xdr:cNvCxnSpPr/>
      </xdr:nvCxnSpPr>
      <xdr:spPr bwMode="auto">
        <a:xfrm>
          <a:off x="5562600" y="7590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112565</xdr:rowOff>
    </xdr:from>
    <xdr:ext cx="762000" cy="259045"/>
    <xdr:sp macro="" textlink="">
      <xdr:nvSpPr>
        <xdr:cNvPr id="112" name="人口1人当たり決算額の推移最大値テキスト445"/>
        <xdr:cNvSpPr txBox="1"/>
      </xdr:nvSpPr>
      <xdr:spPr>
        <a:xfrm>
          <a:off x="5740400" y="586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37,646</a:t>
          </a:r>
          <a:endParaRPr kumimoji="1" lang="ja-JP" altLang="en-US" sz="1000" b="1">
            <a:latin typeface="ＭＳ Ｐゴシック"/>
          </a:endParaRPr>
        </a:p>
      </xdr:txBody>
    </xdr:sp>
    <xdr:clientData/>
  </xdr:oneCellAnchor>
  <xdr:twoCellAnchor>
    <xdr:from>
      <xdr:col>4</xdr:col>
      <xdr:colOff>1028700</xdr:colOff>
      <xdr:row>33</xdr:row>
      <xdr:rowOff>197638</xdr:rowOff>
    </xdr:from>
    <xdr:to>
      <xdr:col>5</xdr:col>
      <xdr:colOff>73025</xdr:colOff>
      <xdr:row>33</xdr:row>
      <xdr:rowOff>197638</xdr:rowOff>
    </xdr:to>
    <xdr:cxnSp macro="">
      <xdr:nvCxnSpPr>
        <xdr:cNvPr id="113" name="直線コネクタ 112"/>
        <xdr:cNvCxnSpPr/>
      </xdr:nvCxnSpPr>
      <xdr:spPr bwMode="auto">
        <a:xfrm>
          <a:off x="5562600" y="6122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193980</xdr:rowOff>
    </xdr:from>
    <xdr:to>
      <xdr:col>4</xdr:col>
      <xdr:colOff>1117600</xdr:colOff>
      <xdr:row>37</xdr:row>
      <xdr:rowOff>196685</xdr:rowOff>
    </xdr:to>
    <xdr:cxnSp macro="">
      <xdr:nvCxnSpPr>
        <xdr:cNvPr id="114" name="直線コネクタ 113"/>
        <xdr:cNvCxnSpPr/>
      </xdr:nvCxnSpPr>
      <xdr:spPr bwMode="auto">
        <a:xfrm flipV="1">
          <a:off x="5003800" y="7318680"/>
          <a:ext cx="647700" cy="2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79773</xdr:rowOff>
    </xdr:from>
    <xdr:ext cx="762000" cy="259045"/>
    <xdr:sp macro="" textlink="">
      <xdr:nvSpPr>
        <xdr:cNvPr id="115" name="人口1人当たり決算額の推移平均値テキスト445"/>
        <xdr:cNvSpPr txBox="1"/>
      </xdr:nvSpPr>
      <xdr:spPr>
        <a:xfrm>
          <a:off x="5740400" y="669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234696</xdr:rowOff>
    </xdr:from>
    <xdr:to>
      <xdr:col>5</xdr:col>
      <xdr:colOff>34925</xdr:colOff>
      <xdr:row>35</xdr:row>
      <xdr:rowOff>336296</xdr:rowOff>
    </xdr:to>
    <xdr:sp macro="" textlink="">
      <xdr:nvSpPr>
        <xdr:cNvPr id="116" name="フローチャート : 判断 115"/>
        <xdr:cNvSpPr/>
      </xdr:nvSpPr>
      <xdr:spPr bwMode="auto">
        <a:xfrm>
          <a:off x="56007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196685</xdr:rowOff>
    </xdr:from>
    <xdr:to>
      <xdr:col>4</xdr:col>
      <xdr:colOff>469900</xdr:colOff>
      <xdr:row>37</xdr:row>
      <xdr:rowOff>216916</xdr:rowOff>
    </xdr:to>
    <xdr:cxnSp macro="">
      <xdr:nvCxnSpPr>
        <xdr:cNvPr id="117" name="直線コネクタ 116"/>
        <xdr:cNvCxnSpPr/>
      </xdr:nvCxnSpPr>
      <xdr:spPr bwMode="auto">
        <a:xfrm flipV="1">
          <a:off x="4305300" y="7321385"/>
          <a:ext cx="698500" cy="20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40539</xdr:rowOff>
    </xdr:from>
    <xdr:to>
      <xdr:col>4</xdr:col>
      <xdr:colOff>520700</xdr:colOff>
      <xdr:row>36</xdr:row>
      <xdr:rowOff>142139</xdr:rowOff>
    </xdr:to>
    <xdr:sp macro="" textlink="">
      <xdr:nvSpPr>
        <xdr:cNvPr id="118" name="フローチャート : 判断 117"/>
        <xdr:cNvSpPr/>
      </xdr:nvSpPr>
      <xdr:spPr bwMode="auto">
        <a:xfrm>
          <a:off x="49530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152316</xdr:rowOff>
    </xdr:from>
    <xdr:ext cx="736600" cy="259045"/>
    <xdr:sp macro="" textlink="">
      <xdr:nvSpPr>
        <xdr:cNvPr id="119" name="テキスト ボックス 118"/>
        <xdr:cNvSpPr txBox="1"/>
      </xdr:nvSpPr>
      <xdr:spPr>
        <a:xfrm>
          <a:off x="4622800" y="6762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213182</xdr:rowOff>
    </xdr:from>
    <xdr:to>
      <xdr:col>3</xdr:col>
      <xdr:colOff>904875</xdr:colOff>
      <xdr:row>37</xdr:row>
      <xdr:rowOff>216916</xdr:rowOff>
    </xdr:to>
    <xdr:cxnSp macro="">
      <xdr:nvCxnSpPr>
        <xdr:cNvPr id="120" name="直線コネクタ 119"/>
        <xdr:cNvCxnSpPr/>
      </xdr:nvCxnSpPr>
      <xdr:spPr bwMode="auto">
        <a:xfrm>
          <a:off x="3606800" y="7337882"/>
          <a:ext cx="698500" cy="3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107214</xdr:rowOff>
    </xdr:from>
    <xdr:to>
      <xdr:col>3</xdr:col>
      <xdr:colOff>955675</xdr:colOff>
      <xdr:row>37</xdr:row>
      <xdr:rowOff>37364</xdr:rowOff>
    </xdr:to>
    <xdr:sp macro="" textlink="">
      <xdr:nvSpPr>
        <xdr:cNvPr id="121" name="フローチャート : 判断 120"/>
        <xdr:cNvSpPr/>
      </xdr:nvSpPr>
      <xdr:spPr bwMode="auto">
        <a:xfrm>
          <a:off x="42545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218991</xdr:rowOff>
    </xdr:from>
    <xdr:ext cx="762000" cy="259045"/>
    <xdr:sp macro="" textlink="">
      <xdr:nvSpPr>
        <xdr:cNvPr id="122" name="テキスト ボックス 121"/>
        <xdr:cNvSpPr txBox="1"/>
      </xdr:nvSpPr>
      <xdr:spPr>
        <a:xfrm>
          <a:off x="3924300" y="68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178054</xdr:rowOff>
    </xdr:from>
    <xdr:to>
      <xdr:col>3</xdr:col>
      <xdr:colOff>206375</xdr:colOff>
      <xdr:row>37</xdr:row>
      <xdr:rowOff>213182</xdr:rowOff>
    </xdr:to>
    <xdr:cxnSp macro="">
      <xdr:nvCxnSpPr>
        <xdr:cNvPr id="123" name="直線コネクタ 122"/>
        <xdr:cNvCxnSpPr/>
      </xdr:nvCxnSpPr>
      <xdr:spPr bwMode="auto">
        <a:xfrm>
          <a:off x="2908300" y="7302754"/>
          <a:ext cx="698500" cy="35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33604</xdr:rowOff>
    </xdr:from>
    <xdr:to>
      <xdr:col>3</xdr:col>
      <xdr:colOff>257175</xdr:colOff>
      <xdr:row>36</xdr:row>
      <xdr:rowOff>135204</xdr:rowOff>
    </xdr:to>
    <xdr:sp macro="" textlink="">
      <xdr:nvSpPr>
        <xdr:cNvPr id="124" name="フローチャート : 判断 123"/>
        <xdr:cNvSpPr/>
      </xdr:nvSpPr>
      <xdr:spPr bwMode="auto">
        <a:xfrm>
          <a:off x="35560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145381</xdr:rowOff>
    </xdr:from>
    <xdr:ext cx="762000" cy="259045"/>
    <xdr:sp macro="" textlink="">
      <xdr:nvSpPr>
        <xdr:cNvPr id="125" name="テキスト ボックス 124"/>
        <xdr:cNvSpPr txBox="1"/>
      </xdr:nvSpPr>
      <xdr:spPr>
        <a:xfrm>
          <a:off x="3225800" y="675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341643</xdr:rowOff>
    </xdr:from>
    <xdr:to>
      <xdr:col>2</xdr:col>
      <xdr:colOff>692150</xdr:colOff>
      <xdr:row>36</xdr:row>
      <xdr:rowOff>100343</xdr:rowOff>
    </xdr:to>
    <xdr:sp macro="" textlink="">
      <xdr:nvSpPr>
        <xdr:cNvPr id="126" name="フローチャート : 判断 125"/>
        <xdr:cNvSpPr/>
      </xdr:nvSpPr>
      <xdr:spPr bwMode="auto">
        <a:xfrm>
          <a:off x="28575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110520</xdr:rowOff>
    </xdr:from>
    <xdr:ext cx="762000" cy="259045"/>
    <xdr:sp macro="" textlink="">
      <xdr:nvSpPr>
        <xdr:cNvPr id="127" name="テキスト ボックス 126"/>
        <xdr:cNvSpPr txBox="1"/>
      </xdr:nvSpPr>
      <xdr:spPr>
        <a:xfrm>
          <a:off x="2527300" y="672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143180</xdr:rowOff>
    </xdr:from>
    <xdr:to>
      <xdr:col>5</xdr:col>
      <xdr:colOff>34925</xdr:colOff>
      <xdr:row>37</xdr:row>
      <xdr:rowOff>244780</xdr:rowOff>
    </xdr:to>
    <xdr:sp macro="" textlink="">
      <xdr:nvSpPr>
        <xdr:cNvPr id="133" name="円/楕円 132"/>
        <xdr:cNvSpPr/>
      </xdr:nvSpPr>
      <xdr:spPr bwMode="auto">
        <a:xfrm>
          <a:off x="5600700" y="7267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115257</xdr:rowOff>
    </xdr:from>
    <xdr:ext cx="762000" cy="259045"/>
    <xdr:sp macro="" textlink="">
      <xdr:nvSpPr>
        <xdr:cNvPr id="134" name="人口1人当たり決算額の推移該当値テキスト445"/>
        <xdr:cNvSpPr txBox="1"/>
      </xdr:nvSpPr>
      <xdr:spPr>
        <a:xfrm>
          <a:off x="5740400" y="72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145885</xdr:rowOff>
    </xdr:from>
    <xdr:to>
      <xdr:col>4</xdr:col>
      <xdr:colOff>520700</xdr:colOff>
      <xdr:row>37</xdr:row>
      <xdr:rowOff>247485</xdr:rowOff>
    </xdr:to>
    <xdr:sp macro="" textlink="">
      <xdr:nvSpPr>
        <xdr:cNvPr id="135" name="円/楕円 134"/>
        <xdr:cNvSpPr/>
      </xdr:nvSpPr>
      <xdr:spPr bwMode="auto">
        <a:xfrm>
          <a:off x="4953000" y="7270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232262</xdr:rowOff>
    </xdr:from>
    <xdr:ext cx="736600" cy="259045"/>
    <xdr:sp macro="" textlink="">
      <xdr:nvSpPr>
        <xdr:cNvPr id="136" name="テキスト ボックス 135"/>
        <xdr:cNvSpPr txBox="1"/>
      </xdr:nvSpPr>
      <xdr:spPr>
        <a:xfrm>
          <a:off x="4622800" y="7356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166116</xdr:rowOff>
    </xdr:from>
    <xdr:to>
      <xdr:col>3</xdr:col>
      <xdr:colOff>955675</xdr:colOff>
      <xdr:row>37</xdr:row>
      <xdr:rowOff>267716</xdr:rowOff>
    </xdr:to>
    <xdr:sp macro="" textlink="">
      <xdr:nvSpPr>
        <xdr:cNvPr id="137" name="円/楕円 136"/>
        <xdr:cNvSpPr/>
      </xdr:nvSpPr>
      <xdr:spPr bwMode="auto">
        <a:xfrm>
          <a:off x="4254500" y="7290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252493</xdr:rowOff>
    </xdr:from>
    <xdr:ext cx="762000" cy="259045"/>
    <xdr:sp macro="" textlink="">
      <xdr:nvSpPr>
        <xdr:cNvPr id="138" name="テキスト ボックス 137"/>
        <xdr:cNvSpPr txBox="1"/>
      </xdr:nvSpPr>
      <xdr:spPr>
        <a:xfrm>
          <a:off x="3924300" y="73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162382</xdr:rowOff>
    </xdr:from>
    <xdr:to>
      <xdr:col>3</xdr:col>
      <xdr:colOff>257175</xdr:colOff>
      <xdr:row>37</xdr:row>
      <xdr:rowOff>263982</xdr:rowOff>
    </xdr:to>
    <xdr:sp macro="" textlink="">
      <xdr:nvSpPr>
        <xdr:cNvPr id="139" name="円/楕円 138"/>
        <xdr:cNvSpPr/>
      </xdr:nvSpPr>
      <xdr:spPr bwMode="auto">
        <a:xfrm>
          <a:off x="3556000" y="7287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248759</xdr:rowOff>
    </xdr:from>
    <xdr:ext cx="762000" cy="259045"/>
    <xdr:sp macro="" textlink="">
      <xdr:nvSpPr>
        <xdr:cNvPr id="140" name="テキスト ボックス 139"/>
        <xdr:cNvSpPr txBox="1"/>
      </xdr:nvSpPr>
      <xdr:spPr>
        <a:xfrm>
          <a:off x="3225800" y="737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127254</xdr:rowOff>
    </xdr:from>
    <xdr:to>
      <xdr:col>2</xdr:col>
      <xdr:colOff>692150</xdr:colOff>
      <xdr:row>37</xdr:row>
      <xdr:rowOff>228854</xdr:rowOff>
    </xdr:to>
    <xdr:sp macro="" textlink="">
      <xdr:nvSpPr>
        <xdr:cNvPr id="141" name="円/楕円 140"/>
        <xdr:cNvSpPr/>
      </xdr:nvSpPr>
      <xdr:spPr bwMode="auto">
        <a:xfrm>
          <a:off x="2857500" y="7251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213631</xdr:rowOff>
    </xdr:from>
    <xdr:ext cx="762000" cy="259045"/>
    <xdr:sp macro="" textlink="">
      <xdr:nvSpPr>
        <xdr:cNvPr id="142" name="テキスト ボックス 141"/>
        <xdr:cNvSpPr txBox="1"/>
      </xdr:nvSpPr>
      <xdr:spPr>
        <a:xfrm>
          <a:off x="2527300" y="733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埼玉県朝霞市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136,910
133,677
18.34
40,173,690
39,107,965
1,005,053
23,577,204
28,556,873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25.5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160372</xdr:rowOff>
    </xdr:from>
    <xdr:to>
      <xdr:col>6</xdr:col>
      <xdr:colOff>510540</xdr:colOff>
      <xdr:row>39</xdr:row>
      <xdr:rowOff>4859</xdr:rowOff>
    </xdr:to>
    <xdr:cxnSp macro="">
      <xdr:nvCxnSpPr>
        <xdr:cNvPr id="58" name="直線コネクタ 57"/>
        <xdr:cNvCxnSpPr/>
      </xdr:nvCxnSpPr>
      <xdr:spPr>
        <a:xfrm flipV="1">
          <a:off x="4633595" y="5132422"/>
          <a:ext cx="1270" cy="1558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8686</xdr:rowOff>
    </xdr:from>
    <xdr:ext cx="534377" cy="259045"/>
    <xdr:sp macro="" textlink="">
      <xdr:nvSpPr>
        <xdr:cNvPr id="59" name="人件費最小値テキスト"/>
        <xdr:cNvSpPr txBox="1"/>
      </xdr:nvSpPr>
      <xdr:spPr>
        <a:xfrm>
          <a:off x="4686300" y="669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42,879</a:t>
          </a:r>
          <a:endParaRPr kumimoji="1" lang="ja-JP" altLang="en-US" sz="1000" b="1">
            <a:latin typeface="ＭＳ Ｐゴシック"/>
          </a:endParaRPr>
        </a:p>
      </xdr:txBody>
    </xdr:sp>
    <xdr:clientData/>
  </xdr:oneCellAnchor>
  <xdr:twoCellAnchor>
    <xdr:from>
      <xdr:col>6</xdr:col>
      <xdr:colOff>422275</xdr:colOff>
      <xdr:row>39</xdr:row>
      <xdr:rowOff>4859</xdr:rowOff>
    </xdr:from>
    <xdr:to>
      <xdr:col>6</xdr:col>
      <xdr:colOff>600075</xdr:colOff>
      <xdr:row>39</xdr:row>
      <xdr:rowOff>4859</xdr:rowOff>
    </xdr:to>
    <xdr:cxnSp macro="">
      <xdr:nvCxnSpPr>
        <xdr:cNvPr id="60" name="直線コネクタ 59"/>
        <xdr:cNvCxnSpPr/>
      </xdr:nvCxnSpPr>
      <xdr:spPr>
        <a:xfrm>
          <a:off x="4546600" y="669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107049</xdr:rowOff>
    </xdr:from>
    <xdr:ext cx="534377" cy="259045"/>
    <xdr:sp macro="" textlink="">
      <xdr:nvSpPr>
        <xdr:cNvPr id="61" name="人件費最大値テキスト"/>
        <xdr:cNvSpPr txBox="1"/>
      </xdr:nvSpPr>
      <xdr:spPr>
        <a:xfrm>
          <a:off x="4686300" y="49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90,617</a:t>
          </a:r>
          <a:endParaRPr kumimoji="1" lang="ja-JP" altLang="en-US" sz="1000" b="1">
            <a:latin typeface="ＭＳ Ｐゴシック"/>
          </a:endParaRPr>
        </a:p>
      </xdr:txBody>
    </xdr:sp>
    <xdr:clientData/>
  </xdr:oneCellAnchor>
  <xdr:twoCellAnchor>
    <xdr:from>
      <xdr:col>6</xdr:col>
      <xdr:colOff>422275</xdr:colOff>
      <xdr:row>29</xdr:row>
      <xdr:rowOff>160372</xdr:rowOff>
    </xdr:from>
    <xdr:to>
      <xdr:col>6</xdr:col>
      <xdr:colOff>600075</xdr:colOff>
      <xdr:row>29</xdr:row>
      <xdr:rowOff>160372</xdr:rowOff>
    </xdr:to>
    <xdr:cxnSp macro="">
      <xdr:nvCxnSpPr>
        <xdr:cNvPr id="62" name="直線コネクタ 61"/>
        <xdr:cNvCxnSpPr/>
      </xdr:nvCxnSpPr>
      <xdr:spPr>
        <a:xfrm>
          <a:off x="4546600" y="513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110962</xdr:rowOff>
    </xdr:from>
    <xdr:to>
      <xdr:col>6</xdr:col>
      <xdr:colOff>511175</xdr:colOff>
      <xdr:row>37</xdr:row>
      <xdr:rowOff>126278</xdr:rowOff>
    </xdr:to>
    <xdr:cxnSp macro="">
      <xdr:nvCxnSpPr>
        <xdr:cNvPr id="63" name="直線コネクタ 62"/>
        <xdr:cNvCxnSpPr/>
      </xdr:nvCxnSpPr>
      <xdr:spPr>
        <a:xfrm flipV="1">
          <a:off x="3797300" y="6454612"/>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36176</xdr:rowOff>
    </xdr:from>
    <xdr:ext cx="534377" cy="259045"/>
    <xdr:sp macro="" textlink="">
      <xdr:nvSpPr>
        <xdr:cNvPr id="64" name="人件費平均値テキスト"/>
        <xdr:cNvSpPr txBox="1"/>
      </xdr:nvSpPr>
      <xdr:spPr>
        <a:xfrm>
          <a:off x="4686300" y="586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13299</xdr:rowOff>
    </xdr:from>
    <xdr:to>
      <xdr:col>6</xdr:col>
      <xdr:colOff>561975</xdr:colOff>
      <xdr:row>35</xdr:row>
      <xdr:rowOff>114899</xdr:rowOff>
    </xdr:to>
    <xdr:sp macro="" textlink="">
      <xdr:nvSpPr>
        <xdr:cNvPr id="65" name="フローチャート : 判断 64"/>
        <xdr:cNvSpPr/>
      </xdr:nvSpPr>
      <xdr:spPr>
        <a:xfrm>
          <a:off x="45847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126278</xdr:rowOff>
    </xdr:from>
    <xdr:to>
      <xdr:col>5</xdr:col>
      <xdr:colOff>358775</xdr:colOff>
      <xdr:row>37</xdr:row>
      <xdr:rowOff>136630</xdr:rowOff>
    </xdr:to>
    <xdr:cxnSp macro="">
      <xdr:nvCxnSpPr>
        <xdr:cNvPr id="66" name="直線コネクタ 65"/>
        <xdr:cNvCxnSpPr/>
      </xdr:nvCxnSpPr>
      <xdr:spPr>
        <a:xfrm flipV="1">
          <a:off x="2908300" y="6469928"/>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99514</xdr:rowOff>
    </xdr:from>
    <xdr:to>
      <xdr:col>5</xdr:col>
      <xdr:colOff>409575</xdr:colOff>
      <xdr:row>36</xdr:row>
      <xdr:rowOff>29664</xdr:rowOff>
    </xdr:to>
    <xdr:sp macro="" textlink="">
      <xdr:nvSpPr>
        <xdr:cNvPr id="67" name="フローチャート : 判断 66"/>
        <xdr:cNvSpPr/>
      </xdr:nvSpPr>
      <xdr:spPr>
        <a:xfrm>
          <a:off x="3746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46191</xdr:rowOff>
    </xdr:from>
    <xdr:ext cx="534377" cy="259045"/>
    <xdr:sp macro="" textlink="">
      <xdr:nvSpPr>
        <xdr:cNvPr id="68" name="テキスト ボックス 67"/>
        <xdr:cNvSpPr txBox="1"/>
      </xdr:nvSpPr>
      <xdr:spPr>
        <a:xfrm>
          <a:off x="3530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136630</xdr:rowOff>
    </xdr:from>
    <xdr:to>
      <xdr:col>4</xdr:col>
      <xdr:colOff>155575</xdr:colOff>
      <xdr:row>38</xdr:row>
      <xdr:rowOff>158739</xdr:rowOff>
    </xdr:to>
    <xdr:cxnSp macro="">
      <xdr:nvCxnSpPr>
        <xdr:cNvPr id="69" name="直線コネクタ 68"/>
        <xdr:cNvCxnSpPr/>
      </xdr:nvCxnSpPr>
      <xdr:spPr>
        <a:xfrm flipV="1">
          <a:off x="2019300" y="6480280"/>
          <a:ext cx="889000" cy="19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114667</xdr:rowOff>
    </xdr:from>
    <xdr:to>
      <xdr:col>4</xdr:col>
      <xdr:colOff>206375</xdr:colOff>
      <xdr:row>36</xdr:row>
      <xdr:rowOff>44817</xdr:rowOff>
    </xdr:to>
    <xdr:sp macro="" textlink="">
      <xdr:nvSpPr>
        <xdr:cNvPr id="70" name="フローチャート : 判断 69"/>
        <xdr:cNvSpPr/>
      </xdr:nvSpPr>
      <xdr:spPr>
        <a:xfrm>
          <a:off x="2857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61344</xdr:rowOff>
    </xdr:from>
    <xdr:ext cx="534377" cy="259045"/>
    <xdr:sp macro="" textlink="">
      <xdr:nvSpPr>
        <xdr:cNvPr id="71" name="テキスト ボックス 70"/>
        <xdr:cNvSpPr txBox="1"/>
      </xdr:nvSpPr>
      <xdr:spPr>
        <a:xfrm>
          <a:off x="2641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114097</xdr:rowOff>
    </xdr:from>
    <xdr:to>
      <xdr:col>2</xdr:col>
      <xdr:colOff>638175</xdr:colOff>
      <xdr:row>38</xdr:row>
      <xdr:rowOff>158739</xdr:rowOff>
    </xdr:to>
    <xdr:cxnSp macro="">
      <xdr:nvCxnSpPr>
        <xdr:cNvPr id="72" name="直線コネクタ 71"/>
        <xdr:cNvCxnSpPr/>
      </xdr:nvCxnSpPr>
      <xdr:spPr>
        <a:xfrm>
          <a:off x="1130300" y="6629197"/>
          <a:ext cx="889000" cy="4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132922</xdr:rowOff>
    </xdr:from>
    <xdr:to>
      <xdr:col>3</xdr:col>
      <xdr:colOff>3175</xdr:colOff>
      <xdr:row>36</xdr:row>
      <xdr:rowOff>63072</xdr:rowOff>
    </xdr:to>
    <xdr:sp macro="" textlink="">
      <xdr:nvSpPr>
        <xdr:cNvPr id="73" name="フローチャート : 判断 72"/>
        <xdr:cNvSpPr/>
      </xdr:nvSpPr>
      <xdr:spPr>
        <a:xfrm>
          <a:off x="1968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79599</xdr:rowOff>
    </xdr:from>
    <xdr:ext cx="534377" cy="259045"/>
    <xdr:sp macro="" textlink="">
      <xdr:nvSpPr>
        <xdr:cNvPr id="74" name="テキスト ボックス 73"/>
        <xdr:cNvSpPr txBox="1"/>
      </xdr:nvSpPr>
      <xdr:spPr>
        <a:xfrm>
          <a:off x="1752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37204</xdr:rowOff>
    </xdr:from>
    <xdr:to>
      <xdr:col>1</xdr:col>
      <xdr:colOff>485775</xdr:colOff>
      <xdr:row>35</xdr:row>
      <xdr:rowOff>138804</xdr:rowOff>
    </xdr:to>
    <xdr:sp macro="" textlink="">
      <xdr:nvSpPr>
        <xdr:cNvPr id="75" name="フローチャート : 判断 74"/>
        <xdr:cNvSpPr/>
      </xdr:nvSpPr>
      <xdr:spPr>
        <a:xfrm>
          <a:off x="107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155331</xdr:rowOff>
    </xdr:from>
    <xdr:ext cx="534377" cy="259045"/>
    <xdr:sp macro="" textlink="">
      <xdr:nvSpPr>
        <xdr:cNvPr id="76" name="テキスト ボックス 75"/>
        <xdr:cNvSpPr txBox="1"/>
      </xdr:nvSpPr>
      <xdr:spPr>
        <a:xfrm>
          <a:off x="863111" y="581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60162</xdr:rowOff>
    </xdr:from>
    <xdr:to>
      <xdr:col>6</xdr:col>
      <xdr:colOff>561975</xdr:colOff>
      <xdr:row>37</xdr:row>
      <xdr:rowOff>161762</xdr:rowOff>
    </xdr:to>
    <xdr:sp macro="" textlink="">
      <xdr:nvSpPr>
        <xdr:cNvPr id="82" name="円/楕円 81"/>
        <xdr:cNvSpPr/>
      </xdr:nvSpPr>
      <xdr:spPr>
        <a:xfrm>
          <a:off x="4584700" y="640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38589</xdr:rowOff>
    </xdr:from>
    <xdr:ext cx="534377" cy="259045"/>
    <xdr:sp macro="" textlink="">
      <xdr:nvSpPr>
        <xdr:cNvPr id="83" name="人件費該当値テキスト"/>
        <xdr:cNvSpPr txBox="1"/>
      </xdr:nvSpPr>
      <xdr:spPr>
        <a:xfrm>
          <a:off x="4686300" y="63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50,130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75478</xdr:rowOff>
    </xdr:from>
    <xdr:to>
      <xdr:col>5</xdr:col>
      <xdr:colOff>409575</xdr:colOff>
      <xdr:row>38</xdr:row>
      <xdr:rowOff>5628</xdr:rowOff>
    </xdr:to>
    <xdr:sp macro="" textlink="">
      <xdr:nvSpPr>
        <xdr:cNvPr id="84" name="円/楕円 83"/>
        <xdr:cNvSpPr/>
      </xdr:nvSpPr>
      <xdr:spPr>
        <a:xfrm>
          <a:off x="3746500" y="64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168205</xdr:rowOff>
    </xdr:from>
    <xdr:ext cx="534377" cy="259045"/>
    <xdr:sp macro="" textlink="">
      <xdr:nvSpPr>
        <xdr:cNvPr id="85" name="テキスト ボックス 84"/>
        <xdr:cNvSpPr txBox="1"/>
      </xdr:nvSpPr>
      <xdr:spPr>
        <a:xfrm>
          <a:off x="3530111" y="651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49,661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85830</xdr:rowOff>
    </xdr:from>
    <xdr:to>
      <xdr:col>4</xdr:col>
      <xdr:colOff>206375</xdr:colOff>
      <xdr:row>38</xdr:row>
      <xdr:rowOff>15980</xdr:rowOff>
    </xdr:to>
    <xdr:sp macro="" textlink="">
      <xdr:nvSpPr>
        <xdr:cNvPr id="86" name="円/楕円 85"/>
        <xdr:cNvSpPr/>
      </xdr:nvSpPr>
      <xdr:spPr>
        <a:xfrm>
          <a:off x="2857500" y="6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7107</xdr:rowOff>
    </xdr:from>
    <xdr:ext cx="534377" cy="259045"/>
    <xdr:sp macro="" textlink="">
      <xdr:nvSpPr>
        <xdr:cNvPr id="87" name="テキスト ボックス 86"/>
        <xdr:cNvSpPr txBox="1"/>
      </xdr:nvSpPr>
      <xdr:spPr>
        <a:xfrm>
          <a:off x="2641111" y="652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107939</xdr:rowOff>
    </xdr:from>
    <xdr:to>
      <xdr:col>3</xdr:col>
      <xdr:colOff>3175</xdr:colOff>
      <xdr:row>39</xdr:row>
      <xdr:rowOff>38089</xdr:rowOff>
    </xdr:to>
    <xdr:sp macro="" textlink="">
      <xdr:nvSpPr>
        <xdr:cNvPr id="88" name="円/楕円 87"/>
        <xdr:cNvSpPr/>
      </xdr:nvSpPr>
      <xdr:spPr>
        <a:xfrm>
          <a:off x="1968500" y="662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29216</xdr:rowOff>
    </xdr:from>
    <xdr:ext cx="534377" cy="259045"/>
    <xdr:sp macro="" textlink="">
      <xdr:nvSpPr>
        <xdr:cNvPr id="89" name="テキスト ボックス 88"/>
        <xdr:cNvSpPr txBox="1"/>
      </xdr:nvSpPr>
      <xdr:spPr>
        <a:xfrm>
          <a:off x="1752111" y="671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63297</xdr:rowOff>
    </xdr:from>
    <xdr:to>
      <xdr:col>1</xdr:col>
      <xdr:colOff>485775</xdr:colOff>
      <xdr:row>38</xdr:row>
      <xdr:rowOff>164897</xdr:rowOff>
    </xdr:to>
    <xdr:sp macro="" textlink="">
      <xdr:nvSpPr>
        <xdr:cNvPr id="90" name="円/楕円 89"/>
        <xdr:cNvSpPr/>
      </xdr:nvSpPr>
      <xdr:spPr>
        <a:xfrm>
          <a:off x="1079500" y="65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156024</xdr:rowOff>
    </xdr:from>
    <xdr:ext cx="534377" cy="259045"/>
    <xdr:sp macro="" textlink="">
      <xdr:nvSpPr>
        <xdr:cNvPr id="91" name="テキスト ボックス 90"/>
        <xdr:cNvSpPr txBox="1"/>
      </xdr:nvSpPr>
      <xdr:spPr>
        <a:xfrm>
          <a:off x="863111" y="667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8712</xdr:rowOff>
    </xdr:from>
    <xdr:to>
      <xdr:col>6</xdr:col>
      <xdr:colOff>510540</xdr:colOff>
      <xdr:row>59</xdr:row>
      <xdr:rowOff>94404</xdr:rowOff>
    </xdr:to>
    <xdr:cxnSp macro="">
      <xdr:nvCxnSpPr>
        <xdr:cNvPr id="118" name="直線コネクタ 117"/>
        <xdr:cNvCxnSpPr/>
      </xdr:nvCxnSpPr>
      <xdr:spPr>
        <a:xfrm flipV="1">
          <a:off x="4633595" y="8752662"/>
          <a:ext cx="1270" cy="1457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98231</xdr:rowOff>
    </xdr:from>
    <xdr:ext cx="534377" cy="259045"/>
    <xdr:sp macro="" textlink="">
      <xdr:nvSpPr>
        <xdr:cNvPr id="119" name="物件費最小値テキスト"/>
        <xdr:cNvSpPr txBox="1"/>
      </xdr:nvSpPr>
      <xdr:spPr>
        <a:xfrm>
          <a:off x="4686300" y="102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40,137</a:t>
          </a:r>
          <a:endParaRPr kumimoji="1" lang="ja-JP" altLang="en-US" sz="1000" b="1">
            <a:latin typeface="ＭＳ Ｐゴシック"/>
          </a:endParaRPr>
        </a:p>
      </xdr:txBody>
    </xdr:sp>
    <xdr:clientData/>
  </xdr:oneCellAnchor>
  <xdr:twoCellAnchor>
    <xdr:from>
      <xdr:col>6</xdr:col>
      <xdr:colOff>422275</xdr:colOff>
      <xdr:row>59</xdr:row>
      <xdr:rowOff>94404</xdr:rowOff>
    </xdr:from>
    <xdr:to>
      <xdr:col>6</xdr:col>
      <xdr:colOff>600075</xdr:colOff>
      <xdr:row>59</xdr:row>
      <xdr:rowOff>94404</xdr:rowOff>
    </xdr:to>
    <xdr:cxnSp macro="">
      <xdr:nvCxnSpPr>
        <xdr:cNvPr id="120" name="直線コネクタ 119"/>
        <xdr:cNvCxnSpPr/>
      </xdr:nvCxnSpPr>
      <xdr:spPr>
        <a:xfrm>
          <a:off x="4546600" y="10209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126839</xdr:rowOff>
    </xdr:from>
    <xdr:ext cx="534377" cy="259045"/>
    <xdr:sp macro="" textlink="">
      <xdr:nvSpPr>
        <xdr:cNvPr id="121" name="物件費最大値テキスト"/>
        <xdr:cNvSpPr txBox="1"/>
      </xdr:nvSpPr>
      <xdr:spPr>
        <a:xfrm>
          <a:off x="4686300" y="852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84,761</a:t>
          </a:r>
          <a:endParaRPr kumimoji="1" lang="ja-JP" altLang="en-US" sz="1000" b="1">
            <a:latin typeface="ＭＳ Ｐゴシック"/>
          </a:endParaRPr>
        </a:p>
      </xdr:txBody>
    </xdr:sp>
    <xdr:clientData/>
  </xdr:oneCellAnchor>
  <xdr:twoCellAnchor>
    <xdr:from>
      <xdr:col>6</xdr:col>
      <xdr:colOff>422275</xdr:colOff>
      <xdr:row>51</xdr:row>
      <xdr:rowOff>8712</xdr:rowOff>
    </xdr:from>
    <xdr:to>
      <xdr:col>6</xdr:col>
      <xdr:colOff>600075</xdr:colOff>
      <xdr:row>51</xdr:row>
      <xdr:rowOff>8712</xdr:rowOff>
    </xdr:to>
    <xdr:cxnSp macro="">
      <xdr:nvCxnSpPr>
        <xdr:cNvPr id="122" name="直線コネクタ 121"/>
        <xdr:cNvCxnSpPr/>
      </xdr:nvCxnSpPr>
      <xdr:spPr>
        <a:xfrm>
          <a:off x="4546600" y="875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163050</xdr:rowOff>
    </xdr:from>
    <xdr:to>
      <xdr:col>6</xdr:col>
      <xdr:colOff>511175</xdr:colOff>
      <xdr:row>57</xdr:row>
      <xdr:rowOff>10084</xdr:rowOff>
    </xdr:to>
    <xdr:cxnSp macro="">
      <xdr:nvCxnSpPr>
        <xdr:cNvPr id="123" name="直線コネクタ 122"/>
        <xdr:cNvCxnSpPr/>
      </xdr:nvCxnSpPr>
      <xdr:spPr>
        <a:xfrm flipV="1">
          <a:off x="3797300" y="9764250"/>
          <a:ext cx="8382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26216</xdr:rowOff>
    </xdr:from>
    <xdr:ext cx="534377" cy="259045"/>
    <xdr:sp macro="" textlink="">
      <xdr:nvSpPr>
        <xdr:cNvPr id="124" name="物件費平均値テキスト"/>
        <xdr:cNvSpPr txBox="1"/>
      </xdr:nvSpPr>
      <xdr:spPr>
        <a:xfrm>
          <a:off x="4686300" y="9455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3339</xdr:rowOff>
    </xdr:from>
    <xdr:to>
      <xdr:col>6</xdr:col>
      <xdr:colOff>561975</xdr:colOff>
      <xdr:row>56</xdr:row>
      <xdr:rowOff>104939</xdr:rowOff>
    </xdr:to>
    <xdr:sp macro="" textlink="">
      <xdr:nvSpPr>
        <xdr:cNvPr id="125" name="フローチャート : 判断 124"/>
        <xdr:cNvSpPr/>
      </xdr:nvSpPr>
      <xdr:spPr>
        <a:xfrm>
          <a:off x="45847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10084</xdr:rowOff>
    </xdr:from>
    <xdr:to>
      <xdr:col>5</xdr:col>
      <xdr:colOff>358775</xdr:colOff>
      <xdr:row>57</xdr:row>
      <xdr:rowOff>21710</xdr:rowOff>
    </xdr:to>
    <xdr:cxnSp macro="">
      <xdr:nvCxnSpPr>
        <xdr:cNvPr id="126" name="直線コネクタ 125"/>
        <xdr:cNvCxnSpPr/>
      </xdr:nvCxnSpPr>
      <xdr:spPr>
        <a:xfrm flipV="1">
          <a:off x="2908300" y="9782734"/>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79723</xdr:rowOff>
    </xdr:from>
    <xdr:to>
      <xdr:col>5</xdr:col>
      <xdr:colOff>409575</xdr:colOff>
      <xdr:row>57</xdr:row>
      <xdr:rowOff>9873</xdr:rowOff>
    </xdr:to>
    <xdr:sp macro="" textlink="">
      <xdr:nvSpPr>
        <xdr:cNvPr id="127" name="フローチャート : 判断 126"/>
        <xdr:cNvSpPr/>
      </xdr:nvSpPr>
      <xdr:spPr>
        <a:xfrm>
          <a:off x="3746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26400</xdr:rowOff>
    </xdr:from>
    <xdr:ext cx="534377" cy="259045"/>
    <xdr:sp macro="" textlink="">
      <xdr:nvSpPr>
        <xdr:cNvPr id="128" name="テキスト ボックス 127"/>
        <xdr:cNvSpPr txBox="1"/>
      </xdr:nvSpPr>
      <xdr:spPr>
        <a:xfrm>
          <a:off x="3530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83987</xdr:rowOff>
    </xdr:from>
    <xdr:to>
      <xdr:col>4</xdr:col>
      <xdr:colOff>155575</xdr:colOff>
      <xdr:row>57</xdr:row>
      <xdr:rowOff>21710</xdr:rowOff>
    </xdr:to>
    <xdr:cxnSp macro="">
      <xdr:nvCxnSpPr>
        <xdr:cNvPr id="129" name="直線コネクタ 128"/>
        <xdr:cNvCxnSpPr/>
      </xdr:nvCxnSpPr>
      <xdr:spPr>
        <a:xfrm>
          <a:off x="2019300" y="9685187"/>
          <a:ext cx="889000" cy="10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56635</xdr:rowOff>
    </xdr:from>
    <xdr:to>
      <xdr:col>4</xdr:col>
      <xdr:colOff>206375</xdr:colOff>
      <xdr:row>57</xdr:row>
      <xdr:rowOff>158235</xdr:rowOff>
    </xdr:to>
    <xdr:sp macro="" textlink="">
      <xdr:nvSpPr>
        <xdr:cNvPr id="130" name="フローチャート : 判断 129"/>
        <xdr:cNvSpPr/>
      </xdr:nvSpPr>
      <xdr:spPr>
        <a:xfrm>
          <a:off x="2857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149362</xdr:rowOff>
    </xdr:from>
    <xdr:ext cx="534377" cy="259045"/>
    <xdr:sp macro="" textlink="">
      <xdr:nvSpPr>
        <xdr:cNvPr id="131" name="テキスト ボックス 130"/>
        <xdr:cNvSpPr txBox="1"/>
      </xdr:nvSpPr>
      <xdr:spPr>
        <a:xfrm>
          <a:off x="2641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83987</xdr:rowOff>
    </xdr:from>
    <xdr:to>
      <xdr:col>2</xdr:col>
      <xdr:colOff>638175</xdr:colOff>
      <xdr:row>56</xdr:row>
      <xdr:rowOff>85065</xdr:rowOff>
    </xdr:to>
    <xdr:cxnSp macro="">
      <xdr:nvCxnSpPr>
        <xdr:cNvPr id="132" name="直線コネクタ 131"/>
        <xdr:cNvCxnSpPr/>
      </xdr:nvCxnSpPr>
      <xdr:spPr>
        <a:xfrm flipV="1">
          <a:off x="1130300" y="9685187"/>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141543</xdr:rowOff>
    </xdr:from>
    <xdr:to>
      <xdr:col>3</xdr:col>
      <xdr:colOff>3175</xdr:colOff>
      <xdr:row>58</xdr:row>
      <xdr:rowOff>71693</xdr:rowOff>
    </xdr:to>
    <xdr:sp macro="" textlink="">
      <xdr:nvSpPr>
        <xdr:cNvPr id="133" name="フローチャート : 判断 132"/>
        <xdr:cNvSpPr/>
      </xdr:nvSpPr>
      <xdr:spPr>
        <a:xfrm>
          <a:off x="1968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62820</xdr:rowOff>
    </xdr:from>
    <xdr:ext cx="534377" cy="259045"/>
    <xdr:sp macro="" textlink="">
      <xdr:nvSpPr>
        <xdr:cNvPr id="134" name="テキスト ボックス 133"/>
        <xdr:cNvSpPr txBox="1"/>
      </xdr:nvSpPr>
      <xdr:spPr>
        <a:xfrm>
          <a:off x="1752111" y="10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163881</xdr:rowOff>
    </xdr:from>
    <xdr:to>
      <xdr:col>1</xdr:col>
      <xdr:colOff>485775</xdr:colOff>
      <xdr:row>58</xdr:row>
      <xdr:rowOff>94031</xdr:rowOff>
    </xdr:to>
    <xdr:sp macro="" textlink="">
      <xdr:nvSpPr>
        <xdr:cNvPr id="135" name="フローチャート : 判断 134"/>
        <xdr:cNvSpPr/>
      </xdr:nvSpPr>
      <xdr:spPr>
        <a:xfrm>
          <a:off x="1079500" y="993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85158</xdr:rowOff>
    </xdr:from>
    <xdr:ext cx="534377" cy="259045"/>
    <xdr:sp macro="" textlink="">
      <xdr:nvSpPr>
        <xdr:cNvPr id="136" name="テキスト ボックス 135"/>
        <xdr:cNvSpPr txBox="1"/>
      </xdr:nvSpPr>
      <xdr:spPr>
        <a:xfrm>
          <a:off x="863111" y="1002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112250</xdr:rowOff>
    </xdr:from>
    <xdr:to>
      <xdr:col>6</xdr:col>
      <xdr:colOff>561975</xdr:colOff>
      <xdr:row>57</xdr:row>
      <xdr:rowOff>42400</xdr:rowOff>
    </xdr:to>
    <xdr:sp macro="" textlink="">
      <xdr:nvSpPr>
        <xdr:cNvPr id="142" name="円/楕円 141"/>
        <xdr:cNvSpPr/>
      </xdr:nvSpPr>
      <xdr:spPr>
        <a:xfrm>
          <a:off x="4584700" y="97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90677</xdr:rowOff>
    </xdr:from>
    <xdr:ext cx="534377" cy="259045"/>
    <xdr:sp macro="" textlink="">
      <xdr:nvSpPr>
        <xdr:cNvPr id="143" name="物件費該当値テキスト"/>
        <xdr:cNvSpPr txBox="1"/>
      </xdr:nvSpPr>
      <xdr:spPr>
        <a:xfrm>
          <a:off x="4686300" y="969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53,785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130734</xdr:rowOff>
    </xdr:from>
    <xdr:to>
      <xdr:col>5</xdr:col>
      <xdr:colOff>409575</xdr:colOff>
      <xdr:row>57</xdr:row>
      <xdr:rowOff>60884</xdr:rowOff>
    </xdr:to>
    <xdr:sp macro="" textlink="">
      <xdr:nvSpPr>
        <xdr:cNvPr id="144" name="円/楕円 143"/>
        <xdr:cNvSpPr/>
      </xdr:nvSpPr>
      <xdr:spPr>
        <a:xfrm>
          <a:off x="3746500" y="973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52011</xdr:rowOff>
    </xdr:from>
    <xdr:ext cx="534377" cy="259045"/>
    <xdr:sp macro="" textlink="">
      <xdr:nvSpPr>
        <xdr:cNvPr id="145" name="テキスト ボックス 144"/>
        <xdr:cNvSpPr txBox="1"/>
      </xdr:nvSpPr>
      <xdr:spPr>
        <a:xfrm>
          <a:off x="3530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53,219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142360</xdr:rowOff>
    </xdr:from>
    <xdr:to>
      <xdr:col>4</xdr:col>
      <xdr:colOff>206375</xdr:colOff>
      <xdr:row>57</xdr:row>
      <xdr:rowOff>72510</xdr:rowOff>
    </xdr:to>
    <xdr:sp macro="" textlink="">
      <xdr:nvSpPr>
        <xdr:cNvPr id="146" name="円/楕円 145"/>
        <xdr:cNvSpPr/>
      </xdr:nvSpPr>
      <xdr:spPr>
        <a:xfrm>
          <a:off x="2857500" y="97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89037</xdr:rowOff>
    </xdr:from>
    <xdr:ext cx="534377" cy="259045"/>
    <xdr:sp macro="" textlink="">
      <xdr:nvSpPr>
        <xdr:cNvPr id="147" name="テキスト ボックス 146"/>
        <xdr:cNvSpPr txBox="1"/>
      </xdr:nvSpPr>
      <xdr:spPr>
        <a:xfrm>
          <a:off x="2641111" y="951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33187</xdr:rowOff>
    </xdr:from>
    <xdr:to>
      <xdr:col>3</xdr:col>
      <xdr:colOff>3175</xdr:colOff>
      <xdr:row>56</xdr:row>
      <xdr:rowOff>134787</xdr:rowOff>
    </xdr:to>
    <xdr:sp macro="" textlink="">
      <xdr:nvSpPr>
        <xdr:cNvPr id="148" name="円/楕円 147"/>
        <xdr:cNvSpPr/>
      </xdr:nvSpPr>
      <xdr:spPr>
        <a:xfrm>
          <a:off x="1968500" y="963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151314</xdr:rowOff>
    </xdr:from>
    <xdr:ext cx="534377" cy="259045"/>
    <xdr:sp macro="" textlink="">
      <xdr:nvSpPr>
        <xdr:cNvPr id="149" name="テキスト ボックス 148"/>
        <xdr:cNvSpPr txBox="1"/>
      </xdr:nvSpPr>
      <xdr:spPr>
        <a:xfrm>
          <a:off x="1752111" y="940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56,206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34265</xdr:rowOff>
    </xdr:from>
    <xdr:to>
      <xdr:col>1</xdr:col>
      <xdr:colOff>485775</xdr:colOff>
      <xdr:row>56</xdr:row>
      <xdr:rowOff>135865</xdr:rowOff>
    </xdr:to>
    <xdr:sp macro="" textlink="">
      <xdr:nvSpPr>
        <xdr:cNvPr id="150" name="円/楕円 149"/>
        <xdr:cNvSpPr/>
      </xdr:nvSpPr>
      <xdr:spPr>
        <a:xfrm>
          <a:off x="1079500" y="963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152392</xdr:rowOff>
    </xdr:from>
    <xdr:ext cx="534377" cy="259045"/>
    <xdr:sp macro="" textlink="">
      <xdr:nvSpPr>
        <xdr:cNvPr id="151" name="テキスト ボックス 150"/>
        <xdr:cNvSpPr txBox="1"/>
      </xdr:nvSpPr>
      <xdr:spPr>
        <a:xfrm>
          <a:off x="863111" y="941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160503</xdr:rowOff>
    </xdr:from>
    <xdr:to>
      <xdr:col>6</xdr:col>
      <xdr:colOff>510540</xdr:colOff>
      <xdr:row>77</xdr:row>
      <xdr:rowOff>131699</xdr:rowOff>
    </xdr:to>
    <xdr:cxnSp macro="">
      <xdr:nvCxnSpPr>
        <xdr:cNvPr id="171" name="直線コネクタ 170"/>
        <xdr:cNvCxnSpPr/>
      </xdr:nvCxnSpPr>
      <xdr:spPr>
        <a:xfrm flipV="1">
          <a:off x="4633595" y="12162003"/>
          <a:ext cx="1270" cy="1171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135526</xdr:rowOff>
    </xdr:from>
    <xdr:ext cx="469744" cy="259045"/>
    <xdr:sp macro="" textlink="">
      <xdr:nvSpPr>
        <xdr:cNvPr id="172" name="維持補修費最小値テキスト"/>
        <xdr:cNvSpPr txBox="1"/>
      </xdr:nvSpPr>
      <xdr:spPr>
        <a:xfrm>
          <a:off x="4686300" y="133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6</xdr:col>
      <xdr:colOff>422275</xdr:colOff>
      <xdr:row>77</xdr:row>
      <xdr:rowOff>131699</xdr:rowOff>
    </xdr:from>
    <xdr:to>
      <xdr:col>6</xdr:col>
      <xdr:colOff>600075</xdr:colOff>
      <xdr:row>77</xdr:row>
      <xdr:rowOff>131699</xdr:rowOff>
    </xdr:to>
    <xdr:cxnSp macro="">
      <xdr:nvCxnSpPr>
        <xdr:cNvPr id="173" name="直線コネクタ 172"/>
        <xdr:cNvCxnSpPr/>
      </xdr:nvCxnSpPr>
      <xdr:spPr>
        <a:xfrm>
          <a:off x="4546600" y="13333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107180</xdr:rowOff>
    </xdr:from>
    <xdr:ext cx="534377" cy="259045"/>
    <xdr:sp macro="" textlink="">
      <xdr:nvSpPr>
        <xdr:cNvPr id="174" name="維持補修費最大値テキスト"/>
        <xdr:cNvSpPr txBox="1"/>
      </xdr:nvSpPr>
      <xdr:spPr>
        <a:xfrm>
          <a:off x="4686300" y="1193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21,636</a:t>
          </a:r>
          <a:endParaRPr kumimoji="1" lang="ja-JP" altLang="en-US" sz="1000" b="1">
            <a:latin typeface="ＭＳ Ｐゴシック"/>
          </a:endParaRPr>
        </a:p>
      </xdr:txBody>
    </xdr:sp>
    <xdr:clientData/>
  </xdr:oneCellAnchor>
  <xdr:twoCellAnchor>
    <xdr:from>
      <xdr:col>6</xdr:col>
      <xdr:colOff>422275</xdr:colOff>
      <xdr:row>70</xdr:row>
      <xdr:rowOff>160503</xdr:rowOff>
    </xdr:from>
    <xdr:to>
      <xdr:col>6</xdr:col>
      <xdr:colOff>600075</xdr:colOff>
      <xdr:row>70</xdr:row>
      <xdr:rowOff>160503</xdr:rowOff>
    </xdr:to>
    <xdr:cxnSp macro="">
      <xdr:nvCxnSpPr>
        <xdr:cNvPr id="175" name="直線コネクタ 174"/>
        <xdr:cNvCxnSpPr/>
      </xdr:nvCxnSpPr>
      <xdr:spPr>
        <a:xfrm>
          <a:off x="4546600" y="12162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45859</xdr:rowOff>
    </xdr:from>
    <xdr:to>
      <xdr:col>6</xdr:col>
      <xdr:colOff>511175</xdr:colOff>
      <xdr:row>77</xdr:row>
      <xdr:rowOff>59519</xdr:rowOff>
    </xdr:to>
    <xdr:cxnSp macro="">
      <xdr:nvCxnSpPr>
        <xdr:cNvPr id="176" name="直線コネクタ 175"/>
        <xdr:cNvCxnSpPr/>
      </xdr:nvCxnSpPr>
      <xdr:spPr>
        <a:xfrm flipV="1">
          <a:off x="3797300" y="13247509"/>
          <a:ext cx="838200" cy="1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49712</xdr:rowOff>
    </xdr:from>
    <xdr:ext cx="469744" cy="259045"/>
    <xdr:sp macro="" textlink="">
      <xdr:nvSpPr>
        <xdr:cNvPr id="177" name="維持補修費平均値テキスト"/>
        <xdr:cNvSpPr txBox="1"/>
      </xdr:nvSpPr>
      <xdr:spPr>
        <a:xfrm>
          <a:off x="4686300" y="129084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26836</xdr:rowOff>
    </xdr:from>
    <xdr:to>
      <xdr:col>6</xdr:col>
      <xdr:colOff>561975</xdr:colOff>
      <xdr:row>76</xdr:row>
      <xdr:rowOff>128436</xdr:rowOff>
    </xdr:to>
    <xdr:sp macro="" textlink="">
      <xdr:nvSpPr>
        <xdr:cNvPr id="178" name="フローチャート : 判断 177"/>
        <xdr:cNvSpPr/>
      </xdr:nvSpPr>
      <xdr:spPr>
        <a:xfrm>
          <a:off x="45847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38545</xdr:rowOff>
    </xdr:from>
    <xdr:to>
      <xdr:col>5</xdr:col>
      <xdr:colOff>358775</xdr:colOff>
      <xdr:row>77</xdr:row>
      <xdr:rowOff>59519</xdr:rowOff>
    </xdr:to>
    <xdr:cxnSp macro="">
      <xdr:nvCxnSpPr>
        <xdr:cNvPr id="179" name="直線コネクタ 178"/>
        <xdr:cNvCxnSpPr/>
      </xdr:nvCxnSpPr>
      <xdr:spPr>
        <a:xfrm>
          <a:off x="2908300" y="13240195"/>
          <a:ext cx="8890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85300</xdr:rowOff>
    </xdr:from>
    <xdr:to>
      <xdr:col>5</xdr:col>
      <xdr:colOff>409575</xdr:colOff>
      <xdr:row>77</xdr:row>
      <xdr:rowOff>15450</xdr:rowOff>
    </xdr:to>
    <xdr:sp macro="" textlink="">
      <xdr:nvSpPr>
        <xdr:cNvPr id="180" name="フローチャート : 判断 179"/>
        <xdr:cNvSpPr/>
      </xdr:nvSpPr>
      <xdr:spPr>
        <a:xfrm>
          <a:off x="3746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31976</xdr:rowOff>
    </xdr:from>
    <xdr:ext cx="469744" cy="259045"/>
    <xdr:sp macro="" textlink="">
      <xdr:nvSpPr>
        <xdr:cNvPr id="181" name="テキスト ボックス 180"/>
        <xdr:cNvSpPr txBox="1"/>
      </xdr:nvSpPr>
      <xdr:spPr>
        <a:xfrm>
          <a:off x="3562427" y="1289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37516</xdr:rowOff>
    </xdr:from>
    <xdr:to>
      <xdr:col>4</xdr:col>
      <xdr:colOff>155575</xdr:colOff>
      <xdr:row>77</xdr:row>
      <xdr:rowOff>38545</xdr:rowOff>
    </xdr:to>
    <xdr:cxnSp macro="">
      <xdr:nvCxnSpPr>
        <xdr:cNvPr id="182" name="直線コネクタ 181"/>
        <xdr:cNvCxnSpPr/>
      </xdr:nvCxnSpPr>
      <xdr:spPr>
        <a:xfrm>
          <a:off x="2019300" y="13239166"/>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90615</xdr:rowOff>
    </xdr:from>
    <xdr:to>
      <xdr:col>4</xdr:col>
      <xdr:colOff>206375</xdr:colOff>
      <xdr:row>77</xdr:row>
      <xdr:rowOff>20765</xdr:rowOff>
    </xdr:to>
    <xdr:sp macro="" textlink="">
      <xdr:nvSpPr>
        <xdr:cNvPr id="183" name="フローチャート : 判断 182"/>
        <xdr:cNvSpPr/>
      </xdr:nvSpPr>
      <xdr:spPr>
        <a:xfrm>
          <a:off x="2857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37292</xdr:rowOff>
    </xdr:from>
    <xdr:ext cx="469744" cy="259045"/>
    <xdr:sp macro="" textlink="">
      <xdr:nvSpPr>
        <xdr:cNvPr id="184" name="テキスト ボックス 183"/>
        <xdr:cNvSpPr txBox="1"/>
      </xdr:nvSpPr>
      <xdr:spPr>
        <a:xfrm>
          <a:off x="2673427" y="128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9570</xdr:rowOff>
    </xdr:from>
    <xdr:to>
      <xdr:col>2</xdr:col>
      <xdr:colOff>638175</xdr:colOff>
      <xdr:row>77</xdr:row>
      <xdr:rowOff>37516</xdr:rowOff>
    </xdr:to>
    <xdr:cxnSp macro="">
      <xdr:nvCxnSpPr>
        <xdr:cNvPr id="185" name="直線コネクタ 184"/>
        <xdr:cNvCxnSpPr/>
      </xdr:nvCxnSpPr>
      <xdr:spPr>
        <a:xfrm>
          <a:off x="1130300" y="13211220"/>
          <a:ext cx="889000" cy="2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103415</xdr:rowOff>
    </xdr:from>
    <xdr:to>
      <xdr:col>3</xdr:col>
      <xdr:colOff>3175</xdr:colOff>
      <xdr:row>77</xdr:row>
      <xdr:rowOff>33565</xdr:rowOff>
    </xdr:to>
    <xdr:sp macro="" textlink="">
      <xdr:nvSpPr>
        <xdr:cNvPr id="186" name="フローチャート : 判断 185"/>
        <xdr:cNvSpPr/>
      </xdr:nvSpPr>
      <xdr:spPr>
        <a:xfrm>
          <a:off x="1968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50093</xdr:rowOff>
    </xdr:from>
    <xdr:ext cx="469744" cy="259045"/>
    <xdr:sp macro="" textlink="">
      <xdr:nvSpPr>
        <xdr:cNvPr id="187" name="テキスト ボックス 186"/>
        <xdr:cNvSpPr txBox="1"/>
      </xdr:nvSpPr>
      <xdr:spPr>
        <a:xfrm>
          <a:off x="1784427" y="129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100673</xdr:rowOff>
    </xdr:from>
    <xdr:to>
      <xdr:col>1</xdr:col>
      <xdr:colOff>485775</xdr:colOff>
      <xdr:row>77</xdr:row>
      <xdr:rowOff>30823</xdr:rowOff>
    </xdr:to>
    <xdr:sp macro="" textlink="">
      <xdr:nvSpPr>
        <xdr:cNvPr id="188" name="フローチャート : 判断 187"/>
        <xdr:cNvSpPr/>
      </xdr:nvSpPr>
      <xdr:spPr>
        <a:xfrm>
          <a:off x="1079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47350</xdr:rowOff>
    </xdr:from>
    <xdr:ext cx="469744" cy="259045"/>
    <xdr:sp macro="" textlink="">
      <xdr:nvSpPr>
        <xdr:cNvPr id="189" name="テキスト ボックス 188"/>
        <xdr:cNvSpPr txBox="1"/>
      </xdr:nvSpPr>
      <xdr:spPr>
        <a:xfrm>
          <a:off x="895427" y="1290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166509</xdr:rowOff>
    </xdr:from>
    <xdr:to>
      <xdr:col>6</xdr:col>
      <xdr:colOff>561975</xdr:colOff>
      <xdr:row>77</xdr:row>
      <xdr:rowOff>96659</xdr:rowOff>
    </xdr:to>
    <xdr:sp macro="" textlink="">
      <xdr:nvSpPr>
        <xdr:cNvPr id="195" name="円/楕円 194"/>
        <xdr:cNvSpPr/>
      </xdr:nvSpPr>
      <xdr:spPr>
        <a:xfrm>
          <a:off x="4584700" y="1319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81436</xdr:rowOff>
    </xdr:from>
    <xdr:ext cx="469744" cy="259045"/>
    <xdr:sp macro="" textlink="">
      <xdr:nvSpPr>
        <xdr:cNvPr id="196" name="維持補修費該当値テキスト"/>
        <xdr:cNvSpPr txBox="1"/>
      </xdr:nvSpPr>
      <xdr:spPr>
        <a:xfrm>
          <a:off x="4686300" y="1311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8719</xdr:rowOff>
    </xdr:from>
    <xdr:to>
      <xdr:col>5</xdr:col>
      <xdr:colOff>409575</xdr:colOff>
      <xdr:row>77</xdr:row>
      <xdr:rowOff>110319</xdr:rowOff>
    </xdr:to>
    <xdr:sp macro="" textlink="">
      <xdr:nvSpPr>
        <xdr:cNvPr id="197" name="円/楕円 196"/>
        <xdr:cNvSpPr/>
      </xdr:nvSpPr>
      <xdr:spPr>
        <a:xfrm>
          <a:off x="3746500" y="132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101446</xdr:rowOff>
    </xdr:from>
    <xdr:ext cx="469744" cy="259045"/>
    <xdr:sp macro="" textlink="">
      <xdr:nvSpPr>
        <xdr:cNvPr id="198" name="テキスト ボックス 197"/>
        <xdr:cNvSpPr txBox="1"/>
      </xdr:nvSpPr>
      <xdr:spPr>
        <a:xfrm>
          <a:off x="3562427" y="1330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159195</xdr:rowOff>
    </xdr:from>
    <xdr:to>
      <xdr:col>4</xdr:col>
      <xdr:colOff>206375</xdr:colOff>
      <xdr:row>77</xdr:row>
      <xdr:rowOff>89345</xdr:rowOff>
    </xdr:to>
    <xdr:sp macro="" textlink="">
      <xdr:nvSpPr>
        <xdr:cNvPr id="199" name="円/楕円 198"/>
        <xdr:cNvSpPr/>
      </xdr:nvSpPr>
      <xdr:spPr>
        <a:xfrm>
          <a:off x="2857500" y="131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80472</xdr:rowOff>
    </xdr:from>
    <xdr:ext cx="469744" cy="259045"/>
    <xdr:sp macro="" textlink="">
      <xdr:nvSpPr>
        <xdr:cNvPr id="200" name="テキスト ボックス 199"/>
        <xdr:cNvSpPr txBox="1"/>
      </xdr:nvSpPr>
      <xdr:spPr>
        <a:xfrm>
          <a:off x="2673427" y="1328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158166</xdr:rowOff>
    </xdr:from>
    <xdr:to>
      <xdr:col>3</xdr:col>
      <xdr:colOff>3175</xdr:colOff>
      <xdr:row>77</xdr:row>
      <xdr:rowOff>88316</xdr:rowOff>
    </xdr:to>
    <xdr:sp macro="" textlink="">
      <xdr:nvSpPr>
        <xdr:cNvPr id="201" name="円/楕円 200"/>
        <xdr:cNvSpPr/>
      </xdr:nvSpPr>
      <xdr:spPr>
        <a:xfrm>
          <a:off x="1968500" y="1318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79443</xdr:rowOff>
    </xdr:from>
    <xdr:ext cx="469744" cy="259045"/>
    <xdr:sp macro="" textlink="">
      <xdr:nvSpPr>
        <xdr:cNvPr id="202" name="テキスト ボックス 201"/>
        <xdr:cNvSpPr txBox="1"/>
      </xdr:nvSpPr>
      <xdr:spPr>
        <a:xfrm>
          <a:off x="1784427" y="1328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130220</xdr:rowOff>
    </xdr:from>
    <xdr:to>
      <xdr:col>1</xdr:col>
      <xdr:colOff>485775</xdr:colOff>
      <xdr:row>77</xdr:row>
      <xdr:rowOff>60370</xdr:rowOff>
    </xdr:to>
    <xdr:sp macro="" textlink="">
      <xdr:nvSpPr>
        <xdr:cNvPr id="203" name="円/楕円 202"/>
        <xdr:cNvSpPr/>
      </xdr:nvSpPr>
      <xdr:spPr>
        <a:xfrm>
          <a:off x="1079500" y="131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51497</xdr:rowOff>
    </xdr:from>
    <xdr:ext cx="469744" cy="259045"/>
    <xdr:sp macro="" textlink="">
      <xdr:nvSpPr>
        <xdr:cNvPr id="204" name="テキスト ボックス 203"/>
        <xdr:cNvSpPr txBox="1"/>
      </xdr:nvSpPr>
      <xdr:spPr>
        <a:xfrm>
          <a:off x="895427" y="1325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6" name="直線コネクタ 215"/>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7" name="テキスト ボックス 216"/>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8" name="直線コネクタ 217"/>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9" name="テキスト ボックス 218"/>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0" name="直線コネクタ 219"/>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1" name="テキスト ボックス 220"/>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4" name="直線コネクタ 223"/>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6" name="直線コネクタ 225"/>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8" name="直線コネクタ 227"/>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114396</xdr:rowOff>
    </xdr:from>
    <xdr:to>
      <xdr:col>6</xdr:col>
      <xdr:colOff>510540</xdr:colOff>
      <xdr:row>98</xdr:row>
      <xdr:rowOff>7941</xdr:rowOff>
    </xdr:to>
    <xdr:cxnSp macro="">
      <xdr:nvCxnSpPr>
        <xdr:cNvPr id="233" name="直線コネクタ 232"/>
        <xdr:cNvCxnSpPr/>
      </xdr:nvCxnSpPr>
      <xdr:spPr>
        <a:xfrm flipV="1">
          <a:off x="4633595" y="15544896"/>
          <a:ext cx="1270" cy="1265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11768</xdr:rowOff>
    </xdr:from>
    <xdr:ext cx="534377" cy="259045"/>
    <xdr:sp macro="" textlink="">
      <xdr:nvSpPr>
        <xdr:cNvPr id="234" name="扶助費最小値テキスト"/>
        <xdr:cNvSpPr txBox="1"/>
      </xdr:nvSpPr>
      <xdr:spPr>
        <a:xfrm>
          <a:off x="4686300" y="1681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81,222</a:t>
          </a:r>
          <a:endParaRPr kumimoji="1" lang="ja-JP" altLang="en-US" sz="1000" b="1">
            <a:latin typeface="ＭＳ Ｐゴシック"/>
          </a:endParaRPr>
        </a:p>
      </xdr:txBody>
    </xdr:sp>
    <xdr:clientData/>
  </xdr:oneCellAnchor>
  <xdr:twoCellAnchor>
    <xdr:from>
      <xdr:col>6</xdr:col>
      <xdr:colOff>422275</xdr:colOff>
      <xdr:row>98</xdr:row>
      <xdr:rowOff>7941</xdr:rowOff>
    </xdr:from>
    <xdr:to>
      <xdr:col>6</xdr:col>
      <xdr:colOff>600075</xdr:colOff>
      <xdr:row>98</xdr:row>
      <xdr:rowOff>7941</xdr:rowOff>
    </xdr:to>
    <xdr:cxnSp macro="">
      <xdr:nvCxnSpPr>
        <xdr:cNvPr id="235" name="直線コネクタ 234"/>
        <xdr:cNvCxnSpPr/>
      </xdr:nvCxnSpPr>
      <xdr:spPr>
        <a:xfrm>
          <a:off x="4546600" y="1681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61073</xdr:rowOff>
    </xdr:from>
    <xdr:ext cx="599010" cy="259045"/>
    <xdr:sp macro="" textlink="">
      <xdr:nvSpPr>
        <xdr:cNvPr id="236" name="扶助費最大値テキスト"/>
        <xdr:cNvSpPr txBox="1"/>
      </xdr:nvSpPr>
      <xdr:spPr>
        <a:xfrm>
          <a:off x="4686300" y="1532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169,771</a:t>
          </a:r>
          <a:endParaRPr kumimoji="1" lang="ja-JP" altLang="en-US" sz="1000" b="1">
            <a:latin typeface="ＭＳ Ｐゴシック"/>
          </a:endParaRPr>
        </a:p>
      </xdr:txBody>
    </xdr:sp>
    <xdr:clientData/>
  </xdr:oneCellAnchor>
  <xdr:twoCellAnchor>
    <xdr:from>
      <xdr:col>6</xdr:col>
      <xdr:colOff>422275</xdr:colOff>
      <xdr:row>90</xdr:row>
      <xdr:rowOff>114396</xdr:rowOff>
    </xdr:from>
    <xdr:to>
      <xdr:col>6</xdr:col>
      <xdr:colOff>600075</xdr:colOff>
      <xdr:row>90</xdr:row>
      <xdr:rowOff>114396</xdr:rowOff>
    </xdr:to>
    <xdr:cxnSp macro="">
      <xdr:nvCxnSpPr>
        <xdr:cNvPr id="237" name="直線コネクタ 236"/>
        <xdr:cNvCxnSpPr/>
      </xdr:nvCxnSpPr>
      <xdr:spPr>
        <a:xfrm>
          <a:off x="4546600" y="1554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84764</xdr:rowOff>
    </xdr:from>
    <xdr:to>
      <xdr:col>6</xdr:col>
      <xdr:colOff>511175</xdr:colOff>
      <xdr:row>97</xdr:row>
      <xdr:rowOff>160945</xdr:rowOff>
    </xdr:to>
    <xdr:cxnSp macro="">
      <xdr:nvCxnSpPr>
        <xdr:cNvPr id="238" name="直線コネクタ 237"/>
        <xdr:cNvCxnSpPr/>
      </xdr:nvCxnSpPr>
      <xdr:spPr>
        <a:xfrm flipV="1">
          <a:off x="3797300" y="16715414"/>
          <a:ext cx="838200" cy="7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121021</xdr:rowOff>
    </xdr:from>
    <xdr:ext cx="599010" cy="259045"/>
    <xdr:sp macro="" textlink="">
      <xdr:nvSpPr>
        <xdr:cNvPr id="239" name="扶助費平均値テキスト"/>
        <xdr:cNvSpPr txBox="1"/>
      </xdr:nvSpPr>
      <xdr:spPr>
        <a:xfrm>
          <a:off x="4686300" y="16237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107,353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98144</xdr:rowOff>
    </xdr:from>
    <xdr:to>
      <xdr:col>6</xdr:col>
      <xdr:colOff>561975</xdr:colOff>
      <xdr:row>96</xdr:row>
      <xdr:rowOff>28294</xdr:rowOff>
    </xdr:to>
    <xdr:sp macro="" textlink="">
      <xdr:nvSpPr>
        <xdr:cNvPr id="240" name="フローチャート : 判断 239"/>
        <xdr:cNvSpPr/>
      </xdr:nvSpPr>
      <xdr:spPr>
        <a:xfrm>
          <a:off x="4584700" y="163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160945</xdr:rowOff>
    </xdr:from>
    <xdr:to>
      <xdr:col>5</xdr:col>
      <xdr:colOff>358775</xdr:colOff>
      <xdr:row>98</xdr:row>
      <xdr:rowOff>54460</xdr:rowOff>
    </xdr:to>
    <xdr:cxnSp macro="">
      <xdr:nvCxnSpPr>
        <xdr:cNvPr id="241" name="直線コネクタ 240"/>
        <xdr:cNvCxnSpPr/>
      </xdr:nvCxnSpPr>
      <xdr:spPr>
        <a:xfrm flipV="1">
          <a:off x="2908300" y="16791595"/>
          <a:ext cx="889000" cy="6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163052</xdr:rowOff>
    </xdr:from>
    <xdr:to>
      <xdr:col>5</xdr:col>
      <xdr:colOff>409575</xdr:colOff>
      <xdr:row>96</xdr:row>
      <xdr:rowOff>93202</xdr:rowOff>
    </xdr:to>
    <xdr:sp macro="" textlink="">
      <xdr:nvSpPr>
        <xdr:cNvPr id="242" name="フローチャート : 判断 241"/>
        <xdr:cNvSpPr/>
      </xdr:nvSpPr>
      <xdr:spPr>
        <a:xfrm>
          <a:off x="3746500" y="1645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109729</xdr:rowOff>
    </xdr:from>
    <xdr:ext cx="599010" cy="259045"/>
    <xdr:sp macro="" textlink="">
      <xdr:nvSpPr>
        <xdr:cNvPr id="243" name="テキスト ボックス 242"/>
        <xdr:cNvSpPr txBox="1"/>
      </xdr:nvSpPr>
      <xdr:spPr>
        <a:xfrm>
          <a:off x="3497794" y="1622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54460</xdr:rowOff>
    </xdr:from>
    <xdr:to>
      <xdr:col>4</xdr:col>
      <xdr:colOff>155575</xdr:colOff>
      <xdr:row>98</xdr:row>
      <xdr:rowOff>108838</xdr:rowOff>
    </xdr:to>
    <xdr:cxnSp macro="">
      <xdr:nvCxnSpPr>
        <xdr:cNvPr id="244" name="直線コネクタ 243"/>
        <xdr:cNvCxnSpPr/>
      </xdr:nvCxnSpPr>
      <xdr:spPr>
        <a:xfrm flipV="1">
          <a:off x="2019300" y="16856560"/>
          <a:ext cx="889000" cy="5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59624</xdr:rowOff>
    </xdr:from>
    <xdr:to>
      <xdr:col>4</xdr:col>
      <xdr:colOff>206375</xdr:colOff>
      <xdr:row>97</xdr:row>
      <xdr:rowOff>161224</xdr:rowOff>
    </xdr:to>
    <xdr:sp macro="" textlink="">
      <xdr:nvSpPr>
        <xdr:cNvPr id="245" name="フローチャート : 判断 244"/>
        <xdr:cNvSpPr/>
      </xdr:nvSpPr>
      <xdr:spPr>
        <a:xfrm>
          <a:off x="2857500" y="1669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6301</xdr:rowOff>
    </xdr:from>
    <xdr:ext cx="534377" cy="259045"/>
    <xdr:sp macro="" textlink="">
      <xdr:nvSpPr>
        <xdr:cNvPr id="246" name="テキスト ボックス 245"/>
        <xdr:cNvSpPr txBox="1"/>
      </xdr:nvSpPr>
      <xdr:spPr>
        <a:xfrm>
          <a:off x="2641111" y="1646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108838</xdr:rowOff>
    </xdr:from>
    <xdr:to>
      <xdr:col>2</xdr:col>
      <xdr:colOff>638175</xdr:colOff>
      <xdr:row>98</xdr:row>
      <xdr:rowOff>132857</xdr:rowOff>
    </xdr:to>
    <xdr:cxnSp macro="">
      <xdr:nvCxnSpPr>
        <xdr:cNvPr id="247" name="直線コネクタ 246"/>
        <xdr:cNvCxnSpPr/>
      </xdr:nvCxnSpPr>
      <xdr:spPr>
        <a:xfrm flipV="1">
          <a:off x="1130300" y="16910938"/>
          <a:ext cx="889000" cy="2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145050</xdr:rowOff>
    </xdr:from>
    <xdr:to>
      <xdr:col>3</xdr:col>
      <xdr:colOff>3175</xdr:colOff>
      <xdr:row>98</xdr:row>
      <xdr:rowOff>75200</xdr:rowOff>
    </xdr:to>
    <xdr:sp macro="" textlink="">
      <xdr:nvSpPr>
        <xdr:cNvPr id="248" name="フローチャート : 判断 247"/>
        <xdr:cNvSpPr/>
      </xdr:nvSpPr>
      <xdr:spPr>
        <a:xfrm>
          <a:off x="1968500" y="16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91727</xdr:rowOff>
    </xdr:from>
    <xdr:ext cx="534377" cy="259045"/>
    <xdr:sp macro="" textlink="">
      <xdr:nvSpPr>
        <xdr:cNvPr id="249" name="テキスト ボックス 248"/>
        <xdr:cNvSpPr txBox="1"/>
      </xdr:nvSpPr>
      <xdr:spPr>
        <a:xfrm>
          <a:off x="1752111" y="165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155780</xdr:rowOff>
    </xdr:from>
    <xdr:to>
      <xdr:col>1</xdr:col>
      <xdr:colOff>485775</xdr:colOff>
      <xdr:row>98</xdr:row>
      <xdr:rowOff>85930</xdr:rowOff>
    </xdr:to>
    <xdr:sp macro="" textlink="">
      <xdr:nvSpPr>
        <xdr:cNvPr id="250" name="フローチャート : 判断 249"/>
        <xdr:cNvSpPr/>
      </xdr:nvSpPr>
      <xdr:spPr>
        <a:xfrm>
          <a:off x="1079500" y="1678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102457</xdr:rowOff>
    </xdr:from>
    <xdr:ext cx="534377" cy="259045"/>
    <xdr:sp macro="" textlink="">
      <xdr:nvSpPr>
        <xdr:cNvPr id="251" name="テキスト ボックス 250"/>
        <xdr:cNvSpPr txBox="1"/>
      </xdr:nvSpPr>
      <xdr:spPr>
        <a:xfrm>
          <a:off x="863111" y="1656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33964</xdr:rowOff>
    </xdr:from>
    <xdr:to>
      <xdr:col>6</xdr:col>
      <xdr:colOff>561975</xdr:colOff>
      <xdr:row>97</xdr:row>
      <xdr:rowOff>135564</xdr:rowOff>
    </xdr:to>
    <xdr:sp macro="" textlink="">
      <xdr:nvSpPr>
        <xdr:cNvPr id="257" name="円/楕円 256"/>
        <xdr:cNvSpPr/>
      </xdr:nvSpPr>
      <xdr:spPr>
        <a:xfrm>
          <a:off x="4584700" y="1666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120341</xdr:rowOff>
    </xdr:from>
    <xdr:ext cx="534377" cy="259045"/>
    <xdr:sp macro="" textlink="">
      <xdr:nvSpPr>
        <xdr:cNvPr id="258" name="扶助費該当値テキスト"/>
        <xdr:cNvSpPr txBox="1"/>
      </xdr:nvSpPr>
      <xdr:spPr>
        <a:xfrm>
          <a:off x="4686300" y="1657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87,845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110145</xdr:rowOff>
    </xdr:from>
    <xdr:to>
      <xdr:col>5</xdr:col>
      <xdr:colOff>409575</xdr:colOff>
      <xdr:row>98</xdr:row>
      <xdr:rowOff>40295</xdr:rowOff>
    </xdr:to>
    <xdr:sp macro="" textlink="">
      <xdr:nvSpPr>
        <xdr:cNvPr id="259" name="円/楕円 258"/>
        <xdr:cNvSpPr/>
      </xdr:nvSpPr>
      <xdr:spPr>
        <a:xfrm>
          <a:off x="3746500" y="167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31422</xdr:rowOff>
    </xdr:from>
    <xdr:ext cx="534377" cy="259045"/>
    <xdr:sp macro="" textlink="">
      <xdr:nvSpPr>
        <xdr:cNvPr id="260" name="テキスト ボックス 259"/>
        <xdr:cNvSpPr txBox="1"/>
      </xdr:nvSpPr>
      <xdr:spPr>
        <a:xfrm>
          <a:off x="3530111" y="1683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82,513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3660</xdr:rowOff>
    </xdr:from>
    <xdr:to>
      <xdr:col>4</xdr:col>
      <xdr:colOff>206375</xdr:colOff>
      <xdr:row>98</xdr:row>
      <xdr:rowOff>105260</xdr:rowOff>
    </xdr:to>
    <xdr:sp macro="" textlink="">
      <xdr:nvSpPr>
        <xdr:cNvPr id="261" name="円/楕円 260"/>
        <xdr:cNvSpPr/>
      </xdr:nvSpPr>
      <xdr:spPr>
        <a:xfrm>
          <a:off x="2857500" y="1680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96387</xdr:rowOff>
    </xdr:from>
    <xdr:ext cx="534377" cy="259045"/>
    <xdr:sp macro="" textlink="">
      <xdr:nvSpPr>
        <xdr:cNvPr id="262" name="テキスト ボックス 261"/>
        <xdr:cNvSpPr txBox="1"/>
      </xdr:nvSpPr>
      <xdr:spPr>
        <a:xfrm>
          <a:off x="2641111" y="168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77,966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58038</xdr:rowOff>
    </xdr:from>
    <xdr:to>
      <xdr:col>3</xdr:col>
      <xdr:colOff>3175</xdr:colOff>
      <xdr:row>98</xdr:row>
      <xdr:rowOff>159638</xdr:rowOff>
    </xdr:to>
    <xdr:sp macro="" textlink="">
      <xdr:nvSpPr>
        <xdr:cNvPr id="263" name="円/楕円 262"/>
        <xdr:cNvSpPr/>
      </xdr:nvSpPr>
      <xdr:spPr>
        <a:xfrm>
          <a:off x="1968500" y="1686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150765</xdr:rowOff>
    </xdr:from>
    <xdr:ext cx="534377" cy="259045"/>
    <xdr:sp macro="" textlink="">
      <xdr:nvSpPr>
        <xdr:cNvPr id="264" name="テキスト ボックス 263"/>
        <xdr:cNvSpPr txBox="1"/>
      </xdr:nvSpPr>
      <xdr:spPr>
        <a:xfrm>
          <a:off x="1752111" y="1695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74,160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82057</xdr:rowOff>
    </xdr:from>
    <xdr:to>
      <xdr:col>1</xdr:col>
      <xdr:colOff>485775</xdr:colOff>
      <xdr:row>99</xdr:row>
      <xdr:rowOff>12207</xdr:rowOff>
    </xdr:to>
    <xdr:sp macro="" textlink="">
      <xdr:nvSpPr>
        <xdr:cNvPr id="265" name="円/楕円 264"/>
        <xdr:cNvSpPr/>
      </xdr:nvSpPr>
      <xdr:spPr>
        <a:xfrm>
          <a:off x="1079500" y="1688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3334</xdr:rowOff>
    </xdr:from>
    <xdr:ext cx="534377" cy="259045"/>
    <xdr:sp macro="" textlink="">
      <xdr:nvSpPr>
        <xdr:cNvPr id="266" name="テキスト ボックス 265"/>
        <xdr:cNvSpPr txBox="1"/>
      </xdr:nvSpPr>
      <xdr:spPr>
        <a:xfrm>
          <a:off x="863111" y="1697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9" name="テキスト ボックス 278"/>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39596</xdr:rowOff>
    </xdr:from>
    <xdr:to>
      <xdr:col>15</xdr:col>
      <xdr:colOff>180340</xdr:colOff>
      <xdr:row>39</xdr:row>
      <xdr:rowOff>13398</xdr:rowOff>
    </xdr:to>
    <xdr:cxnSp macro="">
      <xdr:nvCxnSpPr>
        <xdr:cNvPr id="289" name="直線コネクタ 288"/>
        <xdr:cNvCxnSpPr/>
      </xdr:nvCxnSpPr>
      <xdr:spPr>
        <a:xfrm flipV="1">
          <a:off x="10475595" y="5183096"/>
          <a:ext cx="1270" cy="151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17225</xdr:rowOff>
    </xdr:from>
    <xdr:ext cx="534377" cy="259045"/>
    <xdr:sp macro="" textlink="">
      <xdr:nvSpPr>
        <xdr:cNvPr id="290" name="補助費等最小値テキスト"/>
        <xdr:cNvSpPr txBox="1"/>
      </xdr:nvSpPr>
      <xdr:spPr>
        <a:xfrm>
          <a:off x="10528300" y="670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18,025</a:t>
          </a:r>
          <a:endParaRPr kumimoji="1" lang="ja-JP" altLang="en-US" sz="1000" b="1">
            <a:latin typeface="ＭＳ Ｐゴシック"/>
          </a:endParaRPr>
        </a:p>
      </xdr:txBody>
    </xdr:sp>
    <xdr:clientData/>
  </xdr:oneCellAnchor>
  <xdr:twoCellAnchor>
    <xdr:from>
      <xdr:col>15</xdr:col>
      <xdr:colOff>92075</xdr:colOff>
      <xdr:row>39</xdr:row>
      <xdr:rowOff>13398</xdr:rowOff>
    </xdr:from>
    <xdr:to>
      <xdr:col>15</xdr:col>
      <xdr:colOff>269875</xdr:colOff>
      <xdr:row>39</xdr:row>
      <xdr:rowOff>13398</xdr:rowOff>
    </xdr:to>
    <xdr:cxnSp macro="">
      <xdr:nvCxnSpPr>
        <xdr:cNvPr id="291" name="直線コネクタ 290"/>
        <xdr:cNvCxnSpPr/>
      </xdr:nvCxnSpPr>
      <xdr:spPr>
        <a:xfrm>
          <a:off x="10388600" y="6699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157723</xdr:rowOff>
    </xdr:from>
    <xdr:ext cx="534377" cy="259045"/>
    <xdr:sp macro="" textlink="">
      <xdr:nvSpPr>
        <xdr:cNvPr id="292" name="補助費等最大値テキスト"/>
        <xdr:cNvSpPr txBox="1"/>
      </xdr:nvSpPr>
      <xdr:spPr>
        <a:xfrm>
          <a:off x="10528300" y="49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84,379</a:t>
          </a:r>
          <a:endParaRPr kumimoji="1" lang="ja-JP" altLang="en-US" sz="1000" b="1">
            <a:latin typeface="ＭＳ Ｐゴシック"/>
          </a:endParaRPr>
        </a:p>
      </xdr:txBody>
    </xdr:sp>
    <xdr:clientData/>
  </xdr:oneCellAnchor>
  <xdr:twoCellAnchor>
    <xdr:from>
      <xdr:col>15</xdr:col>
      <xdr:colOff>92075</xdr:colOff>
      <xdr:row>30</xdr:row>
      <xdr:rowOff>39596</xdr:rowOff>
    </xdr:from>
    <xdr:to>
      <xdr:col>15</xdr:col>
      <xdr:colOff>269875</xdr:colOff>
      <xdr:row>30</xdr:row>
      <xdr:rowOff>39596</xdr:rowOff>
    </xdr:to>
    <xdr:cxnSp macro="">
      <xdr:nvCxnSpPr>
        <xdr:cNvPr id="293" name="直線コネクタ 292"/>
        <xdr:cNvCxnSpPr/>
      </xdr:nvCxnSpPr>
      <xdr:spPr>
        <a:xfrm>
          <a:off x="10388600" y="51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74344</xdr:rowOff>
    </xdr:from>
    <xdr:to>
      <xdr:col>15</xdr:col>
      <xdr:colOff>180975</xdr:colOff>
      <xdr:row>38</xdr:row>
      <xdr:rowOff>137528</xdr:rowOff>
    </xdr:to>
    <xdr:cxnSp macro="">
      <xdr:nvCxnSpPr>
        <xdr:cNvPr id="294" name="直線コネクタ 293"/>
        <xdr:cNvCxnSpPr/>
      </xdr:nvCxnSpPr>
      <xdr:spPr>
        <a:xfrm>
          <a:off x="9639300" y="6589444"/>
          <a:ext cx="838200" cy="6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75635</xdr:rowOff>
    </xdr:from>
    <xdr:ext cx="534377" cy="259045"/>
    <xdr:sp macro="" textlink="">
      <xdr:nvSpPr>
        <xdr:cNvPr id="295" name="補助費等平均値テキスト"/>
        <xdr:cNvSpPr txBox="1"/>
      </xdr:nvSpPr>
      <xdr:spPr>
        <a:xfrm>
          <a:off x="10528300" y="5904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44,081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52758</xdr:rowOff>
    </xdr:from>
    <xdr:to>
      <xdr:col>15</xdr:col>
      <xdr:colOff>231775</xdr:colOff>
      <xdr:row>35</xdr:row>
      <xdr:rowOff>154358</xdr:rowOff>
    </xdr:to>
    <xdr:sp macro="" textlink="">
      <xdr:nvSpPr>
        <xdr:cNvPr id="296" name="フローチャート : 判断 295"/>
        <xdr:cNvSpPr/>
      </xdr:nvSpPr>
      <xdr:spPr>
        <a:xfrm>
          <a:off x="10426700" y="605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64102</xdr:rowOff>
    </xdr:from>
    <xdr:to>
      <xdr:col>14</xdr:col>
      <xdr:colOff>28575</xdr:colOff>
      <xdr:row>38</xdr:row>
      <xdr:rowOff>74344</xdr:rowOff>
    </xdr:to>
    <xdr:cxnSp macro="">
      <xdr:nvCxnSpPr>
        <xdr:cNvPr id="297" name="直線コネクタ 296"/>
        <xdr:cNvCxnSpPr/>
      </xdr:nvCxnSpPr>
      <xdr:spPr>
        <a:xfrm>
          <a:off x="8750300" y="6579202"/>
          <a:ext cx="889000" cy="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118435</xdr:rowOff>
    </xdr:from>
    <xdr:to>
      <xdr:col>14</xdr:col>
      <xdr:colOff>79375</xdr:colOff>
      <xdr:row>36</xdr:row>
      <xdr:rowOff>48585</xdr:rowOff>
    </xdr:to>
    <xdr:sp macro="" textlink="">
      <xdr:nvSpPr>
        <xdr:cNvPr id="298" name="フローチャート : 判断 297"/>
        <xdr:cNvSpPr/>
      </xdr:nvSpPr>
      <xdr:spPr>
        <a:xfrm>
          <a:off x="9588500" y="611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65112</xdr:rowOff>
    </xdr:from>
    <xdr:ext cx="534377" cy="259045"/>
    <xdr:sp macro="" textlink="">
      <xdr:nvSpPr>
        <xdr:cNvPr id="299" name="テキスト ボックス 298"/>
        <xdr:cNvSpPr txBox="1"/>
      </xdr:nvSpPr>
      <xdr:spPr>
        <a:xfrm>
          <a:off x="9372111" y="589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64102</xdr:rowOff>
    </xdr:from>
    <xdr:to>
      <xdr:col>12</xdr:col>
      <xdr:colOff>511175</xdr:colOff>
      <xdr:row>38</xdr:row>
      <xdr:rowOff>68468</xdr:rowOff>
    </xdr:to>
    <xdr:cxnSp macro="">
      <xdr:nvCxnSpPr>
        <xdr:cNvPr id="300" name="直線コネクタ 299"/>
        <xdr:cNvCxnSpPr/>
      </xdr:nvCxnSpPr>
      <xdr:spPr>
        <a:xfrm flipV="1">
          <a:off x="7861300" y="6579202"/>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155423</xdr:rowOff>
    </xdr:from>
    <xdr:to>
      <xdr:col>12</xdr:col>
      <xdr:colOff>561975</xdr:colOff>
      <xdr:row>37</xdr:row>
      <xdr:rowOff>85573</xdr:rowOff>
    </xdr:to>
    <xdr:sp macro="" textlink="">
      <xdr:nvSpPr>
        <xdr:cNvPr id="301" name="フローチャート : 判断 300"/>
        <xdr:cNvSpPr/>
      </xdr:nvSpPr>
      <xdr:spPr>
        <a:xfrm>
          <a:off x="8699500" y="632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102100</xdr:rowOff>
    </xdr:from>
    <xdr:ext cx="534377" cy="259045"/>
    <xdr:sp macro="" textlink="">
      <xdr:nvSpPr>
        <xdr:cNvPr id="302" name="テキスト ボックス 301"/>
        <xdr:cNvSpPr txBox="1"/>
      </xdr:nvSpPr>
      <xdr:spPr>
        <a:xfrm>
          <a:off x="8483111" y="610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59575</xdr:rowOff>
    </xdr:from>
    <xdr:to>
      <xdr:col>11</xdr:col>
      <xdr:colOff>307975</xdr:colOff>
      <xdr:row>38</xdr:row>
      <xdr:rowOff>68468</xdr:rowOff>
    </xdr:to>
    <xdr:cxnSp macro="">
      <xdr:nvCxnSpPr>
        <xdr:cNvPr id="303" name="直線コネクタ 302"/>
        <xdr:cNvCxnSpPr/>
      </xdr:nvCxnSpPr>
      <xdr:spPr>
        <a:xfrm>
          <a:off x="6972300" y="6574675"/>
          <a:ext cx="8890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153000</xdr:rowOff>
    </xdr:from>
    <xdr:to>
      <xdr:col>11</xdr:col>
      <xdr:colOff>358775</xdr:colOff>
      <xdr:row>37</xdr:row>
      <xdr:rowOff>83150</xdr:rowOff>
    </xdr:to>
    <xdr:sp macro="" textlink="">
      <xdr:nvSpPr>
        <xdr:cNvPr id="304" name="フローチャート : 判断 303"/>
        <xdr:cNvSpPr/>
      </xdr:nvSpPr>
      <xdr:spPr>
        <a:xfrm>
          <a:off x="7810500" y="63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99677</xdr:rowOff>
    </xdr:from>
    <xdr:ext cx="534377" cy="259045"/>
    <xdr:sp macro="" textlink="">
      <xdr:nvSpPr>
        <xdr:cNvPr id="305" name="テキスト ボックス 304"/>
        <xdr:cNvSpPr txBox="1"/>
      </xdr:nvSpPr>
      <xdr:spPr>
        <a:xfrm>
          <a:off x="7594111" y="610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39339</xdr:rowOff>
    </xdr:from>
    <xdr:to>
      <xdr:col>10</xdr:col>
      <xdr:colOff>155575</xdr:colOff>
      <xdr:row>37</xdr:row>
      <xdr:rowOff>140939</xdr:rowOff>
    </xdr:to>
    <xdr:sp macro="" textlink="">
      <xdr:nvSpPr>
        <xdr:cNvPr id="306" name="フローチャート : 判断 305"/>
        <xdr:cNvSpPr/>
      </xdr:nvSpPr>
      <xdr:spPr>
        <a:xfrm>
          <a:off x="6921500" y="638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157466</xdr:rowOff>
    </xdr:from>
    <xdr:ext cx="534377" cy="259045"/>
    <xdr:sp macro="" textlink="">
      <xdr:nvSpPr>
        <xdr:cNvPr id="307" name="テキスト ボックス 306"/>
        <xdr:cNvSpPr txBox="1"/>
      </xdr:nvSpPr>
      <xdr:spPr>
        <a:xfrm>
          <a:off x="6705111" y="615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86728</xdr:rowOff>
    </xdr:from>
    <xdr:to>
      <xdr:col>15</xdr:col>
      <xdr:colOff>231775</xdr:colOff>
      <xdr:row>39</xdr:row>
      <xdr:rowOff>16878</xdr:rowOff>
    </xdr:to>
    <xdr:sp macro="" textlink="">
      <xdr:nvSpPr>
        <xdr:cNvPr id="313" name="円/楕円 312"/>
        <xdr:cNvSpPr/>
      </xdr:nvSpPr>
      <xdr:spPr>
        <a:xfrm>
          <a:off x="10426700" y="66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1655</xdr:rowOff>
    </xdr:from>
    <xdr:ext cx="534377" cy="259045"/>
    <xdr:sp macro="" textlink="">
      <xdr:nvSpPr>
        <xdr:cNvPr id="314" name="補助費等該当値テキスト"/>
        <xdr:cNvSpPr txBox="1"/>
      </xdr:nvSpPr>
      <xdr:spPr>
        <a:xfrm>
          <a:off x="10528300" y="651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20,095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23544</xdr:rowOff>
    </xdr:from>
    <xdr:to>
      <xdr:col>14</xdr:col>
      <xdr:colOff>79375</xdr:colOff>
      <xdr:row>38</xdr:row>
      <xdr:rowOff>125144</xdr:rowOff>
    </xdr:to>
    <xdr:sp macro="" textlink="">
      <xdr:nvSpPr>
        <xdr:cNvPr id="315" name="円/楕円 314"/>
        <xdr:cNvSpPr/>
      </xdr:nvSpPr>
      <xdr:spPr>
        <a:xfrm>
          <a:off x="9588500" y="653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116271</xdr:rowOff>
    </xdr:from>
    <xdr:ext cx="534377" cy="259045"/>
    <xdr:sp macro="" textlink="">
      <xdr:nvSpPr>
        <xdr:cNvPr id="316" name="テキスト ボックス 315"/>
        <xdr:cNvSpPr txBox="1"/>
      </xdr:nvSpPr>
      <xdr:spPr>
        <a:xfrm>
          <a:off x="9372111" y="663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13302</xdr:rowOff>
    </xdr:from>
    <xdr:to>
      <xdr:col>12</xdr:col>
      <xdr:colOff>561975</xdr:colOff>
      <xdr:row>38</xdr:row>
      <xdr:rowOff>114902</xdr:rowOff>
    </xdr:to>
    <xdr:sp macro="" textlink="">
      <xdr:nvSpPr>
        <xdr:cNvPr id="317" name="円/楕円 316"/>
        <xdr:cNvSpPr/>
      </xdr:nvSpPr>
      <xdr:spPr>
        <a:xfrm>
          <a:off x="8699500" y="652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106029</xdr:rowOff>
    </xdr:from>
    <xdr:ext cx="534377" cy="259045"/>
    <xdr:sp macro="" textlink="">
      <xdr:nvSpPr>
        <xdr:cNvPr id="318" name="テキスト ボックス 317"/>
        <xdr:cNvSpPr txBox="1"/>
      </xdr:nvSpPr>
      <xdr:spPr>
        <a:xfrm>
          <a:off x="8483111" y="66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17668</xdr:rowOff>
    </xdr:from>
    <xdr:to>
      <xdr:col>11</xdr:col>
      <xdr:colOff>358775</xdr:colOff>
      <xdr:row>38</xdr:row>
      <xdr:rowOff>119268</xdr:rowOff>
    </xdr:to>
    <xdr:sp macro="" textlink="">
      <xdr:nvSpPr>
        <xdr:cNvPr id="319" name="円/楕円 318"/>
        <xdr:cNvSpPr/>
      </xdr:nvSpPr>
      <xdr:spPr>
        <a:xfrm>
          <a:off x="7810500" y="653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110395</xdr:rowOff>
    </xdr:from>
    <xdr:ext cx="534377" cy="259045"/>
    <xdr:sp macro="" textlink="">
      <xdr:nvSpPr>
        <xdr:cNvPr id="320" name="テキスト ボックス 319"/>
        <xdr:cNvSpPr txBox="1"/>
      </xdr:nvSpPr>
      <xdr:spPr>
        <a:xfrm>
          <a:off x="7594111" y="662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8775</xdr:rowOff>
    </xdr:from>
    <xdr:to>
      <xdr:col>10</xdr:col>
      <xdr:colOff>155575</xdr:colOff>
      <xdr:row>38</xdr:row>
      <xdr:rowOff>110375</xdr:rowOff>
    </xdr:to>
    <xdr:sp macro="" textlink="">
      <xdr:nvSpPr>
        <xdr:cNvPr id="321" name="円/楕円 320"/>
        <xdr:cNvSpPr/>
      </xdr:nvSpPr>
      <xdr:spPr>
        <a:xfrm>
          <a:off x="6921500" y="65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101502</xdr:rowOff>
    </xdr:from>
    <xdr:ext cx="534377" cy="259045"/>
    <xdr:sp macro="" textlink="">
      <xdr:nvSpPr>
        <xdr:cNvPr id="322" name="テキスト ボックス 321"/>
        <xdr:cNvSpPr txBox="1"/>
      </xdr:nvSpPr>
      <xdr:spPr>
        <a:xfrm>
          <a:off x="6705111" y="66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142773</xdr:rowOff>
    </xdr:from>
    <xdr:to>
      <xdr:col>15</xdr:col>
      <xdr:colOff>180340</xdr:colOff>
      <xdr:row>57</xdr:row>
      <xdr:rowOff>141948</xdr:rowOff>
    </xdr:to>
    <xdr:cxnSp macro="">
      <xdr:nvCxnSpPr>
        <xdr:cNvPr id="346" name="直線コネクタ 345"/>
        <xdr:cNvCxnSpPr/>
      </xdr:nvCxnSpPr>
      <xdr:spPr>
        <a:xfrm flipV="1">
          <a:off x="10475595" y="8543823"/>
          <a:ext cx="1270" cy="13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145775</xdr:rowOff>
    </xdr:from>
    <xdr:ext cx="534377" cy="259045"/>
    <xdr:sp macro="" textlink="">
      <xdr:nvSpPr>
        <xdr:cNvPr id="347" name="普通建設事業費最小値テキスト"/>
        <xdr:cNvSpPr txBox="1"/>
      </xdr:nvSpPr>
      <xdr:spPr>
        <a:xfrm>
          <a:off x="10528300" y="991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19,323</a:t>
          </a:r>
          <a:endParaRPr kumimoji="1" lang="ja-JP" altLang="en-US" sz="1000" b="1">
            <a:latin typeface="ＭＳ Ｐゴシック"/>
          </a:endParaRPr>
        </a:p>
      </xdr:txBody>
    </xdr:sp>
    <xdr:clientData/>
  </xdr:oneCellAnchor>
  <xdr:twoCellAnchor>
    <xdr:from>
      <xdr:col>15</xdr:col>
      <xdr:colOff>92075</xdr:colOff>
      <xdr:row>57</xdr:row>
      <xdr:rowOff>141948</xdr:rowOff>
    </xdr:from>
    <xdr:to>
      <xdr:col>15</xdr:col>
      <xdr:colOff>269875</xdr:colOff>
      <xdr:row>57</xdr:row>
      <xdr:rowOff>141948</xdr:rowOff>
    </xdr:to>
    <xdr:cxnSp macro="">
      <xdr:nvCxnSpPr>
        <xdr:cNvPr id="348" name="直線コネクタ 347"/>
        <xdr:cNvCxnSpPr/>
      </xdr:nvCxnSpPr>
      <xdr:spPr>
        <a:xfrm>
          <a:off x="10388600" y="991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89450</xdr:rowOff>
    </xdr:from>
    <xdr:ext cx="599010" cy="259045"/>
    <xdr:sp macro="" textlink="">
      <xdr:nvSpPr>
        <xdr:cNvPr id="349" name="普通建設事業費最大値テキスト"/>
        <xdr:cNvSpPr txBox="1"/>
      </xdr:nvSpPr>
      <xdr:spPr>
        <a:xfrm>
          <a:off x="10528300" y="831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127,258</a:t>
          </a:r>
          <a:endParaRPr kumimoji="1" lang="ja-JP" altLang="en-US" sz="1000" b="1">
            <a:latin typeface="ＭＳ Ｐゴシック"/>
          </a:endParaRPr>
        </a:p>
      </xdr:txBody>
    </xdr:sp>
    <xdr:clientData/>
  </xdr:oneCellAnchor>
  <xdr:twoCellAnchor>
    <xdr:from>
      <xdr:col>15</xdr:col>
      <xdr:colOff>92075</xdr:colOff>
      <xdr:row>49</xdr:row>
      <xdr:rowOff>142773</xdr:rowOff>
    </xdr:from>
    <xdr:to>
      <xdr:col>15</xdr:col>
      <xdr:colOff>269875</xdr:colOff>
      <xdr:row>49</xdr:row>
      <xdr:rowOff>142773</xdr:rowOff>
    </xdr:to>
    <xdr:cxnSp macro="">
      <xdr:nvCxnSpPr>
        <xdr:cNvPr id="350" name="直線コネクタ 349"/>
        <xdr:cNvCxnSpPr/>
      </xdr:nvCxnSpPr>
      <xdr:spPr>
        <a:xfrm>
          <a:off x="10388600" y="854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141948</xdr:rowOff>
    </xdr:from>
    <xdr:to>
      <xdr:col>15</xdr:col>
      <xdr:colOff>180975</xdr:colOff>
      <xdr:row>58</xdr:row>
      <xdr:rowOff>49606</xdr:rowOff>
    </xdr:to>
    <xdr:cxnSp macro="">
      <xdr:nvCxnSpPr>
        <xdr:cNvPr id="351" name="直線コネクタ 350"/>
        <xdr:cNvCxnSpPr/>
      </xdr:nvCxnSpPr>
      <xdr:spPr>
        <a:xfrm flipV="1">
          <a:off x="9639300" y="9914598"/>
          <a:ext cx="838200" cy="7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36313</xdr:rowOff>
    </xdr:from>
    <xdr:ext cx="534377" cy="259045"/>
    <xdr:sp macro="" textlink="">
      <xdr:nvSpPr>
        <xdr:cNvPr id="352" name="普通建設事業費平均値テキスト"/>
        <xdr:cNvSpPr txBox="1"/>
      </xdr:nvSpPr>
      <xdr:spPr>
        <a:xfrm>
          <a:off x="10528300" y="9123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65,942</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13436</xdr:rowOff>
    </xdr:from>
    <xdr:to>
      <xdr:col>15</xdr:col>
      <xdr:colOff>231775</xdr:colOff>
      <xdr:row>54</xdr:row>
      <xdr:rowOff>115036</xdr:rowOff>
    </xdr:to>
    <xdr:sp macro="" textlink="">
      <xdr:nvSpPr>
        <xdr:cNvPr id="353" name="フローチャート : 判断 352"/>
        <xdr:cNvSpPr/>
      </xdr:nvSpPr>
      <xdr:spPr>
        <a:xfrm>
          <a:off x="104267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49606</xdr:rowOff>
    </xdr:from>
    <xdr:to>
      <xdr:col>14</xdr:col>
      <xdr:colOff>28575</xdr:colOff>
      <xdr:row>58</xdr:row>
      <xdr:rowOff>59601</xdr:rowOff>
    </xdr:to>
    <xdr:cxnSp macro="">
      <xdr:nvCxnSpPr>
        <xdr:cNvPr id="354" name="直線コネクタ 353"/>
        <xdr:cNvCxnSpPr/>
      </xdr:nvCxnSpPr>
      <xdr:spPr>
        <a:xfrm flipV="1">
          <a:off x="8750300" y="9993706"/>
          <a:ext cx="889000" cy="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113652</xdr:rowOff>
    </xdr:from>
    <xdr:to>
      <xdr:col>14</xdr:col>
      <xdr:colOff>79375</xdr:colOff>
      <xdr:row>55</xdr:row>
      <xdr:rowOff>43802</xdr:rowOff>
    </xdr:to>
    <xdr:sp macro="" textlink="">
      <xdr:nvSpPr>
        <xdr:cNvPr id="355" name="フローチャート : 判断 354"/>
        <xdr:cNvSpPr/>
      </xdr:nvSpPr>
      <xdr:spPr>
        <a:xfrm>
          <a:off x="9588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60329</xdr:rowOff>
    </xdr:from>
    <xdr:ext cx="534377" cy="259045"/>
    <xdr:sp macro="" textlink="">
      <xdr:nvSpPr>
        <xdr:cNvPr id="356" name="テキスト ボックス 355"/>
        <xdr:cNvSpPr txBox="1"/>
      </xdr:nvSpPr>
      <xdr:spPr>
        <a:xfrm>
          <a:off x="9372111" y="914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59601</xdr:rowOff>
    </xdr:from>
    <xdr:to>
      <xdr:col>12</xdr:col>
      <xdr:colOff>511175</xdr:colOff>
      <xdr:row>58</xdr:row>
      <xdr:rowOff>59868</xdr:rowOff>
    </xdr:to>
    <xdr:cxnSp macro="">
      <xdr:nvCxnSpPr>
        <xdr:cNvPr id="357" name="直線コネクタ 356"/>
        <xdr:cNvCxnSpPr/>
      </xdr:nvCxnSpPr>
      <xdr:spPr>
        <a:xfrm flipV="1">
          <a:off x="7861300" y="10003701"/>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170117</xdr:rowOff>
    </xdr:from>
    <xdr:to>
      <xdr:col>12</xdr:col>
      <xdr:colOff>561975</xdr:colOff>
      <xdr:row>55</xdr:row>
      <xdr:rowOff>100267</xdr:rowOff>
    </xdr:to>
    <xdr:sp macro="" textlink="">
      <xdr:nvSpPr>
        <xdr:cNvPr id="358" name="フローチャート : 判断 357"/>
        <xdr:cNvSpPr/>
      </xdr:nvSpPr>
      <xdr:spPr>
        <a:xfrm>
          <a:off x="8699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116794</xdr:rowOff>
    </xdr:from>
    <xdr:ext cx="534377" cy="259045"/>
    <xdr:sp macro="" textlink="">
      <xdr:nvSpPr>
        <xdr:cNvPr id="359" name="テキスト ボックス 358"/>
        <xdr:cNvSpPr txBox="1"/>
      </xdr:nvSpPr>
      <xdr:spPr>
        <a:xfrm>
          <a:off x="8483111" y="92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158064</xdr:rowOff>
    </xdr:from>
    <xdr:to>
      <xdr:col>11</xdr:col>
      <xdr:colOff>307975</xdr:colOff>
      <xdr:row>58</xdr:row>
      <xdr:rowOff>59868</xdr:rowOff>
    </xdr:to>
    <xdr:cxnSp macro="">
      <xdr:nvCxnSpPr>
        <xdr:cNvPr id="360" name="直線コネクタ 359"/>
        <xdr:cNvCxnSpPr/>
      </xdr:nvCxnSpPr>
      <xdr:spPr>
        <a:xfrm>
          <a:off x="6972300" y="9930714"/>
          <a:ext cx="889000" cy="7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33782</xdr:rowOff>
    </xdr:from>
    <xdr:to>
      <xdr:col>11</xdr:col>
      <xdr:colOff>358775</xdr:colOff>
      <xdr:row>55</xdr:row>
      <xdr:rowOff>135382</xdr:rowOff>
    </xdr:to>
    <xdr:sp macro="" textlink="">
      <xdr:nvSpPr>
        <xdr:cNvPr id="361" name="フローチャート : 判断 360"/>
        <xdr:cNvSpPr/>
      </xdr:nvSpPr>
      <xdr:spPr>
        <a:xfrm>
          <a:off x="7810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151909</xdr:rowOff>
    </xdr:from>
    <xdr:ext cx="534377" cy="259045"/>
    <xdr:sp macro="" textlink="">
      <xdr:nvSpPr>
        <xdr:cNvPr id="362" name="テキスト ボックス 361"/>
        <xdr:cNvSpPr txBox="1"/>
      </xdr:nvSpPr>
      <xdr:spPr>
        <a:xfrm>
          <a:off x="7594111" y="92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127089</xdr:rowOff>
    </xdr:from>
    <xdr:to>
      <xdr:col>10</xdr:col>
      <xdr:colOff>155575</xdr:colOff>
      <xdr:row>56</xdr:row>
      <xdr:rowOff>57239</xdr:rowOff>
    </xdr:to>
    <xdr:sp macro="" textlink="">
      <xdr:nvSpPr>
        <xdr:cNvPr id="363" name="フローチャート : 判断 362"/>
        <xdr:cNvSpPr/>
      </xdr:nvSpPr>
      <xdr:spPr>
        <a:xfrm>
          <a:off x="6921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73766</xdr:rowOff>
    </xdr:from>
    <xdr:ext cx="534377" cy="259045"/>
    <xdr:sp macro="" textlink="">
      <xdr:nvSpPr>
        <xdr:cNvPr id="364" name="テキスト ボックス 363"/>
        <xdr:cNvSpPr txBox="1"/>
      </xdr:nvSpPr>
      <xdr:spPr>
        <a:xfrm>
          <a:off x="6705111" y="93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91148</xdr:rowOff>
    </xdr:from>
    <xdr:to>
      <xdr:col>15</xdr:col>
      <xdr:colOff>231775</xdr:colOff>
      <xdr:row>58</xdr:row>
      <xdr:rowOff>21298</xdr:rowOff>
    </xdr:to>
    <xdr:sp macro="" textlink="">
      <xdr:nvSpPr>
        <xdr:cNvPr id="370" name="円/楕円 369"/>
        <xdr:cNvSpPr/>
      </xdr:nvSpPr>
      <xdr:spPr>
        <a:xfrm>
          <a:off x="10426700" y="986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6075</xdr:rowOff>
    </xdr:from>
    <xdr:ext cx="534377" cy="259045"/>
    <xdr:sp macro="" textlink="">
      <xdr:nvSpPr>
        <xdr:cNvPr id="371" name="普通建設事業費該当値テキスト"/>
        <xdr:cNvSpPr txBox="1"/>
      </xdr:nvSpPr>
      <xdr:spPr>
        <a:xfrm>
          <a:off x="10528300" y="977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19,323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170256</xdr:rowOff>
    </xdr:from>
    <xdr:to>
      <xdr:col>14</xdr:col>
      <xdr:colOff>79375</xdr:colOff>
      <xdr:row>58</xdr:row>
      <xdr:rowOff>100406</xdr:rowOff>
    </xdr:to>
    <xdr:sp macro="" textlink="">
      <xdr:nvSpPr>
        <xdr:cNvPr id="372" name="円/楕円 371"/>
        <xdr:cNvSpPr/>
      </xdr:nvSpPr>
      <xdr:spPr>
        <a:xfrm>
          <a:off x="9588500" y="994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91533</xdr:rowOff>
    </xdr:from>
    <xdr:ext cx="534377" cy="259045"/>
    <xdr:sp macro="" textlink="">
      <xdr:nvSpPr>
        <xdr:cNvPr id="373" name="テキスト ボックス 372"/>
        <xdr:cNvSpPr txBox="1"/>
      </xdr:nvSpPr>
      <xdr:spPr>
        <a:xfrm>
          <a:off x="9372111" y="1003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8801</xdr:rowOff>
    </xdr:from>
    <xdr:to>
      <xdr:col>12</xdr:col>
      <xdr:colOff>561975</xdr:colOff>
      <xdr:row>58</xdr:row>
      <xdr:rowOff>110401</xdr:rowOff>
    </xdr:to>
    <xdr:sp macro="" textlink="">
      <xdr:nvSpPr>
        <xdr:cNvPr id="374" name="円/楕円 373"/>
        <xdr:cNvSpPr/>
      </xdr:nvSpPr>
      <xdr:spPr>
        <a:xfrm>
          <a:off x="8699500" y="99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101528</xdr:rowOff>
    </xdr:from>
    <xdr:ext cx="534377" cy="259045"/>
    <xdr:sp macro="" textlink="">
      <xdr:nvSpPr>
        <xdr:cNvPr id="375" name="テキスト ボックス 374"/>
        <xdr:cNvSpPr txBox="1"/>
      </xdr:nvSpPr>
      <xdr:spPr>
        <a:xfrm>
          <a:off x="8483111" y="1004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9068</xdr:rowOff>
    </xdr:from>
    <xdr:to>
      <xdr:col>11</xdr:col>
      <xdr:colOff>358775</xdr:colOff>
      <xdr:row>58</xdr:row>
      <xdr:rowOff>110668</xdr:rowOff>
    </xdr:to>
    <xdr:sp macro="" textlink="">
      <xdr:nvSpPr>
        <xdr:cNvPr id="376" name="円/楕円 375"/>
        <xdr:cNvSpPr/>
      </xdr:nvSpPr>
      <xdr:spPr>
        <a:xfrm>
          <a:off x="7810500" y="995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101795</xdr:rowOff>
    </xdr:from>
    <xdr:ext cx="534377" cy="259045"/>
    <xdr:sp macro="" textlink="">
      <xdr:nvSpPr>
        <xdr:cNvPr id="377" name="テキスト ボックス 376"/>
        <xdr:cNvSpPr txBox="1"/>
      </xdr:nvSpPr>
      <xdr:spPr>
        <a:xfrm>
          <a:off x="7594111" y="1004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107264</xdr:rowOff>
    </xdr:from>
    <xdr:to>
      <xdr:col>10</xdr:col>
      <xdr:colOff>155575</xdr:colOff>
      <xdr:row>58</xdr:row>
      <xdr:rowOff>37414</xdr:rowOff>
    </xdr:to>
    <xdr:sp macro="" textlink="">
      <xdr:nvSpPr>
        <xdr:cNvPr id="378" name="円/楕円 377"/>
        <xdr:cNvSpPr/>
      </xdr:nvSpPr>
      <xdr:spPr>
        <a:xfrm>
          <a:off x="6921500" y="987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28541</xdr:rowOff>
    </xdr:from>
    <xdr:ext cx="534377" cy="259045"/>
    <xdr:sp macro="" textlink="">
      <xdr:nvSpPr>
        <xdr:cNvPr id="379" name="テキスト ボックス 378"/>
        <xdr:cNvSpPr txBox="1"/>
      </xdr:nvSpPr>
      <xdr:spPr>
        <a:xfrm>
          <a:off x="6705111" y="997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133680</xdr:rowOff>
    </xdr:from>
    <xdr:to>
      <xdr:col>15</xdr:col>
      <xdr:colOff>180340</xdr:colOff>
      <xdr:row>79</xdr:row>
      <xdr:rowOff>26200</xdr:rowOff>
    </xdr:to>
    <xdr:cxnSp macro="">
      <xdr:nvCxnSpPr>
        <xdr:cNvPr id="403" name="直線コネクタ 402"/>
        <xdr:cNvCxnSpPr/>
      </xdr:nvCxnSpPr>
      <xdr:spPr>
        <a:xfrm flipV="1">
          <a:off x="10475595" y="11963730"/>
          <a:ext cx="1270" cy="1607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30027</xdr:rowOff>
    </xdr:from>
    <xdr:ext cx="378565" cy="259045"/>
    <xdr:sp macro="" textlink="">
      <xdr:nvSpPr>
        <xdr:cNvPr id="404" name="普通建設事業費 （ うち新規整備　）最小値テキスト"/>
        <xdr:cNvSpPr txBox="1"/>
      </xdr:nvSpPr>
      <xdr:spPr>
        <a:xfrm>
          <a:off x="10528300" y="1357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15</xdr:col>
      <xdr:colOff>92075</xdr:colOff>
      <xdr:row>79</xdr:row>
      <xdr:rowOff>26200</xdr:rowOff>
    </xdr:from>
    <xdr:to>
      <xdr:col>15</xdr:col>
      <xdr:colOff>269875</xdr:colOff>
      <xdr:row>79</xdr:row>
      <xdr:rowOff>26200</xdr:rowOff>
    </xdr:to>
    <xdr:cxnSp macro="">
      <xdr:nvCxnSpPr>
        <xdr:cNvPr id="405" name="直線コネクタ 404"/>
        <xdr:cNvCxnSpPr/>
      </xdr:nvCxnSpPr>
      <xdr:spPr>
        <a:xfrm>
          <a:off x="10388600" y="135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80357</xdr:rowOff>
    </xdr:from>
    <xdr:ext cx="534377" cy="259045"/>
    <xdr:sp macro="" textlink="">
      <xdr:nvSpPr>
        <xdr:cNvPr id="406" name="普通建設事業費 （ うち新規整備　）最大値テキスト"/>
        <xdr:cNvSpPr txBox="1"/>
      </xdr:nvSpPr>
      <xdr:spPr>
        <a:xfrm>
          <a:off x="10528300" y="1173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42,658</a:t>
          </a:r>
          <a:endParaRPr kumimoji="1" lang="ja-JP" altLang="en-US" sz="1000" b="1">
            <a:latin typeface="ＭＳ Ｐゴシック"/>
          </a:endParaRPr>
        </a:p>
      </xdr:txBody>
    </xdr:sp>
    <xdr:clientData/>
  </xdr:oneCellAnchor>
  <xdr:twoCellAnchor>
    <xdr:from>
      <xdr:col>15</xdr:col>
      <xdr:colOff>92075</xdr:colOff>
      <xdr:row>69</xdr:row>
      <xdr:rowOff>133680</xdr:rowOff>
    </xdr:from>
    <xdr:to>
      <xdr:col>15</xdr:col>
      <xdr:colOff>269875</xdr:colOff>
      <xdr:row>69</xdr:row>
      <xdr:rowOff>133680</xdr:rowOff>
    </xdr:to>
    <xdr:cxnSp macro="">
      <xdr:nvCxnSpPr>
        <xdr:cNvPr id="407" name="直線コネクタ 406"/>
        <xdr:cNvCxnSpPr/>
      </xdr:nvCxnSpPr>
      <xdr:spPr>
        <a:xfrm>
          <a:off x="10388600" y="1196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162103</xdr:rowOff>
    </xdr:from>
    <xdr:to>
      <xdr:col>15</xdr:col>
      <xdr:colOff>180975</xdr:colOff>
      <xdr:row>79</xdr:row>
      <xdr:rowOff>26200</xdr:rowOff>
    </xdr:to>
    <xdr:cxnSp macro="">
      <xdr:nvCxnSpPr>
        <xdr:cNvPr id="408" name="直線コネクタ 407"/>
        <xdr:cNvCxnSpPr/>
      </xdr:nvCxnSpPr>
      <xdr:spPr>
        <a:xfrm>
          <a:off x="9639300" y="13535203"/>
          <a:ext cx="8382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38968</xdr:rowOff>
    </xdr:from>
    <xdr:ext cx="534377" cy="259045"/>
    <xdr:sp macro="" textlink="">
      <xdr:nvSpPr>
        <xdr:cNvPr id="409" name="普通建設事業費 （ うち新規整備　）平均値テキスト"/>
        <xdr:cNvSpPr txBox="1"/>
      </xdr:nvSpPr>
      <xdr:spPr>
        <a:xfrm>
          <a:off x="10528300" y="12726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17,411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16091</xdr:rowOff>
    </xdr:from>
    <xdr:to>
      <xdr:col>15</xdr:col>
      <xdr:colOff>231775</xdr:colOff>
      <xdr:row>75</xdr:row>
      <xdr:rowOff>117691</xdr:rowOff>
    </xdr:to>
    <xdr:sp macro="" textlink="">
      <xdr:nvSpPr>
        <xdr:cNvPr id="410" name="フローチャート : 判断 409"/>
        <xdr:cNvSpPr/>
      </xdr:nvSpPr>
      <xdr:spPr>
        <a:xfrm>
          <a:off x="104267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162103</xdr:rowOff>
    </xdr:from>
    <xdr:to>
      <xdr:col>14</xdr:col>
      <xdr:colOff>28575</xdr:colOff>
      <xdr:row>79</xdr:row>
      <xdr:rowOff>15723</xdr:rowOff>
    </xdr:to>
    <xdr:cxnSp macro="">
      <xdr:nvCxnSpPr>
        <xdr:cNvPr id="411" name="直線コネクタ 410"/>
        <xdr:cNvCxnSpPr/>
      </xdr:nvCxnSpPr>
      <xdr:spPr>
        <a:xfrm flipV="1">
          <a:off x="8750300" y="13535203"/>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166624</xdr:rowOff>
    </xdr:from>
    <xdr:to>
      <xdr:col>14</xdr:col>
      <xdr:colOff>79375</xdr:colOff>
      <xdr:row>74</xdr:row>
      <xdr:rowOff>96774</xdr:rowOff>
    </xdr:to>
    <xdr:sp macro="" textlink="">
      <xdr:nvSpPr>
        <xdr:cNvPr id="412" name="フローチャート : 判断 411"/>
        <xdr:cNvSpPr/>
      </xdr:nvSpPr>
      <xdr:spPr>
        <a:xfrm>
          <a:off x="9588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113301</xdr:rowOff>
    </xdr:from>
    <xdr:ext cx="534377" cy="259045"/>
    <xdr:sp macro="" textlink="">
      <xdr:nvSpPr>
        <xdr:cNvPr id="413" name="テキスト ボックス 412"/>
        <xdr:cNvSpPr txBox="1"/>
      </xdr:nvSpPr>
      <xdr:spPr>
        <a:xfrm>
          <a:off x="9372111" y="1245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4" name="フローチャート : 判断 413"/>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5" name="テキスト ボックス 414"/>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146850</xdr:rowOff>
    </xdr:from>
    <xdr:to>
      <xdr:col>15</xdr:col>
      <xdr:colOff>231775</xdr:colOff>
      <xdr:row>79</xdr:row>
      <xdr:rowOff>77000</xdr:rowOff>
    </xdr:to>
    <xdr:sp macro="" textlink="">
      <xdr:nvSpPr>
        <xdr:cNvPr id="421" name="円/楕円 420"/>
        <xdr:cNvSpPr/>
      </xdr:nvSpPr>
      <xdr:spPr>
        <a:xfrm>
          <a:off x="10426700" y="1351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61777</xdr:rowOff>
    </xdr:from>
    <xdr:ext cx="378565" cy="259045"/>
    <xdr:sp macro="" textlink="">
      <xdr:nvSpPr>
        <xdr:cNvPr id="422" name="普通建設事業費 （ うち新規整備　）該当値テキスト"/>
        <xdr:cNvSpPr txBox="1"/>
      </xdr:nvSpPr>
      <xdr:spPr>
        <a:xfrm>
          <a:off x="10528300" y="13434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111303</xdr:rowOff>
    </xdr:from>
    <xdr:to>
      <xdr:col>14</xdr:col>
      <xdr:colOff>79375</xdr:colOff>
      <xdr:row>79</xdr:row>
      <xdr:rowOff>41453</xdr:rowOff>
    </xdr:to>
    <xdr:sp macro="" textlink="">
      <xdr:nvSpPr>
        <xdr:cNvPr id="423" name="円/楕円 422"/>
        <xdr:cNvSpPr/>
      </xdr:nvSpPr>
      <xdr:spPr>
        <a:xfrm>
          <a:off x="9588500" y="1348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32580</xdr:rowOff>
    </xdr:from>
    <xdr:ext cx="469744" cy="259045"/>
    <xdr:sp macro="" textlink="">
      <xdr:nvSpPr>
        <xdr:cNvPr id="424" name="テキスト ボックス 423"/>
        <xdr:cNvSpPr txBox="1"/>
      </xdr:nvSpPr>
      <xdr:spPr>
        <a:xfrm>
          <a:off x="9404427" y="1357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136373</xdr:rowOff>
    </xdr:from>
    <xdr:to>
      <xdr:col>12</xdr:col>
      <xdr:colOff>561975</xdr:colOff>
      <xdr:row>79</xdr:row>
      <xdr:rowOff>66523</xdr:rowOff>
    </xdr:to>
    <xdr:sp macro="" textlink="">
      <xdr:nvSpPr>
        <xdr:cNvPr id="425" name="円/楕円 424"/>
        <xdr:cNvSpPr/>
      </xdr:nvSpPr>
      <xdr:spPr>
        <a:xfrm>
          <a:off x="8699500" y="135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57650</xdr:rowOff>
    </xdr:from>
    <xdr:ext cx="378565" cy="259045"/>
    <xdr:sp macro="" textlink="">
      <xdr:nvSpPr>
        <xdr:cNvPr id="426" name="テキスト ボックス 425"/>
        <xdr:cNvSpPr txBox="1"/>
      </xdr:nvSpPr>
      <xdr:spPr>
        <a:xfrm>
          <a:off x="8561017" y="13602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0" name="テキスト ボックス 43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2" name="テキスト ボックス 44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4" name="テキスト ボックス 44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6" name="テキスト ボックス 44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37401</xdr:rowOff>
    </xdr:from>
    <xdr:to>
      <xdr:col>15</xdr:col>
      <xdr:colOff>180340</xdr:colOff>
      <xdr:row>97</xdr:row>
      <xdr:rowOff>145780</xdr:rowOff>
    </xdr:to>
    <xdr:cxnSp macro="">
      <xdr:nvCxnSpPr>
        <xdr:cNvPr id="448" name="直線コネクタ 447"/>
        <xdr:cNvCxnSpPr/>
      </xdr:nvCxnSpPr>
      <xdr:spPr>
        <a:xfrm flipV="1">
          <a:off x="10475595" y="15467901"/>
          <a:ext cx="1270" cy="130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149607</xdr:rowOff>
    </xdr:from>
    <xdr:ext cx="469744" cy="259045"/>
    <xdr:sp macro="" textlink="">
      <xdr:nvSpPr>
        <xdr:cNvPr id="449" name="普通建設事業費 （ うち更新整備　）最小値テキスト"/>
        <xdr:cNvSpPr txBox="1"/>
      </xdr:nvSpPr>
      <xdr:spPr>
        <a:xfrm>
          <a:off x="10528300" y="1678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7,234</a:t>
          </a:r>
          <a:endParaRPr kumimoji="1" lang="ja-JP" altLang="en-US" sz="1000" b="1">
            <a:latin typeface="ＭＳ Ｐゴシック"/>
          </a:endParaRPr>
        </a:p>
      </xdr:txBody>
    </xdr:sp>
    <xdr:clientData/>
  </xdr:oneCellAnchor>
  <xdr:twoCellAnchor>
    <xdr:from>
      <xdr:col>15</xdr:col>
      <xdr:colOff>92075</xdr:colOff>
      <xdr:row>97</xdr:row>
      <xdr:rowOff>145780</xdr:rowOff>
    </xdr:from>
    <xdr:to>
      <xdr:col>15</xdr:col>
      <xdr:colOff>269875</xdr:colOff>
      <xdr:row>97</xdr:row>
      <xdr:rowOff>145780</xdr:rowOff>
    </xdr:to>
    <xdr:cxnSp macro="">
      <xdr:nvCxnSpPr>
        <xdr:cNvPr id="450" name="直線コネクタ 449"/>
        <xdr:cNvCxnSpPr/>
      </xdr:nvCxnSpPr>
      <xdr:spPr>
        <a:xfrm>
          <a:off x="10388600" y="1677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155528</xdr:rowOff>
    </xdr:from>
    <xdr:ext cx="534377" cy="259045"/>
    <xdr:sp macro="" textlink="">
      <xdr:nvSpPr>
        <xdr:cNvPr id="451" name="普通建設事業費 （ うち更新整備　）最大値テキスト"/>
        <xdr:cNvSpPr txBox="1"/>
      </xdr:nvSpPr>
      <xdr:spPr>
        <a:xfrm>
          <a:off x="10528300" y="1524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64,475</a:t>
          </a:r>
          <a:endParaRPr kumimoji="1" lang="ja-JP" altLang="en-US" sz="1000" b="1">
            <a:latin typeface="ＭＳ Ｐゴシック"/>
          </a:endParaRPr>
        </a:p>
      </xdr:txBody>
    </xdr:sp>
    <xdr:clientData/>
  </xdr:oneCellAnchor>
  <xdr:twoCellAnchor>
    <xdr:from>
      <xdr:col>15</xdr:col>
      <xdr:colOff>92075</xdr:colOff>
      <xdr:row>90</xdr:row>
      <xdr:rowOff>37401</xdr:rowOff>
    </xdr:from>
    <xdr:to>
      <xdr:col>15</xdr:col>
      <xdr:colOff>269875</xdr:colOff>
      <xdr:row>90</xdr:row>
      <xdr:rowOff>37401</xdr:rowOff>
    </xdr:to>
    <xdr:cxnSp macro="">
      <xdr:nvCxnSpPr>
        <xdr:cNvPr id="452" name="直線コネクタ 451"/>
        <xdr:cNvCxnSpPr/>
      </xdr:nvCxnSpPr>
      <xdr:spPr>
        <a:xfrm>
          <a:off x="10388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96014</xdr:rowOff>
    </xdr:from>
    <xdr:to>
      <xdr:col>15</xdr:col>
      <xdr:colOff>180975</xdr:colOff>
      <xdr:row>97</xdr:row>
      <xdr:rowOff>108085</xdr:rowOff>
    </xdr:to>
    <xdr:cxnSp macro="">
      <xdr:nvCxnSpPr>
        <xdr:cNvPr id="453" name="直線コネクタ 452"/>
        <xdr:cNvCxnSpPr/>
      </xdr:nvCxnSpPr>
      <xdr:spPr>
        <a:xfrm flipV="1">
          <a:off x="9639300" y="16726664"/>
          <a:ext cx="8382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87933</xdr:rowOff>
    </xdr:from>
    <xdr:ext cx="534377" cy="259045"/>
    <xdr:sp macro="" textlink="">
      <xdr:nvSpPr>
        <xdr:cNvPr id="454" name="普通建設事業費 （ うち更新整備　）平均値テキスト"/>
        <xdr:cNvSpPr txBox="1"/>
      </xdr:nvSpPr>
      <xdr:spPr>
        <a:xfrm>
          <a:off x="10528300" y="16032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65056</xdr:rowOff>
    </xdr:from>
    <xdr:to>
      <xdr:col>15</xdr:col>
      <xdr:colOff>231775</xdr:colOff>
      <xdr:row>94</xdr:row>
      <xdr:rowOff>166656</xdr:rowOff>
    </xdr:to>
    <xdr:sp macro="" textlink="">
      <xdr:nvSpPr>
        <xdr:cNvPr id="455" name="フローチャート : 判断 454"/>
        <xdr:cNvSpPr/>
      </xdr:nvSpPr>
      <xdr:spPr>
        <a:xfrm>
          <a:off x="10426700" y="161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108085</xdr:rowOff>
    </xdr:from>
    <xdr:to>
      <xdr:col>14</xdr:col>
      <xdr:colOff>28575</xdr:colOff>
      <xdr:row>98</xdr:row>
      <xdr:rowOff>3020</xdr:rowOff>
    </xdr:to>
    <xdr:cxnSp macro="">
      <xdr:nvCxnSpPr>
        <xdr:cNvPr id="456" name="直線コネクタ 455"/>
        <xdr:cNvCxnSpPr/>
      </xdr:nvCxnSpPr>
      <xdr:spPr>
        <a:xfrm flipV="1">
          <a:off x="8750300" y="16738735"/>
          <a:ext cx="889000" cy="6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90021</xdr:rowOff>
    </xdr:from>
    <xdr:to>
      <xdr:col>14</xdr:col>
      <xdr:colOff>79375</xdr:colOff>
      <xdr:row>96</xdr:row>
      <xdr:rowOff>20171</xdr:rowOff>
    </xdr:to>
    <xdr:sp macro="" textlink="">
      <xdr:nvSpPr>
        <xdr:cNvPr id="457" name="フローチャート : 判断 456"/>
        <xdr:cNvSpPr/>
      </xdr:nvSpPr>
      <xdr:spPr>
        <a:xfrm>
          <a:off x="9588500" y="163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36698</xdr:rowOff>
    </xdr:from>
    <xdr:ext cx="534377" cy="259045"/>
    <xdr:sp macro="" textlink="">
      <xdr:nvSpPr>
        <xdr:cNvPr id="458" name="テキスト ボックス 457"/>
        <xdr:cNvSpPr txBox="1"/>
      </xdr:nvSpPr>
      <xdr:spPr>
        <a:xfrm>
          <a:off x="9372111" y="1615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114777</xdr:rowOff>
    </xdr:from>
    <xdr:to>
      <xdr:col>12</xdr:col>
      <xdr:colOff>561975</xdr:colOff>
      <xdr:row>96</xdr:row>
      <xdr:rowOff>44927</xdr:rowOff>
    </xdr:to>
    <xdr:sp macro="" textlink="">
      <xdr:nvSpPr>
        <xdr:cNvPr id="459" name="フローチャート : 判断 458"/>
        <xdr:cNvSpPr/>
      </xdr:nvSpPr>
      <xdr:spPr>
        <a:xfrm>
          <a:off x="8699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61454</xdr:rowOff>
    </xdr:from>
    <xdr:ext cx="534377" cy="259045"/>
    <xdr:sp macro="" textlink="">
      <xdr:nvSpPr>
        <xdr:cNvPr id="460" name="テキスト ボックス 459"/>
        <xdr:cNvSpPr txBox="1"/>
      </xdr:nvSpPr>
      <xdr:spPr>
        <a:xfrm>
          <a:off x="8483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45214</xdr:rowOff>
    </xdr:from>
    <xdr:to>
      <xdr:col>15</xdr:col>
      <xdr:colOff>231775</xdr:colOff>
      <xdr:row>97</xdr:row>
      <xdr:rowOff>146814</xdr:rowOff>
    </xdr:to>
    <xdr:sp macro="" textlink="">
      <xdr:nvSpPr>
        <xdr:cNvPr id="466" name="円/楕円 465"/>
        <xdr:cNvSpPr/>
      </xdr:nvSpPr>
      <xdr:spPr>
        <a:xfrm>
          <a:off x="10426700" y="1667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131591</xdr:rowOff>
    </xdr:from>
    <xdr:ext cx="469744" cy="259045"/>
    <xdr:sp macro="" textlink="">
      <xdr:nvSpPr>
        <xdr:cNvPr id="467" name="普通建設事業費 （ うち更新整備　）該当値テキスト"/>
        <xdr:cNvSpPr txBox="1"/>
      </xdr:nvSpPr>
      <xdr:spPr>
        <a:xfrm>
          <a:off x="10528300" y="1659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57285</xdr:rowOff>
    </xdr:from>
    <xdr:to>
      <xdr:col>14</xdr:col>
      <xdr:colOff>79375</xdr:colOff>
      <xdr:row>97</xdr:row>
      <xdr:rowOff>158885</xdr:rowOff>
    </xdr:to>
    <xdr:sp macro="" textlink="">
      <xdr:nvSpPr>
        <xdr:cNvPr id="468" name="円/楕円 467"/>
        <xdr:cNvSpPr/>
      </xdr:nvSpPr>
      <xdr:spPr>
        <a:xfrm>
          <a:off x="9588500" y="1668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97</xdr:row>
      <xdr:rowOff>150012</xdr:rowOff>
    </xdr:from>
    <xdr:ext cx="469744" cy="259045"/>
    <xdr:sp macro="" textlink="">
      <xdr:nvSpPr>
        <xdr:cNvPr id="469" name="テキスト ボックス 468"/>
        <xdr:cNvSpPr txBox="1"/>
      </xdr:nvSpPr>
      <xdr:spPr>
        <a:xfrm>
          <a:off x="9404427" y="167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123670</xdr:rowOff>
    </xdr:from>
    <xdr:to>
      <xdr:col>12</xdr:col>
      <xdr:colOff>561975</xdr:colOff>
      <xdr:row>98</xdr:row>
      <xdr:rowOff>53820</xdr:rowOff>
    </xdr:to>
    <xdr:sp macro="" textlink="">
      <xdr:nvSpPr>
        <xdr:cNvPr id="470" name="円/楕円 469"/>
        <xdr:cNvSpPr/>
      </xdr:nvSpPr>
      <xdr:spPr>
        <a:xfrm>
          <a:off x="8699500" y="167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44947</xdr:rowOff>
    </xdr:from>
    <xdr:ext cx="469744" cy="259045"/>
    <xdr:sp macro="" textlink="">
      <xdr:nvSpPr>
        <xdr:cNvPr id="471" name="テキスト ボックス 470"/>
        <xdr:cNvSpPr txBox="1"/>
      </xdr:nvSpPr>
      <xdr:spPr>
        <a:xfrm>
          <a:off x="8515427" y="168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5" name="テキスト ボックス 484"/>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7" name="テキスト ボックス 486"/>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9" name="テキスト ボックス 488"/>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1" name="テキスト ボックス 49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3" name="テキスト ボックス 49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98552</xdr:rowOff>
    </xdr:from>
    <xdr:to>
      <xdr:col>23</xdr:col>
      <xdr:colOff>516889</xdr:colOff>
      <xdr:row>39</xdr:row>
      <xdr:rowOff>44450</xdr:rowOff>
    </xdr:to>
    <xdr:cxnSp macro="">
      <xdr:nvCxnSpPr>
        <xdr:cNvPr id="495" name="直線コネクタ 494"/>
        <xdr:cNvCxnSpPr/>
      </xdr:nvCxnSpPr>
      <xdr:spPr>
        <a:xfrm flipV="1">
          <a:off x="16317595" y="5242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45229</xdr:rowOff>
    </xdr:from>
    <xdr:ext cx="534377" cy="259045"/>
    <xdr:sp macro="" textlink="">
      <xdr:nvSpPr>
        <xdr:cNvPr id="498" name="災害復旧事業費最大値テキスト"/>
        <xdr:cNvSpPr txBox="1"/>
      </xdr:nvSpPr>
      <xdr:spPr>
        <a:xfrm>
          <a:off x="16370300" y="501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30</xdr:row>
      <xdr:rowOff>98552</xdr:rowOff>
    </xdr:from>
    <xdr:to>
      <xdr:col>23</xdr:col>
      <xdr:colOff>606425</xdr:colOff>
      <xdr:row>30</xdr:row>
      <xdr:rowOff>98552</xdr:rowOff>
    </xdr:to>
    <xdr:cxnSp macro="">
      <xdr:nvCxnSpPr>
        <xdr:cNvPr id="499" name="直線コネクタ 498"/>
        <xdr:cNvCxnSpPr/>
      </xdr:nvCxnSpPr>
      <xdr:spPr>
        <a:xfrm>
          <a:off x="16230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22623</xdr:rowOff>
    </xdr:from>
    <xdr:ext cx="469744" cy="259045"/>
    <xdr:sp macro="" textlink="">
      <xdr:nvSpPr>
        <xdr:cNvPr id="501" name="災害復旧事業費平均値テキスト"/>
        <xdr:cNvSpPr txBox="1"/>
      </xdr:nvSpPr>
      <xdr:spPr>
        <a:xfrm>
          <a:off x="16370300" y="6194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171196</xdr:rowOff>
    </xdr:from>
    <xdr:to>
      <xdr:col>23</xdr:col>
      <xdr:colOff>568325</xdr:colOff>
      <xdr:row>37</xdr:row>
      <xdr:rowOff>101346</xdr:rowOff>
    </xdr:to>
    <xdr:sp macro="" textlink="">
      <xdr:nvSpPr>
        <xdr:cNvPr id="502" name="フローチャート : 判断 501"/>
        <xdr:cNvSpPr/>
      </xdr:nvSpPr>
      <xdr:spPr>
        <a:xfrm>
          <a:off x="16268700" y="634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66294</xdr:rowOff>
    </xdr:from>
    <xdr:to>
      <xdr:col>22</xdr:col>
      <xdr:colOff>415925</xdr:colOff>
      <xdr:row>38</xdr:row>
      <xdr:rowOff>167894</xdr:rowOff>
    </xdr:to>
    <xdr:sp macro="" textlink="">
      <xdr:nvSpPr>
        <xdr:cNvPr id="504" name="フローチャート : 判断 503"/>
        <xdr:cNvSpPr/>
      </xdr:nvSpPr>
      <xdr:spPr>
        <a:xfrm>
          <a:off x="15430500" y="65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12971</xdr:rowOff>
    </xdr:from>
    <xdr:ext cx="378565" cy="259045"/>
    <xdr:sp macro="" textlink="">
      <xdr:nvSpPr>
        <xdr:cNvPr id="505" name="テキスト ボックス 504"/>
        <xdr:cNvSpPr txBox="1"/>
      </xdr:nvSpPr>
      <xdr:spPr>
        <a:xfrm>
          <a:off x="15292017" y="635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77851</xdr:rowOff>
    </xdr:from>
    <xdr:to>
      <xdr:col>21</xdr:col>
      <xdr:colOff>212725</xdr:colOff>
      <xdr:row>39</xdr:row>
      <xdr:rowOff>8001</xdr:rowOff>
    </xdr:to>
    <xdr:sp macro="" textlink="">
      <xdr:nvSpPr>
        <xdr:cNvPr id="507" name="フローチャート : 判断 506"/>
        <xdr:cNvSpPr/>
      </xdr:nvSpPr>
      <xdr:spPr>
        <a:xfrm>
          <a:off x="14541500" y="65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24528</xdr:rowOff>
    </xdr:from>
    <xdr:ext cx="378565" cy="259045"/>
    <xdr:sp macro="" textlink="">
      <xdr:nvSpPr>
        <xdr:cNvPr id="508" name="テキスト ボックス 507"/>
        <xdr:cNvSpPr txBox="1"/>
      </xdr:nvSpPr>
      <xdr:spPr>
        <a:xfrm>
          <a:off x="14403017" y="6368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9" name="直線コネクタ 50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75438</xdr:rowOff>
    </xdr:from>
    <xdr:to>
      <xdr:col>20</xdr:col>
      <xdr:colOff>9525</xdr:colOff>
      <xdr:row>39</xdr:row>
      <xdr:rowOff>5588</xdr:rowOff>
    </xdr:to>
    <xdr:sp macro="" textlink="">
      <xdr:nvSpPr>
        <xdr:cNvPr id="510" name="フローチャート : 判断 509"/>
        <xdr:cNvSpPr/>
      </xdr:nvSpPr>
      <xdr:spPr>
        <a:xfrm>
          <a:off x="13652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22115</xdr:rowOff>
    </xdr:from>
    <xdr:ext cx="378565" cy="259045"/>
    <xdr:sp macro="" textlink="">
      <xdr:nvSpPr>
        <xdr:cNvPr id="511" name="テキスト ボックス 510"/>
        <xdr:cNvSpPr txBox="1"/>
      </xdr:nvSpPr>
      <xdr:spPr>
        <a:xfrm>
          <a:off x="13514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11938</xdr:rowOff>
    </xdr:from>
    <xdr:to>
      <xdr:col>18</xdr:col>
      <xdr:colOff>492125</xdr:colOff>
      <xdr:row>38</xdr:row>
      <xdr:rowOff>113538</xdr:rowOff>
    </xdr:to>
    <xdr:sp macro="" textlink="">
      <xdr:nvSpPr>
        <xdr:cNvPr id="512" name="フローチャート : 判断 511"/>
        <xdr:cNvSpPr/>
      </xdr:nvSpPr>
      <xdr:spPr>
        <a:xfrm>
          <a:off x="12763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130065</xdr:rowOff>
    </xdr:from>
    <xdr:ext cx="469744" cy="259045"/>
    <xdr:sp macro="" textlink="">
      <xdr:nvSpPr>
        <xdr:cNvPr id="513" name="テキスト ボックス 512"/>
        <xdr:cNvSpPr txBox="1"/>
      </xdr:nvSpPr>
      <xdr:spPr>
        <a:xfrm>
          <a:off x="12579427" y="630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9" name="円/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0"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1" name="円/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2" name="テキスト ボックス 521"/>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3" name="円/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4" name="テキスト ボックス 523"/>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5" name="円/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6" name="テキスト ボックス 525"/>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7" name="円/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8" name="テキスト ボックス 527"/>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8" name="テキスト ボックス 58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9" name="直線コネクタ 58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90" name="テキスト ボックス 58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1" name="直線コネクタ 59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2" name="テキスト ボックス 59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3" name="直線コネクタ 59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4" name="テキスト ボックス 59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5" name="直線コネクタ 59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6" name="テキスト ボックス 59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122349</xdr:rowOff>
    </xdr:from>
    <xdr:to>
      <xdr:col>23</xdr:col>
      <xdr:colOff>516889</xdr:colOff>
      <xdr:row>78</xdr:row>
      <xdr:rowOff>108587</xdr:rowOff>
    </xdr:to>
    <xdr:cxnSp macro="">
      <xdr:nvCxnSpPr>
        <xdr:cNvPr id="600" name="直線コネクタ 599"/>
        <xdr:cNvCxnSpPr/>
      </xdr:nvCxnSpPr>
      <xdr:spPr>
        <a:xfrm flipV="1">
          <a:off x="16317595" y="12295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112414</xdr:rowOff>
    </xdr:from>
    <xdr:ext cx="534377" cy="259045"/>
    <xdr:sp macro="" textlink="">
      <xdr:nvSpPr>
        <xdr:cNvPr id="601" name="公債費最小値テキスト"/>
        <xdr:cNvSpPr txBox="1"/>
      </xdr:nvSpPr>
      <xdr:spPr>
        <a:xfrm>
          <a:off x="16370300" y="134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78</xdr:row>
      <xdr:rowOff>108587</xdr:rowOff>
    </xdr:from>
    <xdr:to>
      <xdr:col>23</xdr:col>
      <xdr:colOff>606425</xdr:colOff>
      <xdr:row>78</xdr:row>
      <xdr:rowOff>108587</xdr:rowOff>
    </xdr:to>
    <xdr:cxnSp macro="">
      <xdr:nvCxnSpPr>
        <xdr:cNvPr id="602" name="直線コネクタ 601"/>
        <xdr:cNvCxnSpPr/>
      </xdr:nvCxnSpPr>
      <xdr:spPr>
        <a:xfrm>
          <a:off x="16230600" y="13481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69026</xdr:rowOff>
    </xdr:from>
    <xdr:ext cx="534377" cy="259045"/>
    <xdr:sp macro="" textlink="">
      <xdr:nvSpPr>
        <xdr:cNvPr id="603" name="公債費最大値テキスト"/>
        <xdr:cNvSpPr txBox="1"/>
      </xdr:nvSpPr>
      <xdr:spPr>
        <a:xfrm>
          <a:off x="16370300" y="120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71</xdr:row>
      <xdr:rowOff>122349</xdr:rowOff>
    </xdr:from>
    <xdr:to>
      <xdr:col>23</xdr:col>
      <xdr:colOff>606425</xdr:colOff>
      <xdr:row>71</xdr:row>
      <xdr:rowOff>122349</xdr:rowOff>
    </xdr:to>
    <xdr:cxnSp macro="">
      <xdr:nvCxnSpPr>
        <xdr:cNvPr id="604" name="直線コネクタ 603"/>
        <xdr:cNvCxnSpPr/>
      </xdr:nvCxnSpPr>
      <xdr:spPr>
        <a:xfrm>
          <a:off x="16230600" y="1229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93842</xdr:rowOff>
    </xdr:from>
    <xdr:to>
      <xdr:col>23</xdr:col>
      <xdr:colOff>517525</xdr:colOff>
      <xdr:row>78</xdr:row>
      <xdr:rowOff>99054</xdr:rowOff>
    </xdr:to>
    <xdr:cxnSp macro="">
      <xdr:nvCxnSpPr>
        <xdr:cNvPr id="605" name="直線コネクタ 604"/>
        <xdr:cNvCxnSpPr/>
      </xdr:nvCxnSpPr>
      <xdr:spPr>
        <a:xfrm>
          <a:off x="15481300" y="13466942"/>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45118</xdr:rowOff>
    </xdr:from>
    <xdr:ext cx="534377" cy="259045"/>
    <xdr:sp macro="" textlink="">
      <xdr:nvSpPr>
        <xdr:cNvPr id="606" name="公債費平均値テキスト"/>
        <xdr:cNvSpPr txBox="1"/>
      </xdr:nvSpPr>
      <xdr:spPr>
        <a:xfrm>
          <a:off x="16370300" y="12732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22241</xdr:rowOff>
    </xdr:from>
    <xdr:to>
      <xdr:col>23</xdr:col>
      <xdr:colOff>568325</xdr:colOff>
      <xdr:row>75</xdr:row>
      <xdr:rowOff>123841</xdr:rowOff>
    </xdr:to>
    <xdr:sp macro="" textlink="">
      <xdr:nvSpPr>
        <xdr:cNvPr id="607" name="フローチャート : 判断 606"/>
        <xdr:cNvSpPr/>
      </xdr:nvSpPr>
      <xdr:spPr>
        <a:xfrm>
          <a:off x="162687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60147</xdr:rowOff>
    </xdr:from>
    <xdr:to>
      <xdr:col>22</xdr:col>
      <xdr:colOff>365125</xdr:colOff>
      <xdr:row>78</xdr:row>
      <xdr:rowOff>93842</xdr:rowOff>
    </xdr:to>
    <xdr:cxnSp macro="">
      <xdr:nvCxnSpPr>
        <xdr:cNvPr id="608" name="直線コネクタ 607"/>
        <xdr:cNvCxnSpPr/>
      </xdr:nvCxnSpPr>
      <xdr:spPr>
        <a:xfrm>
          <a:off x="14592300" y="13433247"/>
          <a:ext cx="889000" cy="3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158531</xdr:rowOff>
    </xdr:from>
    <xdr:to>
      <xdr:col>22</xdr:col>
      <xdr:colOff>415925</xdr:colOff>
      <xdr:row>76</xdr:row>
      <xdr:rowOff>88681</xdr:rowOff>
    </xdr:to>
    <xdr:sp macro="" textlink="">
      <xdr:nvSpPr>
        <xdr:cNvPr id="609" name="フローチャート : 判断 608"/>
        <xdr:cNvSpPr/>
      </xdr:nvSpPr>
      <xdr:spPr>
        <a:xfrm>
          <a:off x="15430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105208</xdr:rowOff>
    </xdr:from>
    <xdr:ext cx="534377" cy="259045"/>
    <xdr:sp macro="" textlink="">
      <xdr:nvSpPr>
        <xdr:cNvPr id="610" name="テキスト ボックス 609"/>
        <xdr:cNvSpPr txBox="1"/>
      </xdr:nvSpPr>
      <xdr:spPr>
        <a:xfrm>
          <a:off x="15214111" y="127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45425</xdr:rowOff>
    </xdr:from>
    <xdr:to>
      <xdr:col>21</xdr:col>
      <xdr:colOff>161925</xdr:colOff>
      <xdr:row>78</xdr:row>
      <xdr:rowOff>60147</xdr:rowOff>
    </xdr:to>
    <xdr:cxnSp macro="">
      <xdr:nvCxnSpPr>
        <xdr:cNvPr id="611" name="直線コネクタ 610"/>
        <xdr:cNvCxnSpPr/>
      </xdr:nvCxnSpPr>
      <xdr:spPr>
        <a:xfrm>
          <a:off x="13703300" y="13418525"/>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8044</xdr:rowOff>
    </xdr:from>
    <xdr:to>
      <xdr:col>21</xdr:col>
      <xdr:colOff>212725</xdr:colOff>
      <xdr:row>76</xdr:row>
      <xdr:rowOff>109644</xdr:rowOff>
    </xdr:to>
    <xdr:sp macro="" textlink="">
      <xdr:nvSpPr>
        <xdr:cNvPr id="612" name="フローチャート : 判断 611"/>
        <xdr:cNvSpPr/>
      </xdr:nvSpPr>
      <xdr:spPr>
        <a:xfrm>
          <a:off x="14541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126171</xdr:rowOff>
    </xdr:from>
    <xdr:ext cx="534377" cy="259045"/>
    <xdr:sp macro="" textlink="">
      <xdr:nvSpPr>
        <xdr:cNvPr id="613" name="テキスト ボックス 612"/>
        <xdr:cNvSpPr txBox="1"/>
      </xdr:nvSpPr>
      <xdr:spPr>
        <a:xfrm>
          <a:off x="14325111" y="128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45425</xdr:rowOff>
    </xdr:from>
    <xdr:to>
      <xdr:col>19</xdr:col>
      <xdr:colOff>644525</xdr:colOff>
      <xdr:row>78</xdr:row>
      <xdr:rowOff>48923</xdr:rowOff>
    </xdr:to>
    <xdr:cxnSp macro="">
      <xdr:nvCxnSpPr>
        <xdr:cNvPr id="614" name="直線コネクタ 613"/>
        <xdr:cNvCxnSpPr/>
      </xdr:nvCxnSpPr>
      <xdr:spPr>
        <a:xfrm flipV="1">
          <a:off x="12814300" y="13418525"/>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166875</xdr:rowOff>
    </xdr:from>
    <xdr:to>
      <xdr:col>20</xdr:col>
      <xdr:colOff>9525</xdr:colOff>
      <xdr:row>76</xdr:row>
      <xdr:rowOff>97025</xdr:rowOff>
    </xdr:to>
    <xdr:sp macro="" textlink="">
      <xdr:nvSpPr>
        <xdr:cNvPr id="615" name="フローチャート : 判断 614"/>
        <xdr:cNvSpPr/>
      </xdr:nvSpPr>
      <xdr:spPr>
        <a:xfrm>
          <a:off x="13652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113552</xdr:rowOff>
    </xdr:from>
    <xdr:ext cx="534377" cy="259045"/>
    <xdr:sp macro="" textlink="">
      <xdr:nvSpPr>
        <xdr:cNvPr id="616" name="テキスト ボックス 615"/>
        <xdr:cNvSpPr txBox="1"/>
      </xdr:nvSpPr>
      <xdr:spPr>
        <a:xfrm>
          <a:off x="13436111" y="1280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341</xdr:rowOff>
    </xdr:from>
    <xdr:to>
      <xdr:col>18</xdr:col>
      <xdr:colOff>492125</xdr:colOff>
      <xdr:row>76</xdr:row>
      <xdr:rowOff>101941</xdr:rowOff>
    </xdr:to>
    <xdr:sp macro="" textlink="">
      <xdr:nvSpPr>
        <xdr:cNvPr id="617" name="フローチャート : 判断 616"/>
        <xdr:cNvSpPr/>
      </xdr:nvSpPr>
      <xdr:spPr>
        <a:xfrm>
          <a:off x="12763500" y="1303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118467</xdr:rowOff>
    </xdr:from>
    <xdr:ext cx="534377" cy="259045"/>
    <xdr:sp macro="" textlink="">
      <xdr:nvSpPr>
        <xdr:cNvPr id="618" name="テキスト ボックス 617"/>
        <xdr:cNvSpPr txBox="1"/>
      </xdr:nvSpPr>
      <xdr:spPr>
        <a:xfrm>
          <a:off x="12547111" y="1280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48254</xdr:rowOff>
    </xdr:from>
    <xdr:to>
      <xdr:col>23</xdr:col>
      <xdr:colOff>568325</xdr:colOff>
      <xdr:row>78</xdr:row>
      <xdr:rowOff>149854</xdr:rowOff>
    </xdr:to>
    <xdr:sp macro="" textlink="">
      <xdr:nvSpPr>
        <xdr:cNvPr id="624" name="円/楕円 623"/>
        <xdr:cNvSpPr/>
      </xdr:nvSpPr>
      <xdr:spPr>
        <a:xfrm>
          <a:off x="16268700" y="1342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134631</xdr:rowOff>
    </xdr:from>
    <xdr:ext cx="534377" cy="259045"/>
    <xdr:sp macro="" textlink="">
      <xdr:nvSpPr>
        <xdr:cNvPr id="625" name="公債費該当値テキスト"/>
        <xdr:cNvSpPr txBox="1"/>
      </xdr:nvSpPr>
      <xdr:spPr>
        <a:xfrm>
          <a:off x="16370300" y="1333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21,778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43042</xdr:rowOff>
    </xdr:from>
    <xdr:to>
      <xdr:col>22</xdr:col>
      <xdr:colOff>415925</xdr:colOff>
      <xdr:row>78</xdr:row>
      <xdr:rowOff>144642</xdr:rowOff>
    </xdr:to>
    <xdr:sp macro="" textlink="">
      <xdr:nvSpPr>
        <xdr:cNvPr id="626" name="円/楕円 625"/>
        <xdr:cNvSpPr/>
      </xdr:nvSpPr>
      <xdr:spPr>
        <a:xfrm>
          <a:off x="15430500" y="134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135769</xdr:rowOff>
    </xdr:from>
    <xdr:ext cx="534377" cy="259045"/>
    <xdr:sp macro="" textlink="">
      <xdr:nvSpPr>
        <xdr:cNvPr id="627" name="テキスト ボックス 626"/>
        <xdr:cNvSpPr txBox="1"/>
      </xdr:nvSpPr>
      <xdr:spPr>
        <a:xfrm>
          <a:off x="15214111" y="1350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9347</xdr:rowOff>
    </xdr:from>
    <xdr:to>
      <xdr:col>21</xdr:col>
      <xdr:colOff>212725</xdr:colOff>
      <xdr:row>78</xdr:row>
      <xdr:rowOff>110947</xdr:rowOff>
    </xdr:to>
    <xdr:sp macro="" textlink="">
      <xdr:nvSpPr>
        <xdr:cNvPr id="628" name="円/楕円 627"/>
        <xdr:cNvSpPr/>
      </xdr:nvSpPr>
      <xdr:spPr>
        <a:xfrm>
          <a:off x="14541500" y="1338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102074</xdr:rowOff>
    </xdr:from>
    <xdr:ext cx="534377" cy="259045"/>
    <xdr:sp macro="" textlink="">
      <xdr:nvSpPr>
        <xdr:cNvPr id="629" name="テキスト ボックス 628"/>
        <xdr:cNvSpPr txBox="1"/>
      </xdr:nvSpPr>
      <xdr:spPr>
        <a:xfrm>
          <a:off x="14325111" y="1347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166075</xdr:rowOff>
    </xdr:from>
    <xdr:to>
      <xdr:col>20</xdr:col>
      <xdr:colOff>9525</xdr:colOff>
      <xdr:row>78</xdr:row>
      <xdr:rowOff>96225</xdr:rowOff>
    </xdr:to>
    <xdr:sp macro="" textlink="">
      <xdr:nvSpPr>
        <xdr:cNvPr id="630" name="円/楕円 629"/>
        <xdr:cNvSpPr/>
      </xdr:nvSpPr>
      <xdr:spPr>
        <a:xfrm>
          <a:off x="13652500" y="1336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87352</xdr:rowOff>
    </xdr:from>
    <xdr:ext cx="534377" cy="259045"/>
    <xdr:sp macro="" textlink="">
      <xdr:nvSpPr>
        <xdr:cNvPr id="631" name="テキスト ボックス 630"/>
        <xdr:cNvSpPr txBox="1"/>
      </xdr:nvSpPr>
      <xdr:spPr>
        <a:xfrm>
          <a:off x="13436111" y="134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169573</xdr:rowOff>
    </xdr:from>
    <xdr:to>
      <xdr:col>18</xdr:col>
      <xdr:colOff>492125</xdr:colOff>
      <xdr:row>78</xdr:row>
      <xdr:rowOff>99723</xdr:rowOff>
    </xdr:to>
    <xdr:sp macro="" textlink="">
      <xdr:nvSpPr>
        <xdr:cNvPr id="632" name="円/楕円 631"/>
        <xdr:cNvSpPr/>
      </xdr:nvSpPr>
      <xdr:spPr>
        <a:xfrm>
          <a:off x="12763500" y="1337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90850</xdr:rowOff>
    </xdr:from>
    <xdr:ext cx="534377" cy="259045"/>
    <xdr:sp macro="" textlink="">
      <xdr:nvSpPr>
        <xdr:cNvPr id="633" name="テキスト ボックス 632"/>
        <xdr:cNvSpPr txBox="1"/>
      </xdr:nvSpPr>
      <xdr:spPr>
        <a:xfrm>
          <a:off x="12547111" y="1346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4" name="直線コネクタ 64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5" name="テキスト ボックス 64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6" name="直線コネクタ 64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7" name="テキスト ボックス 64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8" name="直線コネクタ 64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9" name="テキスト ボックス 64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0" name="直線コネクタ 64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1" name="テキスト ボックス 65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2" name="直線コネクタ 65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3" name="テキスト ボックス 65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5" name="テキスト ボックス 65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131394</xdr:rowOff>
    </xdr:from>
    <xdr:to>
      <xdr:col>23</xdr:col>
      <xdr:colOff>516889</xdr:colOff>
      <xdr:row>99</xdr:row>
      <xdr:rowOff>33134</xdr:rowOff>
    </xdr:to>
    <xdr:cxnSp macro="">
      <xdr:nvCxnSpPr>
        <xdr:cNvPr id="657" name="直線コネクタ 656"/>
        <xdr:cNvCxnSpPr/>
      </xdr:nvCxnSpPr>
      <xdr:spPr>
        <a:xfrm flipV="1">
          <a:off x="16317595" y="15390444"/>
          <a:ext cx="1269" cy="161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36961</xdr:rowOff>
    </xdr:from>
    <xdr:ext cx="378565" cy="259045"/>
    <xdr:sp macro="" textlink="">
      <xdr:nvSpPr>
        <xdr:cNvPr id="658" name="積立金最小値テキスト"/>
        <xdr:cNvSpPr txBox="1"/>
      </xdr:nvSpPr>
      <xdr:spPr>
        <a:xfrm>
          <a:off x="16370300" y="17010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99</xdr:row>
      <xdr:rowOff>33134</xdr:rowOff>
    </xdr:from>
    <xdr:to>
      <xdr:col>23</xdr:col>
      <xdr:colOff>606425</xdr:colOff>
      <xdr:row>99</xdr:row>
      <xdr:rowOff>33134</xdr:rowOff>
    </xdr:to>
    <xdr:cxnSp macro="">
      <xdr:nvCxnSpPr>
        <xdr:cNvPr id="659" name="直線コネクタ 658"/>
        <xdr:cNvCxnSpPr/>
      </xdr:nvCxnSpPr>
      <xdr:spPr>
        <a:xfrm>
          <a:off x="16230600" y="1700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78071</xdr:rowOff>
    </xdr:from>
    <xdr:ext cx="534377" cy="259045"/>
    <xdr:sp macro="" textlink="">
      <xdr:nvSpPr>
        <xdr:cNvPr id="660" name="積立金最大値テキスト"/>
        <xdr:cNvSpPr txBox="1"/>
      </xdr:nvSpPr>
      <xdr:spPr>
        <a:xfrm>
          <a:off x="16370300" y="1516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42,718</a:t>
          </a:r>
          <a:endParaRPr kumimoji="1" lang="ja-JP" altLang="en-US" sz="1000" b="1">
            <a:latin typeface="ＭＳ Ｐゴシック"/>
          </a:endParaRPr>
        </a:p>
      </xdr:txBody>
    </xdr:sp>
    <xdr:clientData/>
  </xdr:oneCellAnchor>
  <xdr:twoCellAnchor>
    <xdr:from>
      <xdr:col>23</xdr:col>
      <xdr:colOff>428625</xdr:colOff>
      <xdr:row>89</xdr:row>
      <xdr:rowOff>131394</xdr:rowOff>
    </xdr:from>
    <xdr:to>
      <xdr:col>23</xdr:col>
      <xdr:colOff>606425</xdr:colOff>
      <xdr:row>89</xdr:row>
      <xdr:rowOff>131394</xdr:rowOff>
    </xdr:to>
    <xdr:cxnSp macro="">
      <xdr:nvCxnSpPr>
        <xdr:cNvPr id="661" name="直線コネクタ 660"/>
        <xdr:cNvCxnSpPr/>
      </xdr:nvCxnSpPr>
      <xdr:spPr>
        <a:xfrm>
          <a:off x="16230600" y="1539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147053</xdr:rowOff>
    </xdr:from>
    <xdr:to>
      <xdr:col>23</xdr:col>
      <xdr:colOff>517525</xdr:colOff>
      <xdr:row>98</xdr:row>
      <xdr:rowOff>71540</xdr:rowOff>
    </xdr:to>
    <xdr:cxnSp macro="">
      <xdr:nvCxnSpPr>
        <xdr:cNvPr id="662" name="直線コネクタ 661"/>
        <xdr:cNvCxnSpPr/>
      </xdr:nvCxnSpPr>
      <xdr:spPr>
        <a:xfrm>
          <a:off x="15481300" y="16777703"/>
          <a:ext cx="838200" cy="9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124083</xdr:rowOff>
    </xdr:from>
    <xdr:ext cx="534377" cy="259045"/>
    <xdr:sp macro="" textlink="">
      <xdr:nvSpPr>
        <xdr:cNvPr id="663" name="積立金平均値テキスト"/>
        <xdr:cNvSpPr txBox="1"/>
      </xdr:nvSpPr>
      <xdr:spPr>
        <a:xfrm>
          <a:off x="16370300" y="162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101206</xdr:rowOff>
    </xdr:from>
    <xdr:to>
      <xdr:col>23</xdr:col>
      <xdr:colOff>568325</xdr:colOff>
      <xdr:row>96</xdr:row>
      <xdr:rowOff>31356</xdr:rowOff>
    </xdr:to>
    <xdr:sp macro="" textlink="">
      <xdr:nvSpPr>
        <xdr:cNvPr id="664" name="フローチャート : 判断 663"/>
        <xdr:cNvSpPr/>
      </xdr:nvSpPr>
      <xdr:spPr>
        <a:xfrm>
          <a:off x="162687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147053</xdr:rowOff>
    </xdr:from>
    <xdr:to>
      <xdr:col>22</xdr:col>
      <xdr:colOff>365125</xdr:colOff>
      <xdr:row>98</xdr:row>
      <xdr:rowOff>28600</xdr:rowOff>
    </xdr:to>
    <xdr:cxnSp macro="">
      <xdr:nvCxnSpPr>
        <xdr:cNvPr id="665" name="直線コネクタ 664"/>
        <xdr:cNvCxnSpPr/>
      </xdr:nvCxnSpPr>
      <xdr:spPr>
        <a:xfrm flipV="1">
          <a:off x="14592300" y="16777703"/>
          <a:ext cx="889000" cy="5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3327</xdr:rowOff>
    </xdr:from>
    <xdr:to>
      <xdr:col>22</xdr:col>
      <xdr:colOff>415925</xdr:colOff>
      <xdr:row>96</xdr:row>
      <xdr:rowOff>104927</xdr:rowOff>
    </xdr:to>
    <xdr:sp macro="" textlink="">
      <xdr:nvSpPr>
        <xdr:cNvPr id="666" name="フローチャート : 判断 665"/>
        <xdr:cNvSpPr/>
      </xdr:nvSpPr>
      <xdr:spPr>
        <a:xfrm>
          <a:off x="15430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121454</xdr:rowOff>
    </xdr:from>
    <xdr:ext cx="534377" cy="259045"/>
    <xdr:sp macro="" textlink="">
      <xdr:nvSpPr>
        <xdr:cNvPr id="667" name="テキスト ボックス 666"/>
        <xdr:cNvSpPr txBox="1"/>
      </xdr:nvSpPr>
      <xdr:spPr>
        <a:xfrm>
          <a:off x="15214111"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28600</xdr:rowOff>
    </xdr:from>
    <xdr:to>
      <xdr:col>21</xdr:col>
      <xdr:colOff>161925</xdr:colOff>
      <xdr:row>98</xdr:row>
      <xdr:rowOff>70396</xdr:rowOff>
    </xdr:to>
    <xdr:cxnSp macro="">
      <xdr:nvCxnSpPr>
        <xdr:cNvPr id="668" name="直線コネクタ 667"/>
        <xdr:cNvCxnSpPr/>
      </xdr:nvCxnSpPr>
      <xdr:spPr>
        <a:xfrm flipV="1">
          <a:off x="13703300" y="16830700"/>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69" name="フローチャート : 判断 668"/>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67809</xdr:rowOff>
    </xdr:from>
    <xdr:ext cx="534377" cy="259045"/>
    <xdr:sp macro="" textlink="">
      <xdr:nvSpPr>
        <xdr:cNvPr id="670" name="テキスト ボックス 669"/>
        <xdr:cNvSpPr txBox="1"/>
      </xdr:nvSpPr>
      <xdr:spPr>
        <a:xfrm>
          <a:off x="14325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70396</xdr:rowOff>
    </xdr:from>
    <xdr:to>
      <xdr:col>19</xdr:col>
      <xdr:colOff>644525</xdr:colOff>
      <xdr:row>99</xdr:row>
      <xdr:rowOff>44031</xdr:rowOff>
    </xdr:to>
    <xdr:cxnSp macro="">
      <xdr:nvCxnSpPr>
        <xdr:cNvPr id="671" name="直線コネクタ 670"/>
        <xdr:cNvCxnSpPr/>
      </xdr:nvCxnSpPr>
      <xdr:spPr>
        <a:xfrm flipV="1">
          <a:off x="12814300" y="16872496"/>
          <a:ext cx="889000" cy="1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2" name="フローチャート : 判断 671"/>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73" name="テキスト ボックス 672"/>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4" name="フローチャート : 判断 673"/>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99889</xdr:rowOff>
    </xdr:from>
    <xdr:ext cx="469744" cy="259045"/>
    <xdr:sp macro="" textlink="">
      <xdr:nvSpPr>
        <xdr:cNvPr id="675" name="テキスト ボックス 674"/>
        <xdr:cNvSpPr txBox="1"/>
      </xdr:nvSpPr>
      <xdr:spPr>
        <a:xfrm>
          <a:off x="12579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20740</xdr:rowOff>
    </xdr:from>
    <xdr:to>
      <xdr:col>23</xdr:col>
      <xdr:colOff>568325</xdr:colOff>
      <xdr:row>98</xdr:row>
      <xdr:rowOff>122340</xdr:rowOff>
    </xdr:to>
    <xdr:sp macro="" textlink="">
      <xdr:nvSpPr>
        <xdr:cNvPr id="681" name="円/楕円 680"/>
        <xdr:cNvSpPr/>
      </xdr:nvSpPr>
      <xdr:spPr>
        <a:xfrm>
          <a:off x="16268700" y="168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170617</xdr:rowOff>
    </xdr:from>
    <xdr:ext cx="469744" cy="259045"/>
    <xdr:sp macro="" textlink="">
      <xdr:nvSpPr>
        <xdr:cNvPr id="682" name="積立金該当値テキスト"/>
        <xdr:cNvSpPr txBox="1"/>
      </xdr:nvSpPr>
      <xdr:spPr>
        <a:xfrm>
          <a:off x="16370300" y="1680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96253</xdr:rowOff>
    </xdr:from>
    <xdr:to>
      <xdr:col>22</xdr:col>
      <xdr:colOff>415925</xdr:colOff>
      <xdr:row>98</xdr:row>
      <xdr:rowOff>26403</xdr:rowOff>
    </xdr:to>
    <xdr:sp macro="" textlink="">
      <xdr:nvSpPr>
        <xdr:cNvPr id="683" name="円/楕円 682"/>
        <xdr:cNvSpPr/>
      </xdr:nvSpPr>
      <xdr:spPr>
        <a:xfrm>
          <a:off x="15430500" y="1672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17530</xdr:rowOff>
    </xdr:from>
    <xdr:ext cx="469744" cy="259045"/>
    <xdr:sp macro="" textlink="">
      <xdr:nvSpPr>
        <xdr:cNvPr id="684" name="テキスト ボックス 683"/>
        <xdr:cNvSpPr txBox="1"/>
      </xdr:nvSpPr>
      <xdr:spPr>
        <a:xfrm>
          <a:off x="15246427" y="1681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149250</xdr:rowOff>
    </xdr:from>
    <xdr:to>
      <xdr:col>21</xdr:col>
      <xdr:colOff>212725</xdr:colOff>
      <xdr:row>98</xdr:row>
      <xdr:rowOff>79400</xdr:rowOff>
    </xdr:to>
    <xdr:sp macro="" textlink="">
      <xdr:nvSpPr>
        <xdr:cNvPr id="685" name="円/楕円 684"/>
        <xdr:cNvSpPr/>
      </xdr:nvSpPr>
      <xdr:spPr>
        <a:xfrm>
          <a:off x="14541500" y="167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70527</xdr:rowOff>
    </xdr:from>
    <xdr:ext cx="469744" cy="259045"/>
    <xdr:sp macro="" textlink="">
      <xdr:nvSpPr>
        <xdr:cNvPr id="686" name="テキスト ボックス 685"/>
        <xdr:cNvSpPr txBox="1"/>
      </xdr:nvSpPr>
      <xdr:spPr>
        <a:xfrm>
          <a:off x="14357427" y="168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19596</xdr:rowOff>
    </xdr:from>
    <xdr:to>
      <xdr:col>20</xdr:col>
      <xdr:colOff>9525</xdr:colOff>
      <xdr:row>98</xdr:row>
      <xdr:rowOff>121196</xdr:rowOff>
    </xdr:to>
    <xdr:sp macro="" textlink="">
      <xdr:nvSpPr>
        <xdr:cNvPr id="687" name="円/楕円 686"/>
        <xdr:cNvSpPr/>
      </xdr:nvSpPr>
      <xdr:spPr>
        <a:xfrm>
          <a:off x="13652500" y="1682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112323</xdr:rowOff>
    </xdr:from>
    <xdr:ext cx="469744" cy="259045"/>
    <xdr:sp macro="" textlink="">
      <xdr:nvSpPr>
        <xdr:cNvPr id="688" name="テキスト ボックス 687"/>
        <xdr:cNvSpPr txBox="1"/>
      </xdr:nvSpPr>
      <xdr:spPr>
        <a:xfrm>
          <a:off x="13468427" y="1691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164681</xdr:rowOff>
    </xdr:from>
    <xdr:to>
      <xdr:col>18</xdr:col>
      <xdr:colOff>492125</xdr:colOff>
      <xdr:row>99</xdr:row>
      <xdr:rowOff>94831</xdr:rowOff>
    </xdr:to>
    <xdr:sp macro="" textlink="">
      <xdr:nvSpPr>
        <xdr:cNvPr id="689" name="円/楕円 688"/>
        <xdr:cNvSpPr/>
      </xdr:nvSpPr>
      <xdr:spPr>
        <a:xfrm>
          <a:off x="12763500" y="1696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99</xdr:row>
      <xdr:rowOff>85958</xdr:rowOff>
    </xdr:from>
    <xdr:ext cx="313932" cy="259045"/>
    <xdr:sp macro="" textlink="">
      <xdr:nvSpPr>
        <xdr:cNvPr id="690" name="テキスト ボックス 689"/>
        <xdr:cNvSpPr txBox="1"/>
      </xdr:nvSpPr>
      <xdr:spPr>
        <a:xfrm>
          <a:off x="12657333" y="17059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1" name="直線コネクタ 70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2" name="テキスト ボックス 70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3" name="直線コネクタ 70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4" name="テキスト ボックス 70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5" name="直線コネクタ 70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6" name="テキスト ボックス 70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7" name="直線コネクタ 70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8" name="テキスト ボックス 70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9" name="直線コネクタ 70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0" name="テキスト ボックス 70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1" name="直線コネクタ 71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2" name="テキスト ボックス 71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95939</xdr:rowOff>
    </xdr:from>
    <xdr:to>
      <xdr:col>32</xdr:col>
      <xdr:colOff>186689</xdr:colOff>
      <xdr:row>39</xdr:row>
      <xdr:rowOff>98878</xdr:rowOff>
    </xdr:to>
    <xdr:cxnSp macro="">
      <xdr:nvCxnSpPr>
        <xdr:cNvPr id="716" name="直線コネクタ 715"/>
        <xdr:cNvCxnSpPr/>
      </xdr:nvCxnSpPr>
      <xdr:spPr>
        <a:xfrm flipV="1">
          <a:off x="22159595" y="5239439"/>
          <a:ext cx="1269" cy="154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8" name="直線コネクタ 71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42616</xdr:rowOff>
    </xdr:from>
    <xdr:ext cx="469744" cy="259045"/>
    <xdr:sp macro="" textlink="">
      <xdr:nvSpPr>
        <xdr:cNvPr id="719" name="投資及び出資金最大値テキスト"/>
        <xdr:cNvSpPr txBox="1"/>
      </xdr:nvSpPr>
      <xdr:spPr>
        <a:xfrm>
          <a:off x="22212300" y="501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9,468</a:t>
          </a:r>
          <a:endParaRPr kumimoji="1" lang="ja-JP" altLang="en-US" sz="1000" b="1">
            <a:latin typeface="ＭＳ Ｐゴシック"/>
          </a:endParaRPr>
        </a:p>
      </xdr:txBody>
    </xdr:sp>
    <xdr:clientData/>
  </xdr:oneCellAnchor>
  <xdr:twoCellAnchor>
    <xdr:from>
      <xdr:col>32</xdr:col>
      <xdr:colOff>98425</xdr:colOff>
      <xdr:row>30</xdr:row>
      <xdr:rowOff>95939</xdr:rowOff>
    </xdr:from>
    <xdr:to>
      <xdr:col>32</xdr:col>
      <xdr:colOff>276225</xdr:colOff>
      <xdr:row>30</xdr:row>
      <xdr:rowOff>95939</xdr:rowOff>
    </xdr:to>
    <xdr:cxnSp macro="">
      <xdr:nvCxnSpPr>
        <xdr:cNvPr id="720" name="直線コネクタ 719"/>
        <xdr:cNvCxnSpPr/>
      </xdr:nvCxnSpPr>
      <xdr:spPr>
        <a:xfrm>
          <a:off x="22072600" y="523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1" name="直線コネクタ 72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8254</xdr:rowOff>
    </xdr:from>
    <xdr:ext cx="469744" cy="259045"/>
    <xdr:sp macro="" textlink="">
      <xdr:nvSpPr>
        <xdr:cNvPr id="722" name="投資及び出資金平均値テキスト"/>
        <xdr:cNvSpPr txBox="1"/>
      </xdr:nvSpPr>
      <xdr:spPr>
        <a:xfrm>
          <a:off x="22212300" y="6351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156827</xdr:rowOff>
    </xdr:from>
    <xdr:to>
      <xdr:col>32</xdr:col>
      <xdr:colOff>238125</xdr:colOff>
      <xdr:row>38</xdr:row>
      <xdr:rowOff>86977</xdr:rowOff>
    </xdr:to>
    <xdr:sp macro="" textlink="">
      <xdr:nvSpPr>
        <xdr:cNvPr id="723" name="フローチャート : 判断 722"/>
        <xdr:cNvSpPr/>
      </xdr:nvSpPr>
      <xdr:spPr>
        <a:xfrm>
          <a:off x="221107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4" name="直線コネクタ 72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57549</xdr:rowOff>
    </xdr:from>
    <xdr:to>
      <xdr:col>31</xdr:col>
      <xdr:colOff>85725</xdr:colOff>
      <xdr:row>38</xdr:row>
      <xdr:rowOff>159149</xdr:rowOff>
    </xdr:to>
    <xdr:sp macro="" textlink="">
      <xdr:nvSpPr>
        <xdr:cNvPr id="725" name="フローチャート : 判断 724"/>
        <xdr:cNvSpPr/>
      </xdr:nvSpPr>
      <xdr:spPr>
        <a:xfrm>
          <a:off x="21272500" y="657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4226</xdr:rowOff>
    </xdr:from>
    <xdr:ext cx="378565" cy="259045"/>
    <xdr:sp macro="" textlink="">
      <xdr:nvSpPr>
        <xdr:cNvPr id="726" name="テキスト ボックス 725"/>
        <xdr:cNvSpPr txBox="1"/>
      </xdr:nvSpPr>
      <xdr:spPr>
        <a:xfrm>
          <a:off x="21134017" y="634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7" name="直線コネクタ 72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50038</xdr:rowOff>
    </xdr:from>
    <xdr:to>
      <xdr:col>29</xdr:col>
      <xdr:colOff>568325</xdr:colOff>
      <xdr:row>38</xdr:row>
      <xdr:rowOff>151638</xdr:rowOff>
    </xdr:to>
    <xdr:sp macro="" textlink="">
      <xdr:nvSpPr>
        <xdr:cNvPr id="728" name="フローチャート : 判断 727"/>
        <xdr:cNvSpPr/>
      </xdr:nvSpPr>
      <xdr:spPr>
        <a:xfrm>
          <a:off x="203835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168165</xdr:rowOff>
    </xdr:from>
    <xdr:ext cx="469744" cy="259045"/>
    <xdr:sp macro="" textlink="">
      <xdr:nvSpPr>
        <xdr:cNvPr id="729" name="テキスト ボックス 728"/>
        <xdr:cNvSpPr txBox="1"/>
      </xdr:nvSpPr>
      <xdr:spPr>
        <a:xfrm>
          <a:off x="20199427" y="63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0" name="直線コネクタ 72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146703</xdr:rowOff>
    </xdr:from>
    <xdr:to>
      <xdr:col>28</xdr:col>
      <xdr:colOff>365125</xdr:colOff>
      <xdr:row>38</xdr:row>
      <xdr:rowOff>76853</xdr:rowOff>
    </xdr:to>
    <xdr:sp macro="" textlink="">
      <xdr:nvSpPr>
        <xdr:cNvPr id="731" name="フローチャート : 判断 730"/>
        <xdr:cNvSpPr/>
      </xdr:nvSpPr>
      <xdr:spPr>
        <a:xfrm>
          <a:off x="19494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93380</xdr:rowOff>
    </xdr:from>
    <xdr:ext cx="469744" cy="259045"/>
    <xdr:sp macro="" textlink="">
      <xdr:nvSpPr>
        <xdr:cNvPr id="732" name="テキスト ボックス 731"/>
        <xdr:cNvSpPr txBox="1"/>
      </xdr:nvSpPr>
      <xdr:spPr>
        <a:xfrm>
          <a:off x="19310427"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16728</xdr:rowOff>
    </xdr:from>
    <xdr:to>
      <xdr:col>27</xdr:col>
      <xdr:colOff>161925</xdr:colOff>
      <xdr:row>38</xdr:row>
      <xdr:rowOff>118328</xdr:rowOff>
    </xdr:to>
    <xdr:sp macro="" textlink="">
      <xdr:nvSpPr>
        <xdr:cNvPr id="733" name="フローチャート : 判断 732"/>
        <xdr:cNvSpPr/>
      </xdr:nvSpPr>
      <xdr:spPr>
        <a:xfrm>
          <a:off x="18605500" y="653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134855</xdr:rowOff>
    </xdr:from>
    <xdr:ext cx="469744" cy="259045"/>
    <xdr:sp macro="" textlink="">
      <xdr:nvSpPr>
        <xdr:cNvPr id="734" name="テキスト ボックス 733"/>
        <xdr:cNvSpPr txBox="1"/>
      </xdr:nvSpPr>
      <xdr:spPr>
        <a:xfrm>
          <a:off x="18421427" y="630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0" name="円/楕円 73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2" name="円/楕円 74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3" name="テキスト ボックス 74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4" name="円/楕円 74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5" name="テキスト ボックス 74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6" name="円/楕円 74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7" name="テキスト ボックス 74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8" name="円/楕円 74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9" name="テキスト ボックス 74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84874</xdr:rowOff>
    </xdr:from>
    <xdr:to>
      <xdr:col>32</xdr:col>
      <xdr:colOff>186689</xdr:colOff>
      <xdr:row>59</xdr:row>
      <xdr:rowOff>44450</xdr:rowOff>
    </xdr:to>
    <xdr:cxnSp macro="">
      <xdr:nvCxnSpPr>
        <xdr:cNvPr id="773" name="直線コネクタ 772"/>
        <xdr:cNvCxnSpPr/>
      </xdr:nvCxnSpPr>
      <xdr:spPr>
        <a:xfrm flipV="1">
          <a:off x="22159595" y="8657374"/>
          <a:ext cx="1269"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31551</xdr:rowOff>
    </xdr:from>
    <xdr:ext cx="534377" cy="259045"/>
    <xdr:sp macro="" textlink="">
      <xdr:nvSpPr>
        <xdr:cNvPr id="776" name="貸付金最大値テキスト"/>
        <xdr:cNvSpPr txBox="1"/>
      </xdr:nvSpPr>
      <xdr:spPr>
        <a:xfrm>
          <a:off x="22212300" y="843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39,439</a:t>
          </a:r>
          <a:endParaRPr kumimoji="1" lang="ja-JP" altLang="en-US" sz="1000" b="1">
            <a:latin typeface="ＭＳ Ｐゴシック"/>
          </a:endParaRPr>
        </a:p>
      </xdr:txBody>
    </xdr:sp>
    <xdr:clientData/>
  </xdr:oneCellAnchor>
  <xdr:twoCellAnchor>
    <xdr:from>
      <xdr:col>32</xdr:col>
      <xdr:colOff>98425</xdr:colOff>
      <xdr:row>50</xdr:row>
      <xdr:rowOff>84874</xdr:rowOff>
    </xdr:from>
    <xdr:to>
      <xdr:col>32</xdr:col>
      <xdr:colOff>276225</xdr:colOff>
      <xdr:row>50</xdr:row>
      <xdr:rowOff>84874</xdr:rowOff>
    </xdr:to>
    <xdr:cxnSp macro="">
      <xdr:nvCxnSpPr>
        <xdr:cNvPr id="777" name="直線コネクタ 776"/>
        <xdr:cNvCxnSpPr/>
      </xdr:nvCxnSpPr>
      <xdr:spPr>
        <a:xfrm>
          <a:off x="22072600" y="865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12941</xdr:rowOff>
    </xdr:from>
    <xdr:to>
      <xdr:col>32</xdr:col>
      <xdr:colOff>187325</xdr:colOff>
      <xdr:row>59</xdr:row>
      <xdr:rowOff>15837</xdr:rowOff>
    </xdr:to>
    <xdr:cxnSp macro="">
      <xdr:nvCxnSpPr>
        <xdr:cNvPr id="778" name="直線コネクタ 777"/>
        <xdr:cNvCxnSpPr/>
      </xdr:nvCxnSpPr>
      <xdr:spPr>
        <a:xfrm>
          <a:off x="21323300" y="10128491"/>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117644</xdr:rowOff>
    </xdr:from>
    <xdr:ext cx="469744" cy="259045"/>
    <xdr:sp macro="" textlink="">
      <xdr:nvSpPr>
        <xdr:cNvPr id="779" name="貸付金平均値テキスト"/>
        <xdr:cNvSpPr txBox="1"/>
      </xdr:nvSpPr>
      <xdr:spPr>
        <a:xfrm>
          <a:off x="22212300" y="9718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6,346</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94767</xdr:rowOff>
    </xdr:from>
    <xdr:to>
      <xdr:col>32</xdr:col>
      <xdr:colOff>238125</xdr:colOff>
      <xdr:row>58</xdr:row>
      <xdr:rowOff>24917</xdr:rowOff>
    </xdr:to>
    <xdr:sp macro="" textlink="">
      <xdr:nvSpPr>
        <xdr:cNvPr id="780" name="フローチャート : 判断 779"/>
        <xdr:cNvSpPr/>
      </xdr:nvSpPr>
      <xdr:spPr>
        <a:xfrm>
          <a:off x="221107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10503</xdr:rowOff>
    </xdr:from>
    <xdr:to>
      <xdr:col>31</xdr:col>
      <xdr:colOff>34925</xdr:colOff>
      <xdr:row>59</xdr:row>
      <xdr:rowOff>12941</xdr:rowOff>
    </xdr:to>
    <xdr:cxnSp macro="">
      <xdr:nvCxnSpPr>
        <xdr:cNvPr id="781" name="直線コネクタ 780"/>
        <xdr:cNvCxnSpPr/>
      </xdr:nvCxnSpPr>
      <xdr:spPr>
        <a:xfrm>
          <a:off x="20434300" y="10126053"/>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70079</xdr:rowOff>
    </xdr:from>
    <xdr:to>
      <xdr:col>31</xdr:col>
      <xdr:colOff>85725</xdr:colOff>
      <xdr:row>58</xdr:row>
      <xdr:rowOff>229</xdr:rowOff>
    </xdr:to>
    <xdr:sp macro="" textlink="">
      <xdr:nvSpPr>
        <xdr:cNvPr id="782" name="フローチャート : 判断 781"/>
        <xdr:cNvSpPr/>
      </xdr:nvSpPr>
      <xdr:spPr>
        <a:xfrm>
          <a:off x="21272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16756</xdr:rowOff>
    </xdr:from>
    <xdr:ext cx="469744" cy="259045"/>
    <xdr:sp macro="" textlink="">
      <xdr:nvSpPr>
        <xdr:cNvPr id="783" name="テキスト ボックス 782"/>
        <xdr:cNvSpPr txBox="1"/>
      </xdr:nvSpPr>
      <xdr:spPr>
        <a:xfrm>
          <a:off x="21088427" y="961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7265</xdr:rowOff>
    </xdr:from>
    <xdr:to>
      <xdr:col>29</xdr:col>
      <xdr:colOff>517525</xdr:colOff>
      <xdr:row>59</xdr:row>
      <xdr:rowOff>10503</xdr:rowOff>
    </xdr:to>
    <xdr:cxnSp macro="">
      <xdr:nvCxnSpPr>
        <xdr:cNvPr id="784" name="直線コネクタ 783"/>
        <xdr:cNvCxnSpPr/>
      </xdr:nvCxnSpPr>
      <xdr:spPr>
        <a:xfrm>
          <a:off x="19545300" y="10122815"/>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110045</xdr:rowOff>
    </xdr:from>
    <xdr:to>
      <xdr:col>29</xdr:col>
      <xdr:colOff>568325</xdr:colOff>
      <xdr:row>58</xdr:row>
      <xdr:rowOff>40195</xdr:rowOff>
    </xdr:to>
    <xdr:sp macro="" textlink="">
      <xdr:nvSpPr>
        <xdr:cNvPr id="785" name="フローチャート : 判断 784"/>
        <xdr:cNvSpPr/>
      </xdr:nvSpPr>
      <xdr:spPr>
        <a:xfrm>
          <a:off x="20383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56722</xdr:rowOff>
    </xdr:from>
    <xdr:ext cx="469744" cy="259045"/>
    <xdr:sp macro="" textlink="">
      <xdr:nvSpPr>
        <xdr:cNvPr id="786" name="テキスト ボックス 785"/>
        <xdr:cNvSpPr txBox="1"/>
      </xdr:nvSpPr>
      <xdr:spPr>
        <a:xfrm>
          <a:off x="20199427"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5664</xdr:rowOff>
    </xdr:from>
    <xdr:to>
      <xdr:col>28</xdr:col>
      <xdr:colOff>314325</xdr:colOff>
      <xdr:row>59</xdr:row>
      <xdr:rowOff>7265</xdr:rowOff>
    </xdr:to>
    <xdr:cxnSp macro="">
      <xdr:nvCxnSpPr>
        <xdr:cNvPr id="787" name="直線コネクタ 786"/>
        <xdr:cNvCxnSpPr/>
      </xdr:nvCxnSpPr>
      <xdr:spPr>
        <a:xfrm>
          <a:off x="18656300" y="10121214"/>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94691</xdr:rowOff>
    </xdr:from>
    <xdr:to>
      <xdr:col>28</xdr:col>
      <xdr:colOff>365125</xdr:colOff>
      <xdr:row>58</xdr:row>
      <xdr:rowOff>24841</xdr:rowOff>
    </xdr:to>
    <xdr:sp macro="" textlink="">
      <xdr:nvSpPr>
        <xdr:cNvPr id="788" name="フローチャート : 判断 787"/>
        <xdr:cNvSpPr/>
      </xdr:nvSpPr>
      <xdr:spPr>
        <a:xfrm>
          <a:off x="19494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41368</xdr:rowOff>
    </xdr:from>
    <xdr:ext cx="469744" cy="259045"/>
    <xdr:sp macro="" textlink="">
      <xdr:nvSpPr>
        <xdr:cNvPr id="789" name="テキスト ボックス 788"/>
        <xdr:cNvSpPr txBox="1"/>
      </xdr:nvSpPr>
      <xdr:spPr>
        <a:xfrm>
          <a:off x="19310427"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70726</xdr:rowOff>
    </xdr:from>
    <xdr:to>
      <xdr:col>27</xdr:col>
      <xdr:colOff>161925</xdr:colOff>
      <xdr:row>58</xdr:row>
      <xdr:rowOff>876</xdr:rowOff>
    </xdr:to>
    <xdr:sp macro="" textlink="">
      <xdr:nvSpPr>
        <xdr:cNvPr id="790" name="フローチャート : 判断 789"/>
        <xdr:cNvSpPr/>
      </xdr:nvSpPr>
      <xdr:spPr>
        <a:xfrm>
          <a:off x="18605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17403</xdr:rowOff>
    </xdr:from>
    <xdr:ext cx="469744" cy="259045"/>
    <xdr:sp macro="" textlink="">
      <xdr:nvSpPr>
        <xdr:cNvPr id="791" name="テキスト ボックス 790"/>
        <xdr:cNvSpPr txBox="1"/>
      </xdr:nvSpPr>
      <xdr:spPr>
        <a:xfrm>
          <a:off x="18421427" y="961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136487</xdr:rowOff>
    </xdr:from>
    <xdr:to>
      <xdr:col>32</xdr:col>
      <xdr:colOff>238125</xdr:colOff>
      <xdr:row>59</xdr:row>
      <xdr:rowOff>66637</xdr:rowOff>
    </xdr:to>
    <xdr:sp macro="" textlink="">
      <xdr:nvSpPr>
        <xdr:cNvPr id="797" name="円/楕円 796"/>
        <xdr:cNvSpPr/>
      </xdr:nvSpPr>
      <xdr:spPr>
        <a:xfrm>
          <a:off x="22110700" y="1008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51414</xdr:rowOff>
    </xdr:from>
    <xdr:ext cx="378565" cy="259045"/>
    <xdr:sp macro="" textlink="">
      <xdr:nvSpPr>
        <xdr:cNvPr id="798" name="貸付金該当値テキスト"/>
        <xdr:cNvSpPr txBox="1"/>
      </xdr:nvSpPr>
      <xdr:spPr>
        <a:xfrm>
          <a:off x="22212300" y="9995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133591</xdr:rowOff>
    </xdr:from>
    <xdr:to>
      <xdr:col>31</xdr:col>
      <xdr:colOff>85725</xdr:colOff>
      <xdr:row>59</xdr:row>
      <xdr:rowOff>63741</xdr:rowOff>
    </xdr:to>
    <xdr:sp macro="" textlink="">
      <xdr:nvSpPr>
        <xdr:cNvPr id="799" name="円/楕円 798"/>
        <xdr:cNvSpPr/>
      </xdr:nvSpPr>
      <xdr:spPr>
        <a:xfrm>
          <a:off x="21272500" y="1007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54868</xdr:rowOff>
    </xdr:from>
    <xdr:ext cx="378565" cy="259045"/>
    <xdr:sp macro="" textlink="">
      <xdr:nvSpPr>
        <xdr:cNvPr id="800" name="テキスト ボックス 799"/>
        <xdr:cNvSpPr txBox="1"/>
      </xdr:nvSpPr>
      <xdr:spPr>
        <a:xfrm>
          <a:off x="21134017" y="1017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131153</xdr:rowOff>
    </xdr:from>
    <xdr:to>
      <xdr:col>29</xdr:col>
      <xdr:colOff>568325</xdr:colOff>
      <xdr:row>59</xdr:row>
      <xdr:rowOff>61303</xdr:rowOff>
    </xdr:to>
    <xdr:sp macro="" textlink="">
      <xdr:nvSpPr>
        <xdr:cNvPr id="801" name="円/楕円 800"/>
        <xdr:cNvSpPr/>
      </xdr:nvSpPr>
      <xdr:spPr>
        <a:xfrm>
          <a:off x="20383500" y="1007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52430</xdr:rowOff>
    </xdr:from>
    <xdr:ext cx="378565" cy="259045"/>
    <xdr:sp macro="" textlink="">
      <xdr:nvSpPr>
        <xdr:cNvPr id="802" name="テキスト ボックス 801"/>
        <xdr:cNvSpPr txBox="1"/>
      </xdr:nvSpPr>
      <xdr:spPr>
        <a:xfrm>
          <a:off x="20245017" y="10167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127915</xdr:rowOff>
    </xdr:from>
    <xdr:to>
      <xdr:col>28</xdr:col>
      <xdr:colOff>365125</xdr:colOff>
      <xdr:row>59</xdr:row>
      <xdr:rowOff>58065</xdr:rowOff>
    </xdr:to>
    <xdr:sp macro="" textlink="">
      <xdr:nvSpPr>
        <xdr:cNvPr id="803" name="円/楕円 802"/>
        <xdr:cNvSpPr/>
      </xdr:nvSpPr>
      <xdr:spPr>
        <a:xfrm>
          <a:off x="19494500" y="100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49192</xdr:rowOff>
    </xdr:from>
    <xdr:ext cx="378565" cy="259045"/>
    <xdr:sp macro="" textlink="">
      <xdr:nvSpPr>
        <xdr:cNvPr id="804" name="テキスト ボックス 803"/>
        <xdr:cNvSpPr txBox="1"/>
      </xdr:nvSpPr>
      <xdr:spPr>
        <a:xfrm>
          <a:off x="19356017" y="10164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126314</xdr:rowOff>
    </xdr:from>
    <xdr:to>
      <xdr:col>27</xdr:col>
      <xdr:colOff>161925</xdr:colOff>
      <xdr:row>59</xdr:row>
      <xdr:rowOff>56464</xdr:rowOff>
    </xdr:to>
    <xdr:sp macro="" textlink="">
      <xdr:nvSpPr>
        <xdr:cNvPr id="805" name="円/楕円 804"/>
        <xdr:cNvSpPr/>
      </xdr:nvSpPr>
      <xdr:spPr>
        <a:xfrm>
          <a:off x="18605500" y="100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47591</xdr:rowOff>
    </xdr:from>
    <xdr:ext cx="469744" cy="259045"/>
    <xdr:sp macro="" textlink="">
      <xdr:nvSpPr>
        <xdr:cNvPr id="806" name="テキスト ボックス 805"/>
        <xdr:cNvSpPr txBox="1"/>
      </xdr:nvSpPr>
      <xdr:spPr>
        <a:xfrm>
          <a:off x="18421427" y="1016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158869</xdr:rowOff>
    </xdr:from>
    <xdr:to>
      <xdr:col>32</xdr:col>
      <xdr:colOff>186689</xdr:colOff>
      <xdr:row>78</xdr:row>
      <xdr:rowOff>90421</xdr:rowOff>
    </xdr:to>
    <xdr:cxnSp macro="">
      <xdr:nvCxnSpPr>
        <xdr:cNvPr id="833" name="直線コネクタ 832"/>
        <xdr:cNvCxnSpPr/>
      </xdr:nvCxnSpPr>
      <xdr:spPr>
        <a:xfrm flipV="1">
          <a:off x="22159595" y="12160369"/>
          <a:ext cx="1269" cy="130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94248</xdr:rowOff>
    </xdr:from>
    <xdr:ext cx="534377" cy="259045"/>
    <xdr:sp macro="" textlink="">
      <xdr:nvSpPr>
        <xdr:cNvPr id="834" name="繰出金最小値テキスト"/>
        <xdr:cNvSpPr txBox="1"/>
      </xdr:nvSpPr>
      <xdr:spPr>
        <a:xfrm>
          <a:off x="22212300" y="1346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25,509</a:t>
          </a:r>
          <a:endParaRPr kumimoji="1" lang="ja-JP" altLang="en-US" sz="1000" b="1">
            <a:latin typeface="ＭＳ Ｐゴシック"/>
          </a:endParaRPr>
        </a:p>
      </xdr:txBody>
    </xdr:sp>
    <xdr:clientData/>
  </xdr:oneCellAnchor>
  <xdr:twoCellAnchor>
    <xdr:from>
      <xdr:col>32</xdr:col>
      <xdr:colOff>98425</xdr:colOff>
      <xdr:row>78</xdr:row>
      <xdr:rowOff>90421</xdr:rowOff>
    </xdr:from>
    <xdr:to>
      <xdr:col>32</xdr:col>
      <xdr:colOff>276225</xdr:colOff>
      <xdr:row>78</xdr:row>
      <xdr:rowOff>90421</xdr:rowOff>
    </xdr:to>
    <xdr:cxnSp macro="">
      <xdr:nvCxnSpPr>
        <xdr:cNvPr id="835" name="直線コネクタ 834"/>
        <xdr:cNvCxnSpPr/>
      </xdr:nvCxnSpPr>
      <xdr:spPr>
        <a:xfrm>
          <a:off x="22072600" y="1346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105546</xdr:rowOff>
    </xdr:from>
    <xdr:ext cx="534377" cy="259045"/>
    <xdr:sp macro="" textlink="">
      <xdr:nvSpPr>
        <xdr:cNvPr id="836" name="繰出金最大値テキスト"/>
        <xdr:cNvSpPr txBox="1"/>
      </xdr:nvSpPr>
      <xdr:spPr>
        <a:xfrm>
          <a:off x="22212300" y="119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65,413</a:t>
          </a:r>
          <a:endParaRPr kumimoji="1" lang="ja-JP" altLang="en-US" sz="1000" b="1">
            <a:latin typeface="ＭＳ Ｐゴシック"/>
          </a:endParaRPr>
        </a:p>
      </xdr:txBody>
    </xdr:sp>
    <xdr:clientData/>
  </xdr:oneCellAnchor>
  <xdr:twoCellAnchor>
    <xdr:from>
      <xdr:col>32</xdr:col>
      <xdr:colOff>98425</xdr:colOff>
      <xdr:row>70</xdr:row>
      <xdr:rowOff>158869</xdr:rowOff>
    </xdr:from>
    <xdr:to>
      <xdr:col>32</xdr:col>
      <xdr:colOff>276225</xdr:colOff>
      <xdr:row>70</xdr:row>
      <xdr:rowOff>158869</xdr:rowOff>
    </xdr:to>
    <xdr:cxnSp macro="">
      <xdr:nvCxnSpPr>
        <xdr:cNvPr id="837" name="直線コネクタ 836"/>
        <xdr:cNvCxnSpPr/>
      </xdr:nvCxnSpPr>
      <xdr:spPr>
        <a:xfrm>
          <a:off x="22072600" y="1216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70760</xdr:rowOff>
    </xdr:from>
    <xdr:to>
      <xdr:col>32</xdr:col>
      <xdr:colOff>187325</xdr:colOff>
      <xdr:row>78</xdr:row>
      <xdr:rowOff>90421</xdr:rowOff>
    </xdr:to>
    <xdr:cxnSp macro="">
      <xdr:nvCxnSpPr>
        <xdr:cNvPr id="838" name="直線コネクタ 837"/>
        <xdr:cNvCxnSpPr/>
      </xdr:nvCxnSpPr>
      <xdr:spPr>
        <a:xfrm>
          <a:off x="21323300" y="13443860"/>
          <a:ext cx="838200" cy="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121378</xdr:rowOff>
    </xdr:from>
    <xdr:ext cx="534377" cy="259045"/>
    <xdr:sp macro="" textlink="">
      <xdr:nvSpPr>
        <xdr:cNvPr id="839" name="繰出金平均値テキスト"/>
        <xdr:cNvSpPr txBox="1"/>
      </xdr:nvSpPr>
      <xdr:spPr>
        <a:xfrm>
          <a:off x="22212300" y="12637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44,706</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98501</xdr:rowOff>
    </xdr:from>
    <xdr:to>
      <xdr:col>32</xdr:col>
      <xdr:colOff>238125</xdr:colOff>
      <xdr:row>75</xdr:row>
      <xdr:rowOff>28651</xdr:rowOff>
    </xdr:to>
    <xdr:sp macro="" textlink="">
      <xdr:nvSpPr>
        <xdr:cNvPr id="840" name="フローチャート : 判断 839"/>
        <xdr:cNvSpPr/>
      </xdr:nvSpPr>
      <xdr:spPr>
        <a:xfrm>
          <a:off x="221107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70760</xdr:rowOff>
    </xdr:from>
    <xdr:to>
      <xdr:col>31</xdr:col>
      <xdr:colOff>34925</xdr:colOff>
      <xdr:row>78</xdr:row>
      <xdr:rowOff>111452</xdr:rowOff>
    </xdr:to>
    <xdr:cxnSp macro="">
      <xdr:nvCxnSpPr>
        <xdr:cNvPr id="841" name="直線コネクタ 840"/>
        <xdr:cNvCxnSpPr/>
      </xdr:nvCxnSpPr>
      <xdr:spPr>
        <a:xfrm flipV="1">
          <a:off x="20434300" y="13443860"/>
          <a:ext cx="889000" cy="4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138049</xdr:rowOff>
    </xdr:from>
    <xdr:to>
      <xdr:col>31</xdr:col>
      <xdr:colOff>85725</xdr:colOff>
      <xdr:row>75</xdr:row>
      <xdr:rowOff>68199</xdr:rowOff>
    </xdr:to>
    <xdr:sp macro="" textlink="">
      <xdr:nvSpPr>
        <xdr:cNvPr id="842" name="フローチャート : 判断 841"/>
        <xdr:cNvSpPr/>
      </xdr:nvSpPr>
      <xdr:spPr>
        <a:xfrm>
          <a:off x="2127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84726</xdr:rowOff>
    </xdr:from>
    <xdr:ext cx="534377" cy="259045"/>
    <xdr:sp macro="" textlink="">
      <xdr:nvSpPr>
        <xdr:cNvPr id="843" name="テキスト ボックス 842"/>
        <xdr:cNvSpPr txBox="1"/>
      </xdr:nvSpPr>
      <xdr:spPr>
        <a:xfrm>
          <a:off x="2105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25400</xdr:rowOff>
    </xdr:from>
    <xdr:to>
      <xdr:col>29</xdr:col>
      <xdr:colOff>517525</xdr:colOff>
      <xdr:row>78</xdr:row>
      <xdr:rowOff>111452</xdr:rowOff>
    </xdr:to>
    <xdr:cxnSp macro="">
      <xdr:nvCxnSpPr>
        <xdr:cNvPr id="844" name="直線コネクタ 843"/>
        <xdr:cNvCxnSpPr/>
      </xdr:nvCxnSpPr>
      <xdr:spPr>
        <a:xfrm>
          <a:off x="19545300" y="13398500"/>
          <a:ext cx="889000" cy="8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5" name="フローチャート : 判断 844"/>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37504</xdr:rowOff>
    </xdr:from>
    <xdr:ext cx="534377" cy="259045"/>
    <xdr:sp macro="" textlink="">
      <xdr:nvSpPr>
        <xdr:cNvPr id="846" name="テキスト ボックス 845"/>
        <xdr:cNvSpPr txBox="1"/>
      </xdr:nvSpPr>
      <xdr:spPr>
        <a:xfrm>
          <a:off x="20167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25400</xdr:rowOff>
    </xdr:from>
    <xdr:to>
      <xdr:col>28</xdr:col>
      <xdr:colOff>314325</xdr:colOff>
      <xdr:row>78</xdr:row>
      <xdr:rowOff>142247</xdr:rowOff>
    </xdr:to>
    <xdr:cxnSp macro="">
      <xdr:nvCxnSpPr>
        <xdr:cNvPr id="847" name="直線コネクタ 846"/>
        <xdr:cNvCxnSpPr/>
      </xdr:nvCxnSpPr>
      <xdr:spPr>
        <a:xfrm flipV="1">
          <a:off x="18656300" y="13398500"/>
          <a:ext cx="889000" cy="11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8" name="フローチャート : 判断 847"/>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66732</xdr:rowOff>
    </xdr:from>
    <xdr:ext cx="534377" cy="259045"/>
    <xdr:sp macro="" textlink="">
      <xdr:nvSpPr>
        <xdr:cNvPr id="849" name="テキスト ボックス 848"/>
        <xdr:cNvSpPr txBox="1"/>
      </xdr:nvSpPr>
      <xdr:spPr>
        <a:xfrm>
          <a:off x="19278111" y="127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0" name="フローチャート : 判断 849"/>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95176</xdr:rowOff>
    </xdr:from>
    <xdr:ext cx="534377" cy="259045"/>
    <xdr:sp macro="" textlink="">
      <xdr:nvSpPr>
        <xdr:cNvPr id="851" name="テキスト ボックス 850"/>
        <xdr:cNvSpPr txBox="1"/>
      </xdr:nvSpPr>
      <xdr:spPr>
        <a:xfrm>
          <a:off x="18389111" y="127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39621</xdr:rowOff>
    </xdr:from>
    <xdr:to>
      <xdr:col>32</xdr:col>
      <xdr:colOff>238125</xdr:colOff>
      <xdr:row>78</xdr:row>
      <xdr:rowOff>141221</xdr:rowOff>
    </xdr:to>
    <xdr:sp macro="" textlink="">
      <xdr:nvSpPr>
        <xdr:cNvPr id="857" name="円/楕円 856"/>
        <xdr:cNvSpPr/>
      </xdr:nvSpPr>
      <xdr:spPr>
        <a:xfrm>
          <a:off x="22110700" y="1341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125998</xdr:rowOff>
    </xdr:from>
    <xdr:ext cx="534377" cy="259045"/>
    <xdr:sp macro="" textlink="">
      <xdr:nvSpPr>
        <xdr:cNvPr id="858" name="繰出金該当値テキスト"/>
        <xdr:cNvSpPr txBox="1"/>
      </xdr:nvSpPr>
      <xdr:spPr>
        <a:xfrm>
          <a:off x="22212300" y="1332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25,509</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19960</xdr:rowOff>
    </xdr:from>
    <xdr:to>
      <xdr:col>31</xdr:col>
      <xdr:colOff>85725</xdr:colOff>
      <xdr:row>78</xdr:row>
      <xdr:rowOff>121560</xdr:rowOff>
    </xdr:to>
    <xdr:sp macro="" textlink="">
      <xdr:nvSpPr>
        <xdr:cNvPr id="859" name="円/楕円 858"/>
        <xdr:cNvSpPr/>
      </xdr:nvSpPr>
      <xdr:spPr>
        <a:xfrm>
          <a:off x="21272500" y="1339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112687</xdr:rowOff>
    </xdr:from>
    <xdr:ext cx="534377" cy="259045"/>
    <xdr:sp macro="" textlink="">
      <xdr:nvSpPr>
        <xdr:cNvPr id="860" name="テキスト ボックス 859"/>
        <xdr:cNvSpPr txBox="1"/>
      </xdr:nvSpPr>
      <xdr:spPr>
        <a:xfrm>
          <a:off x="21056111" y="1348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26,111</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60652</xdr:rowOff>
    </xdr:from>
    <xdr:to>
      <xdr:col>29</xdr:col>
      <xdr:colOff>568325</xdr:colOff>
      <xdr:row>78</xdr:row>
      <xdr:rowOff>162252</xdr:rowOff>
    </xdr:to>
    <xdr:sp macro="" textlink="">
      <xdr:nvSpPr>
        <xdr:cNvPr id="861" name="円/楕円 860"/>
        <xdr:cNvSpPr/>
      </xdr:nvSpPr>
      <xdr:spPr>
        <a:xfrm>
          <a:off x="20383500" y="1343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153379</xdr:rowOff>
    </xdr:from>
    <xdr:ext cx="534377" cy="259045"/>
    <xdr:sp macro="" textlink="">
      <xdr:nvSpPr>
        <xdr:cNvPr id="862" name="テキスト ボックス 861"/>
        <xdr:cNvSpPr txBox="1"/>
      </xdr:nvSpPr>
      <xdr:spPr>
        <a:xfrm>
          <a:off x="20167111" y="1352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146050</xdr:rowOff>
    </xdr:from>
    <xdr:to>
      <xdr:col>28</xdr:col>
      <xdr:colOff>365125</xdr:colOff>
      <xdr:row>78</xdr:row>
      <xdr:rowOff>76200</xdr:rowOff>
    </xdr:to>
    <xdr:sp macro="" textlink="">
      <xdr:nvSpPr>
        <xdr:cNvPr id="863" name="円/楕円 862"/>
        <xdr:cNvSpPr/>
      </xdr:nvSpPr>
      <xdr:spPr>
        <a:xfrm>
          <a:off x="19494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67327</xdr:rowOff>
    </xdr:from>
    <xdr:ext cx="534377" cy="259045"/>
    <xdr:sp macro="" textlink="">
      <xdr:nvSpPr>
        <xdr:cNvPr id="864" name="テキスト ボックス 863"/>
        <xdr:cNvSpPr txBox="1"/>
      </xdr:nvSpPr>
      <xdr:spPr>
        <a:xfrm>
          <a:off x="19278111" y="134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27,500</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91447</xdr:rowOff>
    </xdr:from>
    <xdr:to>
      <xdr:col>27</xdr:col>
      <xdr:colOff>161925</xdr:colOff>
      <xdr:row>79</xdr:row>
      <xdr:rowOff>21597</xdr:rowOff>
    </xdr:to>
    <xdr:sp macro="" textlink="">
      <xdr:nvSpPr>
        <xdr:cNvPr id="865" name="円/楕円 864"/>
        <xdr:cNvSpPr/>
      </xdr:nvSpPr>
      <xdr:spPr>
        <a:xfrm>
          <a:off x="18605500" y="134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12724</xdr:rowOff>
    </xdr:from>
    <xdr:ext cx="534377" cy="259045"/>
    <xdr:sp macro="" textlink="">
      <xdr:nvSpPr>
        <xdr:cNvPr id="866" name="テキスト ボックス 865"/>
        <xdr:cNvSpPr txBox="1"/>
      </xdr:nvSpPr>
      <xdr:spPr>
        <a:xfrm>
          <a:off x="18389111" y="135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23,922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7" name="直線コネクタ 87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8" name="テキスト ボックス 87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9" name="直線コネクタ 87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0" name="テキスト ボックス 87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2" name="テキスト ボックス 88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3" name="直線コネクタ 88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4" name="テキスト ボックス 88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5" name="直線コネクタ 88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6" name="テキスト ボックス 88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8" name="テキスト ボックス 88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0" name="直線コネクタ 88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5" name="直線コネクタ 89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7" name="フローチャート :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8" name="直線コネクタ 89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9" name="フローチャート : 判断 89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0" name="テキスト ボックス 89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1" name="直線コネクタ 90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2" name="フローチャート : 判断 90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3" name="テキスト ボックス 90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4" name="直線コネクタ 90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5" name="フローチャート : 判断 90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6" name="テキスト ボックス 90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7" name="フローチャート : 判断 906"/>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8" name="テキスト ボックス 907"/>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4" name="円/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6" name="円/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7" name="テキスト ボックス 91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8" name="円/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9" name="テキスト ボックス 918"/>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0" name="円/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1" name="テキスト ボックス 92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2" name="円/楕円 92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3" name="テキスト ボックス 922"/>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歳出決算総額は、住民一人当たり２</a:t>
          </a:r>
          <a:r>
            <a:rPr kumimoji="1" lang="ja-JP" altLang="en-US" sz="1300">
              <a:solidFill>
                <a:schemeClr val="dk1"/>
              </a:solidFill>
              <a:effectLst/>
              <a:latin typeface="+mn-lt"/>
              <a:ea typeface="+mn-ea"/>
              <a:cs typeface="+mn-cs"/>
            </a:rPr>
            <a:t>８５</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６４７</a:t>
          </a:r>
          <a:r>
            <a:rPr kumimoji="1" lang="ja-JP" altLang="ja-JP" sz="1300">
              <a:solidFill>
                <a:schemeClr val="dk1"/>
              </a:solidFill>
              <a:effectLst/>
              <a:latin typeface="+mn-lt"/>
              <a:ea typeface="+mn-ea"/>
              <a:cs typeface="+mn-cs"/>
            </a:rPr>
            <a:t>円となっている。朝霞市は人口が微増で推移していることもあり、住民一人当たりのコストで考えると類似団体平均を下回っている費目が多い。しかし、主な構成項目である扶助費は、住民一人当たり８</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８４５</a:t>
          </a:r>
          <a:r>
            <a:rPr kumimoji="1" lang="ja-JP" altLang="ja-JP" sz="1300">
              <a:solidFill>
                <a:schemeClr val="dk1"/>
              </a:solidFill>
              <a:effectLst/>
              <a:latin typeface="+mn-lt"/>
              <a:ea typeface="+mn-ea"/>
              <a:cs typeface="+mn-cs"/>
            </a:rPr>
            <a:t>円となっており、近年増加傾向にある。また、物件費に関しては、減少傾向にはあるが、類似団体平均に近い数値となっている。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埼玉県朝霞市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136,910
133,677
18.34
40,173,690
39,107,965
1,005,053
23,577,204
28,556,873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25.5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117602</xdr:rowOff>
    </xdr:from>
    <xdr:to>
      <xdr:col>6</xdr:col>
      <xdr:colOff>510540</xdr:colOff>
      <xdr:row>39</xdr:row>
      <xdr:rowOff>5588</xdr:rowOff>
    </xdr:to>
    <xdr:cxnSp macro="">
      <xdr:nvCxnSpPr>
        <xdr:cNvPr id="56" name="直線コネクタ 55"/>
        <xdr:cNvCxnSpPr/>
      </xdr:nvCxnSpPr>
      <xdr:spPr>
        <a:xfrm flipV="1">
          <a:off x="4633595" y="5432552"/>
          <a:ext cx="127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9415</xdr:rowOff>
    </xdr:from>
    <xdr:ext cx="469744" cy="259045"/>
    <xdr:sp macro="" textlink="">
      <xdr:nvSpPr>
        <xdr:cNvPr id="57" name="議会費最小値テキスト"/>
        <xdr:cNvSpPr txBox="1"/>
      </xdr:nvSpPr>
      <xdr:spPr>
        <a:xfrm>
          <a:off x="4686300" y="669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2,051</a:t>
          </a:r>
          <a:endParaRPr kumimoji="1" lang="ja-JP" altLang="en-US" sz="1000" b="1">
            <a:latin typeface="ＭＳ Ｐゴシック"/>
          </a:endParaRPr>
        </a:p>
      </xdr:txBody>
    </xdr:sp>
    <xdr:clientData/>
  </xdr:oneCellAnchor>
  <xdr:twoCellAnchor>
    <xdr:from>
      <xdr:col>6</xdr:col>
      <xdr:colOff>422275</xdr:colOff>
      <xdr:row>39</xdr:row>
      <xdr:rowOff>5588</xdr:rowOff>
    </xdr:from>
    <xdr:to>
      <xdr:col>6</xdr:col>
      <xdr:colOff>600075</xdr:colOff>
      <xdr:row>39</xdr:row>
      <xdr:rowOff>5588</xdr:rowOff>
    </xdr:to>
    <xdr:cxnSp macro="">
      <xdr:nvCxnSpPr>
        <xdr:cNvPr id="58" name="直線コネクタ 57"/>
        <xdr:cNvCxnSpPr/>
      </xdr:nvCxnSpPr>
      <xdr:spPr>
        <a:xfrm>
          <a:off x="4546600" y="669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64279</xdr:rowOff>
    </xdr:from>
    <xdr:ext cx="469744" cy="259045"/>
    <xdr:sp macro="" textlink="">
      <xdr:nvSpPr>
        <xdr:cNvPr id="59" name="議会費最大値テキスト"/>
        <xdr:cNvSpPr txBox="1"/>
      </xdr:nvSpPr>
      <xdr:spPr>
        <a:xfrm>
          <a:off x="4686300" y="520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3,704</a:t>
          </a:r>
          <a:endParaRPr kumimoji="1" lang="ja-JP" altLang="en-US" sz="1000" b="1">
            <a:latin typeface="ＭＳ Ｐゴシック"/>
          </a:endParaRPr>
        </a:p>
      </xdr:txBody>
    </xdr:sp>
    <xdr:clientData/>
  </xdr:oneCellAnchor>
  <xdr:twoCellAnchor>
    <xdr:from>
      <xdr:col>6</xdr:col>
      <xdr:colOff>422275</xdr:colOff>
      <xdr:row>31</xdr:row>
      <xdr:rowOff>117602</xdr:rowOff>
    </xdr:from>
    <xdr:to>
      <xdr:col>6</xdr:col>
      <xdr:colOff>600075</xdr:colOff>
      <xdr:row>31</xdr:row>
      <xdr:rowOff>117602</xdr:rowOff>
    </xdr:to>
    <xdr:cxnSp macro="">
      <xdr:nvCxnSpPr>
        <xdr:cNvPr id="60" name="直線コネクタ 59"/>
        <xdr:cNvCxnSpPr/>
      </xdr:nvCxnSpPr>
      <xdr:spPr>
        <a:xfrm>
          <a:off x="4546600" y="543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149606</xdr:rowOff>
    </xdr:from>
    <xdr:to>
      <xdr:col>6</xdr:col>
      <xdr:colOff>511175</xdr:colOff>
      <xdr:row>39</xdr:row>
      <xdr:rowOff>5588</xdr:rowOff>
    </xdr:to>
    <xdr:cxnSp macro="">
      <xdr:nvCxnSpPr>
        <xdr:cNvPr id="61" name="直線コネクタ 60"/>
        <xdr:cNvCxnSpPr/>
      </xdr:nvCxnSpPr>
      <xdr:spPr>
        <a:xfrm>
          <a:off x="3797300" y="666470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95775</xdr:rowOff>
    </xdr:from>
    <xdr:ext cx="469744" cy="259045"/>
    <xdr:sp macro="" textlink="">
      <xdr:nvSpPr>
        <xdr:cNvPr id="62" name="議会費平均値テキスト"/>
        <xdr:cNvSpPr txBox="1"/>
      </xdr:nvSpPr>
      <xdr:spPr>
        <a:xfrm>
          <a:off x="4686300" y="5925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72898</xdr:rowOff>
    </xdr:from>
    <xdr:to>
      <xdr:col>6</xdr:col>
      <xdr:colOff>561975</xdr:colOff>
      <xdr:row>36</xdr:row>
      <xdr:rowOff>3048</xdr:rowOff>
    </xdr:to>
    <xdr:sp macro="" textlink="">
      <xdr:nvSpPr>
        <xdr:cNvPr id="63" name="フローチャート : 判断 62"/>
        <xdr:cNvSpPr/>
      </xdr:nvSpPr>
      <xdr:spPr>
        <a:xfrm>
          <a:off x="45847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73406</xdr:rowOff>
    </xdr:from>
    <xdr:to>
      <xdr:col>5</xdr:col>
      <xdr:colOff>358775</xdr:colOff>
      <xdr:row>38</xdr:row>
      <xdr:rowOff>149606</xdr:rowOff>
    </xdr:to>
    <xdr:cxnSp macro="">
      <xdr:nvCxnSpPr>
        <xdr:cNvPr id="64" name="直線コネクタ 63"/>
        <xdr:cNvCxnSpPr/>
      </xdr:nvCxnSpPr>
      <xdr:spPr>
        <a:xfrm>
          <a:off x="2908300" y="658850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75184</xdr:rowOff>
    </xdr:from>
    <xdr:to>
      <xdr:col>5</xdr:col>
      <xdr:colOff>409575</xdr:colOff>
      <xdr:row>35</xdr:row>
      <xdr:rowOff>5334</xdr:rowOff>
    </xdr:to>
    <xdr:sp macro="" textlink="">
      <xdr:nvSpPr>
        <xdr:cNvPr id="65" name="フローチャート : 判断 64"/>
        <xdr:cNvSpPr/>
      </xdr:nvSpPr>
      <xdr:spPr>
        <a:xfrm>
          <a:off x="3746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21861</xdr:rowOff>
    </xdr:from>
    <xdr:ext cx="469744" cy="259045"/>
    <xdr:sp macro="" textlink="">
      <xdr:nvSpPr>
        <xdr:cNvPr id="66" name="テキスト ボックス 65"/>
        <xdr:cNvSpPr txBox="1"/>
      </xdr:nvSpPr>
      <xdr:spPr>
        <a:xfrm>
          <a:off x="3562427"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60452</xdr:rowOff>
    </xdr:from>
    <xdr:to>
      <xdr:col>4</xdr:col>
      <xdr:colOff>155575</xdr:colOff>
      <xdr:row>38</xdr:row>
      <xdr:rowOff>73406</xdr:rowOff>
    </xdr:to>
    <xdr:cxnSp macro="">
      <xdr:nvCxnSpPr>
        <xdr:cNvPr id="67" name="直線コネクタ 66"/>
        <xdr:cNvCxnSpPr/>
      </xdr:nvCxnSpPr>
      <xdr:spPr>
        <a:xfrm>
          <a:off x="2019300" y="657555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9" name="テキスト ボックス 68"/>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14732</xdr:rowOff>
    </xdr:from>
    <xdr:to>
      <xdr:col>2</xdr:col>
      <xdr:colOff>638175</xdr:colOff>
      <xdr:row>38</xdr:row>
      <xdr:rowOff>60452</xdr:rowOff>
    </xdr:to>
    <xdr:cxnSp macro="">
      <xdr:nvCxnSpPr>
        <xdr:cNvPr id="70" name="直線コネクタ 69"/>
        <xdr:cNvCxnSpPr/>
      </xdr:nvCxnSpPr>
      <xdr:spPr>
        <a:xfrm>
          <a:off x="1130300" y="65298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16527</xdr:rowOff>
    </xdr:from>
    <xdr:ext cx="469744" cy="259045"/>
    <xdr:sp macro="" textlink="">
      <xdr:nvSpPr>
        <xdr:cNvPr id="72" name="テキスト ボックス 71"/>
        <xdr:cNvSpPr txBox="1"/>
      </xdr:nvSpPr>
      <xdr:spPr>
        <a:xfrm>
          <a:off x="1784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101871</xdr:rowOff>
    </xdr:from>
    <xdr:ext cx="469744" cy="259045"/>
    <xdr:sp macro="" textlink="">
      <xdr:nvSpPr>
        <xdr:cNvPr id="74" name="テキスト ボックス 73"/>
        <xdr:cNvSpPr txBox="1"/>
      </xdr:nvSpPr>
      <xdr:spPr>
        <a:xfrm>
          <a:off x="895427"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126238</xdr:rowOff>
    </xdr:from>
    <xdr:to>
      <xdr:col>6</xdr:col>
      <xdr:colOff>561975</xdr:colOff>
      <xdr:row>39</xdr:row>
      <xdr:rowOff>56388</xdr:rowOff>
    </xdr:to>
    <xdr:sp macro="" textlink="">
      <xdr:nvSpPr>
        <xdr:cNvPr id="80" name="円/楕円 79"/>
        <xdr:cNvSpPr/>
      </xdr:nvSpPr>
      <xdr:spPr>
        <a:xfrm>
          <a:off x="4584700" y="66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41165</xdr:rowOff>
    </xdr:from>
    <xdr:ext cx="469744" cy="259045"/>
    <xdr:sp macro="" textlink="">
      <xdr:nvSpPr>
        <xdr:cNvPr id="81" name="議会費該当値テキスト"/>
        <xdr:cNvSpPr txBox="1"/>
      </xdr:nvSpPr>
      <xdr:spPr>
        <a:xfrm>
          <a:off x="4686300" y="655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98806</xdr:rowOff>
    </xdr:from>
    <xdr:to>
      <xdr:col>5</xdr:col>
      <xdr:colOff>409575</xdr:colOff>
      <xdr:row>39</xdr:row>
      <xdr:rowOff>28956</xdr:rowOff>
    </xdr:to>
    <xdr:sp macro="" textlink="">
      <xdr:nvSpPr>
        <xdr:cNvPr id="82" name="円/楕円 81"/>
        <xdr:cNvSpPr/>
      </xdr:nvSpPr>
      <xdr:spPr>
        <a:xfrm>
          <a:off x="3746500" y="66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20083</xdr:rowOff>
    </xdr:from>
    <xdr:ext cx="469744" cy="259045"/>
    <xdr:sp macro="" textlink="">
      <xdr:nvSpPr>
        <xdr:cNvPr id="83" name="テキスト ボックス 82"/>
        <xdr:cNvSpPr txBox="1"/>
      </xdr:nvSpPr>
      <xdr:spPr>
        <a:xfrm>
          <a:off x="3562427" y="670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22606</xdr:rowOff>
    </xdr:from>
    <xdr:to>
      <xdr:col>4</xdr:col>
      <xdr:colOff>206375</xdr:colOff>
      <xdr:row>38</xdr:row>
      <xdr:rowOff>124206</xdr:rowOff>
    </xdr:to>
    <xdr:sp macro="" textlink="">
      <xdr:nvSpPr>
        <xdr:cNvPr id="84" name="円/楕円 83"/>
        <xdr:cNvSpPr/>
      </xdr:nvSpPr>
      <xdr:spPr>
        <a:xfrm>
          <a:off x="28575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115333</xdr:rowOff>
    </xdr:from>
    <xdr:ext cx="469744" cy="259045"/>
    <xdr:sp macro="" textlink="">
      <xdr:nvSpPr>
        <xdr:cNvPr id="85" name="テキスト ボックス 84"/>
        <xdr:cNvSpPr txBox="1"/>
      </xdr:nvSpPr>
      <xdr:spPr>
        <a:xfrm>
          <a:off x="2673427" y="66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9652</xdr:rowOff>
    </xdr:from>
    <xdr:to>
      <xdr:col>3</xdr:col>
      <xdr:colOff>3175</xdr:colOff>
      <xdr:row>38</xdr:row>
      <xdr:rowOff>111252</xdr:rowOff>
    </xdr:to>
    <xdr:sp macro="" textlink="">
      <xdr:nvSpPr>
        <xdr:cNvPr id="86" name="円/楕円 85"/>
        <xdr:cNvSpPr/>
      </xdr:nvSpPr>
      <xdr:spPr>
        <a:xfrm>
          <a:off x="1968500" y="65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102379</xdr:rowOff>
    </xdr:from>
    <xdr:ext cx="469744" cy="259045"/>
    <xdr:sp macro="" textlink="">
      <xdr:nvSpPr>
        <xdr:cNvPr id="87" name="テキスト ボックス 86"/>
        <xdr:cNvSpPr txBox="1"/>
      </xdr:nvSpPr>
      <xdr:spPr>
        <a:xfrm>
          <a:off x="1784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135382</xdr:rowOff>
    </xdr:from>
    <xdr:to>
      <xdr:col>1</xdr:col>
      <xdr:colOff>485775</xdr:colOff>
      <xdr:row>38</xdr:row>
      <xdr:rowOff>65532</xdr:rowOff>
    </xdr:to>
    <xdr:sp macro="" textlink="">
      <xdr:nvSpPr>
        <xdr:cNvPr id="88" name="円/楕円 87"/>
        <xdr:cNvSpPr/>
      </xdr:nvSpPr>
      <xdr:spPr>
        <a:xfrm>
          <a:off x="1079500" y="64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56659</xdr:rowOff>
    </xdr:from>
    <xdr:ext cx="469744" cy="259045"/>
    <xdr:sp macro="" textlink="">
      <xdr:nvSpPr>
        <xdr:cNvPr id="89" name="テキスト ボックス 88"/>
        <xdr:cNvSpPr txBox="1"/>
      </xdr:nvSpPr>
      <xdr:spPr>
        <a:xfrm>
          <a:off x="895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60395</xdr:rowOff>
    </xdr:from>
    <xdr:to>
      <xdr:col>6</xdr:col>
      <xdr:colOff>510540</xdr:colOff>
      <xdr:row>58</xdr:row>
      <xdr:rowOff>119659</xdr:rowOff>
    </xdr:to>
    <xdr:cxnSp macro="">
      <xdr:nvCxnSpPr>
        <xdr:cNvPr id="114" name="直線コネクタ 113"/>
        <xdr:cNvCxnSpPr/>
      </xdr:nvCxnSpPr>
      <xdr:spPr>
        <a:xfrm flipV="1">
          <a:off x="4633595" y="8632895"/>
          <a:ext cx="1270" cy="143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123486</xdr:rowOff>
    </xdr:from>
    <xdr:ext cx="534377" cy="259045"/>
    <xdr:sp macro="" textlink="">
      <xdr:nvSpPr>
        <xdr:cNvPr id="115" name="総務費最小値テキスト"/>
        <xdr:cNvSpPr txBox="1"/>
      </xdr:nvSpPr>
      <xdr:spPr>
        <a:xfrm>
          <a:off x="4686300" y="100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25,052</a:t>
          </a:r>
          <a:endParaRPr kumimoji="1" lang="ja-JP" altLang="en-US" sz="1000" b="1">
            <a:latin typeface="ＭＳ Ｐゴシック"/>
          </a:endParaRPr>
        </a:p>
      </xdr:txBody>
    </xdr:sp>
    <xdr:clientData/>
  </xdr:oneCellAnchor>
  <xdr:twoCellAnchor>
    <xdr:from>
      <xdr:col>6</xdr:col>
      <xdr:colOff>422275</xdr:colOff>
      <xdr:row>58</xdr:row>
      <xdr:rowOff>119659</xdr:rowOff>
    </xdr:from>
    <xdr:to>
      <xdr:col>6</xdr:col>
      <xdr:colOff>600075</xdr:colOff>
      <xdr:row>58</xdr:row>
      <xdr:rowOff>119659</xdr:rowOff>
    </xdr:to>
    <xdr:cxnSp macro="">
      <xdr:nvCxnSpPr>
        <xdr:cNvPr id="116" name="直線コネクタ 115"/>
        <xdr:cNvCxnSpPr/>
      </xdr:nvCxnSpPr>
      <xdr:spPr>
        <a:xfrm>
          <a:off x="4546600" y="10063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7072</xdr:rowOff>
    </xdr:from>
    <xdr:ext cx="599010" cy="259045"/>
    <xdr:sp macro="" textlink="">
      <xdr:nvSpPr>
        <xdr:cNvPr id="117" name="総務費最大値テキスト"/>
        <xdr:cNvSpPr txBox="1"/>
      </xdr:nvSpPr>
      <xdr:spPr>
        <a:xfrm>
          <a:off x="4686300" y="840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100,163</a:t>
          </a:r>
          <a:endParaRPr kumimoji="1" lang="ja-JP" altLang="en-US" sz="1000" b="1">
            <a:latin typeface="ＭＳ Ｐゴシック"/>
          </a:endParaRPr>
        </a:p>
      </xdr:txBody>
    </xdr:sp>
    <xdr:clientData/>
  </xdr:oneCellAnchor>
  <xdr:twoCellAnchor>
    <xdr:from>
      <xdr:col>6</xdr:col>
      <xdr:colOff>422275</xdr:colOff>
      <xdr:row>50</xdr:row>
      <xdr:rowOff>60395</xdr:rowOff>
    </xdr:from>
    <xdr:to>
      <xdr:col>6</xdr:col>
      <xdr:colOff>600075</xdr:colOff>
      <xdr:row>50</xdr:row>
      <xdr:rowOff>60395</xdr:rowOff>
    </xdr:to>
    <xdr:cxnSp macro="">
      <xdr:nvCxnSpPr>
        <xdr:cNvPr id="118" name="直線コネクタ 117"/>
        <xdr:cNvCxnSpPr/>
      </xdr:nvCxnSpPr>
      <xdr:spPr>
        <a:xfrm>
          <a:off x="4546600" y="8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123546</xdr:rowOff>
    </xdr:from>
    <xdr:to>
      <xdr:col>6</xdr:col>
      <xdr:colOff>511175</xdr:colOff>
      <xdr:row>57</xdr:row>
      <xdr:rowOff>6655</xdr:rowOff>
    </xdr:to>
    <xdr:cxnSp macro="">
      <xdr:nvCxnSpPr>
        <xdr:cNvPr id="119" name="直線コネクタ 118"/>
        <xdr:cNvCxnSpPr/>
      </xdr:nvCxnSpPr>
      <xdr:spPr>
        <a:xfrm>
          <a:off x="3797300" y="9724746"/>
          <a:ext cx="8382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155821</xdr:rowOff>
    </xdr:from>
    <xdr:ext cx="534377" cy="259045"/>
    <xdr:sp macro="" textlink="">
      <xdr:nvSpPr>
        <xdr:cNvPr id="120" name="総務費平均値テキスト"/>
        <xdr:cNvSpPr txBox="1"/>
      </xdr:nvSpPr>
      <xdr:spPr>
        <a:xfrm>
          <a:off x="4686300" y="924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57,688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132944</xdr:rowOff>
    </xdr:from>
    <xdr:to>
      <xdr:col>6</xdr:col>
      <xdr:colOff>561975</xdr:colOff>
      <xdr:row>55</xdr:row>
      <xdr:rowOff>63094</xdr:rowOff>
    </xdr:to>
    <xdr:sp macro="" textlink="">
      <xdr:nvSpPr>
        <xdr:cNvPr id="121" name="フローチャート : 判断 120"/>
        <xdr:cNvSpPr/>
      </xdr:nvSpPr>
      <xdr:spPr>
        <a:xfrm>
          <a:off x="45847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123546</xdr:rowOff>
    </xdr:from>
    <xdr:to>
      <xdr:col>5</xdr:col>
      <xdr:colOff>358775</xdr:colOff>
      <xdr:row>57</xdr:row>
      <xdr:rowOff>75711</xdr:rowOff>
    </xdr:to>
    <xdr:cxnSp macro="">
      <xdr:nvCxnSpPr>
        <xdr:cNvPr id="122" name="直線コネクタ 121"/>
        <xdr:cNvCxnSpPr/>
      </xdr:nvCxnSpPr>
      <xdr:spPr>
        <a:xfrm flipV="1">
          <a:off x="2908300" y="9724746"/>
          <a:ext cx="889000" cy="12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65774</xdr:rowOff>
    </xdr:from>
    <xdr:to>
      <xdr:col>5</xdr:col>
      <xdr:colOff>409575</xdr:colOff>
      <xdr:row>55</xdr:row>
      <xdr:rowOff>167374</xdr:rowOff>
    </xdr:to>
    <xdr:sp macro="" textlink="">
      <xdr:nvSpPr>
        <xdr:cNvPr id="123" name="フローチャート : 判断 122"/>
        <xdr:cNvSpPr/>
      </xdr:nvSpPr>
      <xdr:spPr>
        <a:xfrm>
          <a:off x="3746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12451</xdr:rowOff>
    </xdr:from>
    <xdr:ext cx="534377" cy="259045"/>
    <xdr:sp macro="" textlink="">
      <xdr:nvSpPr>
        <xdr:cNvPr id="124" name="テキスト ボックス 123"/>
        <xdr:cNvSpPr txBox="1"/>
      </xdr:nvSpPr>
      <xdr:spPr>
        <a:xfrm>
          <a:off x="3530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75711</xdr:rowOff>
    </xdr:from>
    <xdr:to>
      <xdr:col>4</xdr:col>
      <xdr:colOff>155575</xdr:colOff>
      <xdr:row>57</xdr:row>
      <xdr:rowOff>121641</xdr:rowOff>
    </xdr:to>
    <xdr:cxnSp macro="">
      <xdr:nvCxnSpPr>
        <xdr:cNvPr id="125" name="直線コネクタ 124"/>
        <xdr:cNvCxnSpPr/>
      </xdr:nvCxnSpPr>
      <xdr:spPr>
        <a:xfrm flipV="1">
          <a:off x="2019300" y="9848361"/>
          <a:ext cx="889000" cy="4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129188</xdr:rowOff>
    </xdr:from>
    <xdr:ext cx="534377" cy="259045"/>
    <xdr:sp macro="" textlink="">
      <xdr:nvSpPr>
        <xdr:cNvPr id="127" name="テキスト ボックス 126"/>
        <xdr:cNvSpPr txBox="1"/>
      </xdr:nvSpPr>
      <xdr:spPr>
        <a:xfrm>
          <a:off x="2641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121641</xdr:rowOff>
    </xdr:from>
    <xdr:to>
      <xdr:col>2</xdr:col>
      <xdr:colOff>638175</xdr:colOff>
      <xdr:row>57</xdr:row>
      <xdr:rowOff>171361</xdr:rowOff>
    </xdr:to>
    <xdr:cxnSp macro="">
      <xdr:nvCxnSpPr>
        <xdr:cNvPr id="128" name="直線コネクタ 127"/>
        <xdr:cNvCxnSpPr/>
      </xdr:nvCxnSpPr>
      <xdr:spPr>
        <a:xfrm flipV="1">
          <a:off x="1130300" y="9894291"/>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109643</xdr:rowOff>
    </xdr:from>
    <xdr:ext cx="534377" cy="259045"/>
    <xdr:sp macro="" textlink="">
      <xdr:nvSpPr>
        <xdr:cNvPr id="130" name="テキスト ボックス 129"/>
        <xdr:cNvSpPr txBox="1"/>
      </xdr:nvSpPr>
      <xdr:spPr>
        <a:xfrm>
          <a:off x="1752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2526</xdr:rowOff>
    </xdr:from>
    <xdr:ext cx="534377" cy="259045"/>
    <xdr:sp macro="" textlink="">
      <xdr:nvSpPr>
        <xdr:cNvPr id="132" name="テキスト ボックス 131"/>
        <xdr:cNvSpPr txBox="1"/>
      </xdr:nvSpPr>
      <xdr:spPr>
        <a:xfrm>
          <a:off x="863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127305</xdr:rowOff>
    </xdr:from>
    <xdr:to>
      <xdr:col>6</xdr:col>
      <xdr:colOff>561975</xdr:colOff>
      <xdr:row>57</xdr:row>
      <xdr:rowOff>57455</xdr:rowOff>
    </xdr:to>
    <xdr:sp macro="" textlink="">
      <xdr:nvSpPr>
        <xdr:cNvPr id="138" name="円/楕円 137"/>
        <xdr:cNvSpPr/>
      </xdr:nvSpPr>
      <xdr:spPr>
        <a:xfrm>
          <a:off x="4584700" y="97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105732</xdr:rowOff>
    </xdr:from>
    <xdr:ext cx="534377" cy="259045"/>
    <xdr:sp macro="" textlink="">
      <xdr:nvSpPr>
        <xdr:cNvPr id="139" name="総務費該当値テキスト"/>
        <xdr:cNvSpPr txBox="1"/>
      </xdr:nvSpPr>
      <xdr:spPr>
        <a:xfrm>
          <a:off x="4686300" y="97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39,984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72746</xdr:rowOff>
    </xdr:from>
    <xdr:to>
      <xdr:col>5</xdr:col>
      <xdr:colOff>409575</xdr:colOff>
      <xdr:row>57</xdr:row>
      <xdr:rowOff>2896</xdr:rowOff>
    </xdr:to>
    <xdr:sp macro="" textlink="">
      <xdr:nvSpPr>
        <xdr:cNvPr id="140" name="円/楕円 139"/>
        <xdr:cNvSpPr/>
      </xdr:nvSpPr>
      <xdr:spPr>
        <a:xfrm>
          <a:off x="3746500" y="967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165473</xdr:rowOff>
    </xdr:from>
    <xdr:ext cx="534377" cy="259045"/>
    <xdr:sp macro="" textlink="">
      <xdr:nvSpPr>
        <xdr:cNvPr id="141" name="テキスト ボックス 140"/>
        <xdr:cNvSpPr txBox="1"/>
      </xdr:nvSpPr>
      <xdr:spPr>
        <a:xfrm>
          <a:off x="3530111" y="976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42,848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24911</xdr:rowOff>
    </xdr:from>
    <xdr:to>
      <xdr:col>4</xdr:col>
      <xdr:colOff>206375</xdr:colOff>
      <xdr:row>57</xdr:row>
      <xdr:rowOff>126511</xdr:rowOff>
    </xdr:to>
    <xdr:sp macro="" textlink="">
      <xdr:nvSpPr>
        <xdr:cNvPr id="142" name="円/楕円 141"/>
        <xdr:cNvSpPr/>
      </xdr:nvSpPr>
      <xdr:spPr>
        <a:xfrm>
          <a:off x="2857500" y="97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117638</xdr:rowOff>
    </xdr:from>
    <xdr:ext cx="534377" cy="259045"/>
    <xdr:sp macro="" textlink="">
      <xdr:nvSpPr>
        <xdr:cNvPr id="143" name="テキスト ボックス 142"/>
        <xdr:cNvSpPr txBox="1"/>
      </xdr:nvSpPr>
      <xdr:spPr>
        <a:xfrm>
          <a:off x="2641111" y="989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36,359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70841</xdr:rowOff>
    </xdr:from>
    <xdr:to>
      <xdr:col>3</xdr:col>
      <xdr:colOff>3175</xdr:colOff>
      <xdr:row>58</xdr:row>
      <xdr:rowOff>991</xdr:rowOff>
    </xdr:to>
    <xdr:sp macro="" textlink="">
      <xdr:nvSpPr>
        <xdr:cNvPr id="144" name="円/楕円 143"/>
        <xdr:cNvSpPr/>
      </xdr:nvSpPr>
      <xdr:spPr>
        <a:xfrm>
          <a:off x="1968500" y="984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163568</xdr:rowOff>
    </xdr:from>
    <xdr:ext cx="534377" cy="259045"/>
    <xdr:sp macro="" textlink="">
      <xdr:nvSpPr>
        <xdr:cNvPr id="145" name="テキスト ボックス 144"/>
        <xdr:cNvSpPr txBox="1"/>
      </xdr:nvSpPr>
      <xdr:spPr>
        <a:xfrm>
          <a:off x="1752111" y="993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33,948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120561</xdr:rowOff>
    </xdr:from>
    <xdr:to>
      <xdr:col>1</xdr:col>
      <xdr:colOff>485775</xdr:colOff>
      <xdr:row>58</xdr:row>
      <xdr:rowOff>50711</xdr:rowOff>
    </xdr:to>
    <xdr:sp macro="" textlink="">
      <xdr:nvSpPr>
        <xdr:cNvPr id="146" name="円/楕円 145"/>
        <xdr:cNvSpPr/>
      </xdr:nvSpPr>
      <xdr:spPr>
        <a:xfrm>
          <a:off x="1079500" y="989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41838</xdr:rowOff>
    </xdr:from>
    <xdr:ext cx="534377" cy="259045"/>
    <xdr:sp macro="" textlink="">
      <xdr:nvSpPr>
        <xdr:cNvPr id="147" name="テキスト ボックス 146"/>
        <xdr:cNvSpPr txBox="1"/>
      </xdr:nvSpPr>
      <xdr:spPr>
        <a:xfrm>
          <a:off x="863111" y="998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128765</xdr:rowOff>
    </xdr:from>
    <xdr:to>
      <xdr:col>6</xdr:col>
      <xdr:colOff>510540</xdr:colOff>
      <xdr:row>78</xdr:row>
      <xdr:rowOff>45771</xdr:rowOff>
    </xdr:to>
    <xdr:cxnSp macro="">
      <xdr:nvCxnSpPr>
        <xdr:cNvPr id="172" name="直線コネクタ 171"/>
        <xdr:cNvCxnSpPr/>
      </xdr:nvCxnSpPr>
      <xdr:spPr>
        <a:xfrm flipV="1">
          <a:off x="4633595" y="12130265"/>
          <a:ext cx="1270" cy="128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49598</xdr:rowOff>
    </xdr:from>
    <xdr:ext cx="599010" cy="259045"/>
    <xdr:sp macro="" textlink="">
      <xdr:nvSpPr>
        <xdr:cNvPr id="173" name="民生費最小値テキスト"/>
        <xdr:cNvSpPr txBox="1"/>
      </xdr:nvSpPr>
      <xdr:spPr>
        <a:xfrm>
          <a:off x="4686300" y="1342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133,396</a:t>
          </a:r>
          <a:endParaRPr kumimoji="1" lang="ja-JP" altLang="en-US" sz="1000" b="1">
            <a:latin typeface="ＭＳ Ｐゴシック"/>
          </a:endParaRPr>
        </a:p>
      </xdr:txBody>
    </xdr:sp>
    <xdr:clientData/>
  </xdr:oneCellAnchor>
  <xdr:twoCellAnchor>
    <xdr:from>
      <xdr:col>6</xdr:col>
      <xdr:colOff>422275</xdr:colOff>
      <xdr:row>78</xdr:row>
      <xdr:rowOff>45771</xdr:rowOff>
    </xdr:from>
    <xdr:to>
      <xdr:col>6</xdr:col>
      <xdr:colOff>600075</xdr:colOff>
      <xdr:row>78</xdr:row>
      <xdr:rowOff>45771</xdr:rowOff>
    </xdr:to>
    <xdr:cxnSp macro="">
      <xdr:nvCxnSpPr>
        <xdr:cNvPr id="174" name="直線コネクタ 173"/>
        <xdr:cNvCxnSpPr/>
      </xdr:nvCxnSpPr>
      <xdr:spPr>
        <a:xfrm>
          <a:off x="4546600" y="1341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75442</xdr:rowOff>
    </xdr:from>
    <xdr:ext cx="599010" cy="259045"/>
    <xdr:sp macro="" textlink="">
      <xdr:nvSpPr>
        <xdr:cNvPr id="175" name="民生費最大値テキスト"/>
        <xdr:cNvSpPr txBox="1"/>
      </xdr:nvSpPr>
      <xdr:spPr>
        <a:xfrm>
          <a:off x="4686300" y="1190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234,861</a:t>
          </a:r>
          <a:endParaRPr kumimoji="1" lang="ja-JP" altLang="en-US" sz="1000" b="1">
            <a:latin typeface="ＭＳ Ｐゴシック"/>
          </a:endParaRPr>
        </a:p>
      </xdr:txBody>
    </xdr:sp>
    <xdr:clientData/>
  </xdr:oneCellAnchor>
  <xdr:twoCellAnchor>
    <xdr:from>
      <xdr:col>6</xdr:col>
      <xdr:colOff>422275</xdr:colOff>
      <xdr:row>70</xdr:row>
      <xdr:rowOff>128765</xdr:rowOff>
    </xdr:from>
    <xdr:to>
      <xdr:col>6</xdr:col>
      <xdr:colOff>600075</xdr:colOff>
      <xdr:row>70</xdr:row>
      <xdr:rowOff>128765</xdr:rowOff>
    </xdr:to>
    <xdr:cxnSp macro="">
      <xdr:nvCxnSpPr>
        <xdr:cNvPr id="176" name="直線コネクタ 175"/>
        <xdr:cNvCxnSpPr/>
      </xdr:nvCxnSpPr>
      <xdr:spPr>
        <a:xfrm>
          <a:off x="4546600" y="121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63436</xdr:rowOff>
    </xdr:from>
    <xdr:to>
      <xdr:col>6</xdr:col>
      <xdr:colOff>511175</xdr:colOff>
      <xdr:row>78</xdr:row>
      <xdr:rowOff>24130</xdr:rowOff>
    </xdr:to>
    <xdr:cxnSp macro="">
      <xdr:nvCxnSpPr>
        <xdr:cNvPr id="177" name="直線コネクタ 176"/>
        <xdr:cNvCxnSpPr/>
      </xdr:nvCxnSpPr>
      <xdr:spPr>
        <a:xfrm flipV="1">
          <a:off x="3797300" y="13265086"/>
          <a:ext cx="838200" cy="13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93210</xdr:rowOff>
    </xdr:from>
    <xdr:ext cx="599010" cy="259045"/>
    <xdr:sp macro="" textlink="">
      <xdr:nvSpPr>
        <xdr:cNvPr id="178" name="民生費平均値テキスト"/>
        <xdr:cNvSpPr txBox="1"/>
      </xdr:nvSpPr>
      <xdr:spPr>
        <a:xfrm>
          <a:off x="4686300" y="127805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167,962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70333</xdr:rowOff>
    </xdr:from>
    <xdr:to>
      <xdr:col>6</xdr:col>
      <xdr:colOff>561975</xdr:colOff>
      <xdr:row>76</xdr:row>
      <xdr:rowOff>484</xdr:rowOff>
    </xdr:to>
    <xdr:sp macro="" textlink="">
      <xdr:nvSpPr>
        <xdr:cNvPr id="179" name="フローチャート : 判断 178"/>
        <xdr:cNvSpPr/>
      </xdr:nvSpPr>
      <xdr:spPr>
        <a:xfrm>
          <a:off x="4584700" y="129290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24130</xdr:rowOff>
    </xdr:from>
    <xdr:to>
      <xdr:col>5</xdr:col>
      <xdr:colOff>358775</xdr:colOff>
      <xdr:row>78</xdr:row>
      <xdr:rowOff>68035</xdr:rowOff>
    </xdr:to>
    <xdr:cxnSp macro="">
      <xdr:nvCxnSpPr>
        <xdr:cNvPr id="180" name="直線コネクタ 179"/>
        <xdr:cNvCxnSpPr/>
      </xdr:nvCxnSpPr>
      <xdr:spPr>
        <a:xfrm flipV="1">
          <a:off x="2908300" y="13397230"/>
          <a:ext cx="889000" cy="4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124434</xdr:rowOff>
    </xdr:from>
    <xdr:to>
      <xdr:col>5</xdr:col>
      <xdr:colOff>409575</xdr:colOff>
      <xdr:row>76</xdr:row>
      <xdr:rowOff>54584</xdr:rowOff>
    </xdr:to>
    <xdr:sp macro="" textlink="">
      <xdr:nvSpPr>
        <xdr:cNvPr id="181" name="フローチャート : 判断 180"/>
        <xdr:cNvSpPr/>
      </xdr:nvSpPr>
      <xdr:spPr>
        <a:xfrm>
          <a:off x="37465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71111</xdr:rowOff>
    </xdr:from>
    <xdr:ext cx="599010" cy="259045"/>
    <xdr:sp macro="" textlink="">
      <xdr:nvSpPr>
        <xdr:cNvPr id="182" name="テキスト ボックス 181"/>
        <xdr:cNvSpPr txBox="1"/>
      </xdr:nvSpPr>
      <xdr:spPr>
        <a:xfrm>
          <a:off x="3497794" y="1275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68035</xdr:rowOff>
    </xdr:from>
    <xdr:to>
      <xdr:col>4</xdr:col>
      <xdr:colOff>155575</xdr:colOff>
      <xdr:row>78</xdr:row>
      <xdr:rowOff>101639</xdr:rowOff>
    </xdr:to>
    <xdr:cxnSp macro="">
      <xdr:nvCxnSpPr>
        <xdr:cNvPr id="183" name="直線コネクタ 182"/>
        <xdr:cNvCxnSpPr/>
      </xdr:nvCxnSpPr>
      <xdr:spPr>
        <a:xfrm flipV="1">
          <a:off x="2019300" y="13441135"/>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65100</xdr:rowOff>
    </xdr:from>
    <xdr:to>
      <xdr:col>4</xdr:col>
      <xdr:colOff>206375</xdr:colOff>
      <xdr:row>77</xdr:row>
      <xdr:rowOff>166700</xdr:rowOff>
    </xdr:to>
    <xdr:sp macro="" textlink="">
      <xdr:nvSpPr>
        <xdr:cNvPr id="184" name="フローチャート : 判断 183"/>
        <xdr:cNvSpPr/>
      </xdr:nvSpPr>
      <xdr:spPr>
        <a:xfrm>
          <a:off x="2857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11777</xdr:rowOff>
    </xdr:from>
    <xdr:ext cx="599010" cy="259045"/>
    <xdr:sp macro="" textlink="">
      <xdr:nvSpPr>
        <xdr:cNvPr id="185" name="テキスト ボックス 184"/>
        <xdr:cNvSpPr txBox="1"/>
      </xdr:nvSpPr>
      <xdr:spPr>
        <a:xfrm>
          <a:off x="2608794" y="1304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101639</xdr:rowOff>
    </xdr:from>
    <xdr:to>
      <xdr:col>2</xdr:col>
      <xdr:colOff>638175</xdr:colOff>
      <xdr:row>79</xdr:row>
      <xdr:rowOff>6210</xdr:rowOff>
    </xdr:to>
    <xdr:cxnSp macro="">
      <xdr:nvCxnSpPr>
        <xdr:cNvPr id="186" name="直線コネクタ 185"/>
        <xdr:cNvCxnSpPr/>
      </xdr:nvCxnSpPr>
      <xdr:spPr>
        <a:xfrm flipV="1">
          <a:off x="1130300" y="13474739"/>
          <a:ext cx="889000" cy="7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12167</xdr:rowOff>
    </xdr:from>
    <xdr:to>
      <xdr:col>3</xdr:col>
      <xdr:colOff>3175</xdr:colOff>
      <xdr:row>78</xdr:row>
      <xdr:rowOff>113767</xdr:rowOff>
    </xdr:to>
    <xdr:sp macro="" textlink="">
      <xdr:nvSpPr>
        <xdr:cNvPr id="187" name="フローチャート : 判断 186"/>
        <xdr:cNvSpPr/>
      </xdr:nvSpPr>
      <xdr:spPr>
        <a:xfrm>
          <a:off x="1968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130294</xdr:rowOff>
    </xdr:from>
    <xdr:ext cx="599010" cy="259045"/>
    <xdr:sp macro="" textlink="">
      <xdr:nvSpPr>
        <xdr:cNvPr id="188" name="テキスト ボックス 187"/>
        <xdr:cNvSpPr txBox="1"/>
      </xdr:nvSpPr>
      <xdr:spPr>
        <a:xfrm>
          <a:off x="1719794" y="1316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38988</xdr:rowOff>
    </xdr:from>
    <xdr:to>
      <xdr:col>1</xdr:col>
      <xdr:colOff>485775</xdr:colOff>
      <xdr:row>78</xdr:row>
      <xdr:rowOff>140588</xdr:rowOff>
    </xdr:to>
    <xdr:sp macro="" textlink="">
      <xdr:nvSpPr>
        <xdr:cNvPr id="189" name="フローチャート : 判断 188"/>
        <xdr:cNvSpPr/>
      </xdr:nvSpPr>
      <xdr:spPr>
        <a:xfrm>
          <a:off x="1079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157115</xdr:rowOff>
    </xdr:from>
    <xdr:ext cx="599010" cy="259045"/>
    <xdr:sp macro="" textlink="">
      <xdr:nvSpPr>
        <xdr:cNvPr id="190" name="テキスト ボックス 189"/>
        <xdr:cNvSpPr txBox="1"/>
      </xdr:nvSpPr>
      <xdr:spPr>
        <a:xfrm>
          <a:off x="830794" y="1318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12636</xdr:rowOff>
    </xdr:from>
    <xdr:to>
      <xdr:col>6</xdr:col>
      <xdr:colOff>561975</xdr:colOff>
      <xdr:row>77</xdr:row>
      <xdr:rowOff>114236</xdr:rowOff>
    </xdr:to>
    <xdr:sp macro="" textlink="">
      <xdr:nvSpPr>
        <xdr:cNvPr id="196" name="円/楕円 195"/>
        <xdr:cNvSpPr/>
      </xdr:nvSpPr>
      <xdr:spPr>
        <a:xfrm>
          <a:off x="4584700" y="132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162513</xdr:rowOff>
    </xdr:from>
    <xdr:ext cx="599010" cy="259045"/>
    <xdr:sp macro="" textlink="">
      <xdr:nvSpPr>
        <xdr:cNvPr id="197" name="民生費該当値テキスト"/>
        <xdr:cNvSpPr txBox="1"/>
      </xdr:nvSpPr>
      <xdr:spPr>
        <a:xfrm>
          <a:off x="4686300" y="13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145,505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144780</xdr:rowOff>
    </xdr:from>
    <xdr:to>
      <xdr:col>5</xdr:col>
      <xdr:colOff>409575</xdr:colOff>
      <xdr:row>78</xdr:row>
      <xdr:rowOff>74930</xdr:rowOff>
    </xdr:to>
    <xdr:sp macro="" textlink="">
      <xdr:nvSpPr>
        <xdr:cNvPr id="198" name="円/楕円 197"/>
        <xdr:cNvSpPr/>
      </xdr:nvSpPr>
      <xdr:spPr>
        <a:xfrm>
          <a:off x="37465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66057</xdr:rowOff>
    </xdr:from>
    <xdr:ext cx="599010" cy="259045"/>
    <xdr:sp macro="" textlink="">
      <xdr:nvSpPr>
        <xdr:cNvPr id="199" name="テキスト ボックス 198"/>
        <xdr:cNvSpPr txBox="1"/>
      </xdr:nvSpPr>
      <xdr:spPr>
        <a:xfrm>
          <a:off x="3497794" y="1343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135,100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17235</xdr:rowOff>
    </xdr:from>
    <xdr:to>
      <xdr:col>4</xdr:col>
      <xdr:colOff>206375</xdr:colOff>
      <xdr:row>78</xdr:row>
      <xdr:rowOff>118835</xdr:rowOff>
    </xdr:to>
    <xdr:sp macro="" textlink="">
      <xdr:nvSpPr>
        <xdr:cNvPr id="200" name="円/楕円 199"/>
        <xdr:cNvSpPr/>
      </xdr:nvSpPr>
      <xdr:spPr>
        <a:xfrm>
          <a:off x="2857500" y="133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109962</xdr:rowOff>
    </xdr:from>
    <xdr:ext cx="599010" cy="259045"/>
    <xdr:sp macro="" textlink="">
      <xdr:nvSpPr>
        <xdr:cNvPr id="201" name="テキスト ボックス 200"/>
        <xdr:cNvSpPr txBox="1"/>
      </xdr:nvSpPr>
      <xdr:spPr>
        <a:xfrm>
          <a:off x="2608794" y="13483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131,643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50839</xdr:rowOff>
    </xdr:from>
    <xdr:to>
      <xdr:col>3</xdr:col>
      <xdr:colOff>3175</xdr:colOff>
      <xdr:row>78</xdr:row>
      <xdr:rowOff>152439</xdr:rowOff>
    </xdr:to>
    <xdr:sp macro="" textlink="">
      <xdr:nvSpPr>
        <xdr:cNvPr id="202" name="円/楕円 201"/>
        <xdr:cNvSpPr/>
      </xdr:nvSpPr>
      <xdr:spPr>
        <a:xfrm>
          <a:off x="1968500" y="134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143566</xdr:rowOff>
    </xdr:from>
    <xdr:ext cx="599010" cy="259045"/>
    <xdr:sp macro="" textlink="">
      <xdr:nvSpPr>
        <xdr:cNvPr id="203" name="テキスト ボックス 202"/>
        <xdr:cNvSpPr txBox="1"/>
      </xdr:nvSpPr>
      <xdr:spPr>
        <a:xfrm>
          <a:off x="1719794" y="1351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128,997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126860</xdr:rowOff>
    </xdr:from>
    <xdr:to>
      <xdr:col>1</xdr:col>
      <xdr:colOff>485775</xdr:colOff>
      <xdr:row>79</xdr:row>
      <xdr:rowOff>57010</xdr:rowOff>
    </xdr:to>
    <xdr:sp macro="" textlink="">
      <xdr:nvSpPr>
        <xdr:cNvPr id="204" name="円/楕円 203"/>
        <xdr:cNvSpPr/>
      </xdr:nvSpPr>
      <xdr:spPr>
        <a:xfrm>
          <a:off x="1079500" y="1349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48137</xdr:rowOff>
    </xdr:from>
    <xdr:ext cx="599010" cy="259045"/>
    <xdr:sp macro="" textlink="">
      <xdr:nvSpPr>
        <xdr:cNvPr id="205" name="テキスト ボックス 204"/>
        <xdr:cNvSpPr txBox="1"/>
      </xdr:nvSpPr>
      <xdr:spPr>
        <a:xfrm>
          <a:off x="830794" y="1359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10215</xdr:rowOff>
    </xdr:from>
    <xdr:to>
      <xdr:col>6</xdr:col>
      <xdr:colOff>510540</xdr:colOff>
      <xdr:row>98</xdr:row>
      <xdr:rowOff>44079</xdr:rowOff>
    </xdr:to>
    <xdr:cxnSp macro="">
      <xdr:nvCxnSpPr>
        <xdr:cNvPr id="232" name="直線コネクタ 231"/>
        <xdr:cNvCxnSpPr/>
      </xdr:nvCxnSpPr>
      <xdr:spPr>
        <a:xfrm flipV="1">
          <a:off x="4633595" y="15612165"/>
          <a:ext cx="1270" cy="123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47906</xdr:rowOff>
    </xdr:from>
    <xdr:ext cx="534377" cy="259045"/>
    <xdr:sp macro="" textlink="">
      <xdr:nvSpPr>
        <xdr:cNvPr id="233" name="衛生費最小値テキスト"/>
        <xdr:cNvSpPr txBox="1"/>
      </xdr:nvSpPr>
      <xdr:spPr>
        <a:xfrm>
          <a:off x="4686300" y="1685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16,928</a:t>
          </a:r>
          <a:endParaRPr kumimoji="1" lang="ja-JP" altLang="en-US" sz="1000" b="1">
            <a:latin typeface="ＭＳ Ｐゴシック"/>
          </a:endParaRPr>
        </a:p>
      </xdr:txBody>
    </xdr:sp>
    <xdr:clientData/>
  </xdr:oneCellAnchor>
  <xdr:twoCellAnchor>
    <xdr:from>
      <xdr:col>6</xdr:col>
      <xdr:colOff>422275</xdr:colOff>
      <xdr:row>98</xdr:row>
      <xdr:rowOff>44079</xdr:rowOff>
    </xdr:from>
    <xdr:to>
      <xdr:col>6</xdr:col>
      <xdr:colOff>600075</xdr:colOff>
      <xdr:row>98</xdr:row>
      <xdr:rowOff>44079</xdr:rowOff>
    </xdr:to>
    <xdr:cxnSp macro="">
      <xdr:nvCxnSpPr>
        <xdr:cNvPr id="234" name="直線コネクタ 233"/>
        <xdr:cNvCxnSpPr/>
      </xdr:nvCxnSpPr>
      <xdr:spPr>
        <a:xfrm>
          <a:off x="4546600" y="1684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128342</xdr:rowOff>
    </xdr:from>
    <xdr:ext cx="534377" cy="259045"/>
    <xdr:sp macro="" textlink="">
      <xdr:nvSpPr>
        <xdr:cNvPr id="235" name="衛生費最大値テキスト"/>
        <xdr:cNvSpPr txBox="1"/>
      </xdr:nvSpPr>
      <xdr:spPr>
        <a:xfrm>
          <a:off x="4686300" y="153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54,715</a:t>
          </a:r>
          <a:endParaRPr kumimoji="1" lang="ja-JP" altLang="en-US" sz="1000" b="1">
            <a:latin typeface="ＭＳ Ｐゴシック"/>
          </a:endParaRPr>
        </a:p>
      </xdr:txBody>
    </xdr:sp>
    <xdr:clientData/>
  </xdr:oneCellAnchor>
  <xdr:twoCellAnchor>
    <xdr:from>
      <xdr:col>6</xdr:col>
      <xdr:colOff>422275</xdr:colOff>
      <xdr:row>91</xdr:row>
      <xdr:rowOff>10215</xdr:rowOff>
    </xdr:from>
    <xdr:to>
      <xdr:col>6</xdr:col>
      <xdr:colOff>600075</xdr:colOff>
      <xdr:row>91</xdr:row>
      <xdr:rowOff>10215</xdr:rowOff>
    </xdr:to>
    <xdr:cxnSp macro="">
      <xdr:nvCxnSpPr>
        <xdr:cNvPr id="236" name="直線コネクタ 235"/>
        <xdr:cNvCxnSpPr/>
      </xdr:nvCxnSpPr>
      <xdr:spPr>
        <a:xfrm>
          <a:off x="4546600" y="1561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104561</xdr:rowOff>
    </xdr:from>
    <xdr:to>
      <xdr:col>6</xdr:col>
      <xdr:colOff>511175</xdr:colOff>
      <xdr:row>97</xdr:row>
      <xdr:rowOff>116774</xdr:rowOff>
    </xdr:to>
    <xdr:cxnSp macro="">
      <xdr:nvCxnSpPr>
        <xdr:cNvPr id="237" name="直線コネクタ 236"/>
        <xdr:cNvCxnSpPr/>
      </xdr:nvCxnSpPr>
      <xdr:spPr>
        <a:xfrm flipV="1">
          <a:off x="3797300" y="16735211"/>
          <a:ext cx="8382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121085</xdr:rowOff>
    </xdr:from>
    <xdr:ext cx="534377" cy="259045"/>
    <xdr:sp macro="" textlink="">
      <xdr:nvSpPr>
        <xdr:cNvPr id="238" name="衛生費平均値テキスト"/>
        <xdr:cNvSpPr txBox="1"/>
      </xdr:nvSpPr>
      <xdr:spPr>
        <a:xfrm>
          <a:off x="4686300" y="16065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34,715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98208</xdr:rowOff>
    </xdr:from>
    <xdr:to>
      <xdr:col>6</xdr:col>
      <xdr:colOff>561975</xdr:colOff>
      <xdr:row>95</xdr:row>
      <xdr:rowOff>28358</xdr:rowOff>
    </xdr:to>
    <xdr:sp macro="" textlink="">
      <xdr:nvSpPr>
        <xdr:cNvPr id="239" name="フローチャート : 判断 238"/>
        <xdr:cNvSpPr/>
      </xdr:nvSpPr>
      <xdr:spPr>
        <a:xfrm>
          <a:off x="4584700" y="162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70337</xdr:rowOff>
    </xdr:from>
    <xdr:to>
      <xdr:col>5</xdr:col>
      <xdr:colOff>358775</xdr:colOff>
      <xdr:row>97</xdr:row>
      <xdr:rowOff>116774</xdr:rowOff>
    </xdr:to>
    <xdr:cxnSp macro="">
      <xdr:nvCxnSpPr>
        <xdr:cNvPr id="240" name="直線コネクタ 239"/>
        <xdr:cNvCxnSpPr/>
      </xdr:nvCxnSpPr>
      <xdr:spPr>
        <a:xfrm>
          <a:off x="2908300" y="16700987"/>
          <a:ext cx="889000" cy="4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137396</xdr:rowOff>
    </xdr:from>
    <xdr:to>
      <xdr:col>5</xdr:col>
      <xdr:colOff>409575</xdr:colOff>
      <xdr:row>95</xdr:row>
      <xdr:rowOff>67546</xdr:rowOff>
    </xdr:to>
    <xdr:sp macro="" textlink="">
      <xdr:nvSpPr>
        <xdr:cNvPr id="241" name="フローチャート : 判断 240"/>
        <xdr:cNvSpPr/>
      </xdr:nvSpPr>
      <xdr:spPr>
        <a:xfrm>
          <a:off x="3746500" y="162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84073</xdr:rowOff>
    </xdr:from>
    <xdr:ext cx="534377" cy="259045"/>
    <xdr:sp macro="" textlink="">
      <xdr:nvSpPr>
        <xdr:cNvPr id="242" name="テキスト ボックス 241"/>
        <xdr:cNvSpPr txBox="1"/>
      </xdr:nvSpPr>
      <xdr:spPr>
        <a:xfrm>
          <a:off x="3530111" y="160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70337</xdr:rowOff>
    </xdr:from>
    <xdr:to>
      <xdr:col>4</xdr:col>
      <xdr:colOff>155575</xdr:colOff>
      <xdr:row>97</xdr:row>
      <xdr:rowOff>105541</xdr:rowOff>
    </xdr:to>
    <xdr:cxnSp macro="">
      <xdr:nvCxnSpPr>
        <xdr:cNvPr id="243" name="直線コネクタ 242"/>
        <xdr:cNvCxnSpPr/>
      </xdr:nvCxnSpPr>
      <xdr:spPr>
        <a:xfrm flipV="1">
          <a:off x="2019300" y="16700987"/>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17480</xdr:rowOff>
    </xdr:from>
    <xdr:to>
      <xdr:col>4</xdr:col>
      <xdr:colOff>206375</xdr:colOff>
      <xdr:row>95</xdr:row>
      <xdr:rowOff>119080</xdr:rowOff>
    </xdr:to>
    <xdr:sp macro="" textlink="">
      <xdr:nvSpPr>
        <xdr:cNvPr id="244" name="フローチャート : 判断 243"/>
        <xdr:cNvSpPr/>
      </xdr:nvSpPr>
      <xdr:spPr>
        <a:xfrm>
          <a:off x="2857500" y="163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135607</xdr:rowOff>
    </xdr:from>
    <xdr:ext cx="534377" cy="259045"/>
    <xdr:sp macro="" textlink="">
      <xdr:nvSpPr>
        <xdr:cNvPr id="245" name="テキスト ボックス 244"/>
        <xdr:cNvSpPr txBox="1"/>
      </xdr:nvSpPr>
      <xdr:spPr>
        <a:xfrm>
          <a:off x="2641111" y="1608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44439</xdr:rowOff>
    </xdr:from>
    <xdr:to>
      <xdr:col>2</xdr:col>
      <xdr:colOff>638175</xdr:colOff>
      <xdr:row>97</xdr:row>
      <xdr:rowOff>105541</xdr:rowOff>
    </xdr:to>
    <xdr:cxnSp macro="">
      <xdr:nvCxnSpPr>
        <xdr:cNvPr id="246" name="直線コネクタ 245"/>
        <xdr:cNvCxnSpPr/>
      </xdr:nvCxnSpPr>
      <xdr:spPr>
        <a:xfrm>
          <a:off x="1130300" y="16675089"/>
          <a:ext cx="889000" cy="6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33775</xdr:rowOff>
    </xdr:from>
    <xdr:to>
      <xdr:col>3</xdr:col>
      <xdr:colOff>3175</xdr:colOff>
      <xdr:row>95</xdr:row>
      <xdr:rowOff>135375</xdr:rowOff>
    </xdr:to>
    <xdr:sp macro="" textlink="">
      <xdr:nvSpPr>
        <xdr:cNvPr id="247" name="フローチャート : 判断 246"/>
        <xdr:cNvSpPr/>
      </xdr:nvSpPr>
      <xdr:spPr>
        <a:xfrm>
          <a:off x="1968500" y="163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151902</xdr:rowOff>
    </xdr:from>
    <xdr:ext cx="534377" cy="259045"/>
    <xdr:sp macro="" textlink="">
      <xdr:nvSpPr>
        <xdr:cNvPr id="248" name="テキスト ボックス 247"/>
        <xdr:cNvSpPr txBox="1"/>
      </xdr:nvSpPr>
      <xdr:spPr>
        <a:xfrm>
          <a:off x="1752111" y="160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15911</xdr:rowOff>
    </xdr:from>
    <xdr:to>
      <xdr:col>1</xdr:col>
      <xdr:colOff>485775</xdr:colOff>
      <xdr:row>95</xdr:row>
      <xdr:rowOff>117511</xdr:rowOff>
    </xdr:to>
    <xdr:sp macro="" textlink="">
      <xdr:nvSpPr>
        <xdr:cNvPr id="249" name="フローチャート : 判断 248"/>
        <xdr:cNvSpPr/>
      </xdr:nvSpPr>
      <xdr:spPr>
        <a:xfrm>
          <a:off x="1079500" y="163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134038</xdr:rowOff>
    </xdr:from>
    <xdr:ext cx="534377" cy="259045"/>
    <xdr:sp macro="" textlink="">
      <xdr:nvSpPr>
        <xdr:cNvPr id="250" name="テキスト ボックス 249"/>
        <xdr:cNvSpPr txBox="1"/>
      </xdr:nvSpPr>
      <xdr:spPr>
        <a:xfrm>
          <a:off x="863111" y="160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53761</xdr:rowOff>
    </xdr:from>
    <xdr:to>
      <xdr:col>6</xdr:col>
      <xdr:colOff>561975</xdr:colOff>
      <xdr:row>97</xdr:row>
      <xdr:rowOff>155361</xdr:rowOff>
    </xdr:to>
    <xdr:sp macro="" textlink="">
      <xdr:nvSpPr>
        <xdr:cNvPr id="256" name="円/楕円 255"/>
        <xdr:cNvSpPr/>
      </xdr:nvSpPr>
      <xdr:spPr>
        <a:xfrm>
          <a:off x="4584700" y="166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140138</xdr:rowOff>
    </xdr:from>
    <xdr:ext cx="534377" cy="259045"/>
    <xdr:sp macro="" textlink="">
      <xdr:nvSpPr>
        <xdr:cNvPr id="257" name="衛生費該当値テキスト"/>
        <xdr:cNvSpPr txBox="1"/>
      </xdr:nvSpPr>
      <xdr:spPr>
        <a:xfrm>
          <a:off x="4686300" y="1659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20,326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65974</xdr:rowOff>
    </xdr:from>
    <xdr:to>
      <xdr:col>5</xdr:col>
      <xdr:colOff>409575</xdr:colOff>
      <xdr:row>97</xdr:row>
      <xdr:rowOff>167574</xdr:rowOff>
    </xdr:to>
    <xdr:sp macro="" textlink="">
      <xdr:nvSpPr>
        <xdr:cNvPr id="258" name="円/楕円 257"/>
        <xdr:cNvSpPr/>
      </xdr:nvSpPr>
      <xdr:spPr>
        <a:xfrm>
          <a:off x="3746500" y="1669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158701</xdr:rowOff>
    </xdr:from>
    <xdr:ext cx="534377" cy="259045"/>
    <xdr:sp macro="" textlink="">
      <xdr:nvSpPr>
        <xdr:cNvPr id="259" name="テキスト ボックス 258"/>
        <xdr:cNvSpPr txBox="1"/>
      </xdr:nvSpPr>
      <xdr:spPr>
        <a:xfrm>
          <a:off x="3530111" y="1678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19537</xdr:rowOff>
    </xdr:from>
    <xdr:to>
      <xdr:col>4</xdr:col>
      <xdr:colOff>206375</xdr:colOff>
      <xdr:row>97</xdr:row>
      <xdr:rowOff>121137</xdr:rowOff>
    </xdr:to>
    <xdr:sp macro="" textlink="">
      <xdr:nvSpPr>
        <xdr:cNvPr id="260" name="円/楕円 259"/>
        <xdr:cNvSpPr/>
      </xdr:nvSpPr>
      <xdr:spPr>
        <a:xfrm>
          <a:off x="2857500" y="166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112264</xdr:rowOff>
    </xdr:from>
    <xdr:ext cx="534377" cy="259045"/>
    <xdr:sp macro="" textlink="">
      <xdr:nvSpPr>
        <xdr:cNvPr id="261" name="テキスト ボックス 260"/>
        <xdr:cNvSpPr txBox="1"/>
      </xdr:nvSpPr>
      <xdr:spPr>
        <a:xfrm>
          <a:off x="2641111" y="1674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54741</xdr:rowOff>
    </xdr:from>
    <xdr:to>
      <xdr:col>3</xdr:col>
      <xdr:colOff>3175</xdr:colOff>
      <xdr:row>97</xdr:row>
      <xdr:rowOff>156341</xdr:rowOff>
    </xdr:to>
    <xdr:sp macro="" textlink="">
      <xdr:nvSpPr>
        <xdr:cNvPr id="262" name="円/楕円 261"/>
        <xdr:cNvSpPr/>
      </xdr:nvSpPr>
      <xdr:spPr>
        <a:xfrm>
          <a:off x="1968500" y="1668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147468</xdr:rowOff>
    </xdr:from>
    <xdr:ext cx="534377" cy="259045"/>
    <xdr:sp macro="" textlink="">
      <xdr:nvSpPr>
        <xdr:cNvPr id="263" name="テキスト ボックス 262"/>
        <xdr:cNvSpPr txBox="1"/>
      </xdr:nvSpPr>
      <xdr:spPr>
        <a:xfrm>
          <a:off x="1752111" y="1677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165089</xdr:rowOff>
    </xdr:from>
    <xdr:to>
      <xdr:col>1</xdr:col>
      <xdr:colOff>485775</xdr:colOff>
      <xdr:row>97</xdr:row>
      <xdr:rowOff>95239</xdr:rowOff>
    </xdr:to>
    <xdr:sp macro="" textlink="">
      <xdr:nvSpPr>
        <xdr:cNvPr id="264" name="円/楕円 263"/>
        <xdr:cNvSpPr/>
      </xdr:nvSpPr>
      <xdr:spPr>
        <a:xfrm>
          <a:off x="1079500" y="1662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86366</xdr:rowOff>
    </xdr:from>
    <xdr:ext cx="534377" cy="259045"/>
    <xdr:sp macro="" textlink="">
      <xdr:nvSpPr>
        <xdr:cNvPr id="265" name="テキスト ボックス 264"/>
        <xdr:cNvSpPr txBox="1"/>
      </xdr:nvSpPr>
      <xdr:spPr>
        <a:xfrm>
          <a:off x="863111" y="1671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55626</xdr:rowOff>
    </xdr:from>
    <xdr:to>
      <xdr:col>15</xdr:col>
      <xdr:colOff>180340</xdr:colOff>
      <xdr:row>39</xdr:row>
      <xdr:rowOff>30480</xdr:rowOff>
    </xdr:to>
    <xdr:cxnSp macro="">
      <xdr:nvCxnSpPr>
        <xdr:cNvPr id="289" name="直線コネクタ 288"/>
        <xdr:cNvCxnSpPr/>
      </xdr:nvCxnSpPr>
      <xdr:spPr>
        <a:xfrm flipV="1">
          <a:off x="10475595" y="5370576"/>
          <a:ext cx="127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34307</xdr:rowOff>
    </xdr:from>
    <xdr:ext cx="378565" cy="259045"/>
    <xdr:sp macro="" textlink="">
      <xdr:nvSpPr>
        <xdr:cNvPr id="290"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15</xdr:col>
      <xdr:colOff>92075</xdr:colOff>
      <xdr:row>39</xdr:row>
      <xdr:rowOff>30480</xdr:rowOff>
    </xdr:from>
    <xdr:to>
      <xdr:col>15</xdr:col>
      <xdr:colOff>269875</xdr:colOff>
      <xdr:row>39</xdr:row>
      <xdr:rowOff>30480</xdr:rowOff>
    </xdr:to>
    <xdr:cxnSp macro="">
      <xdr:nvCxnSpPr>
        <xdr:cNvPr id="291" name="直線コネクタ 290"/>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2303</xdr:rowOff>
    </xdr:from>
    <xdr:ext cx="534377" cy="259045"/>
    <xdr:sp macro="" textlink="">
      <xdr:nvSpPr>
        <xdr:cNvPr id="292" name="労働費最大値テキスト"/>
        <xdr:cNvSpPr txBox="1"/>
      </xdr:nvSpPr>
      <xdr:spPr>
        <a:xfrm>
          <a:off x="10528300" y="514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10,712</a:t>
          </a:r>
          <a:endParaRPr kumimoji="1" lang="ja-JP" altLang="en-US" sz="1000" b="1">
            <a:latin typeface="ＭＳ Ｐゴシック"/>
          </a:endParaRPr>
        </a:p>
      </xdr:txBody>
    </xdr:sp>
    <xdr:clientData/>
  </xdr:oneCellAnchor>
  <xdr:twoCellAnchor>
    <xdr:from>
      <xdr:col>15</xdr:col>
      <xdr:colOff>92075</xdr:colOff>
      <xdr:row>31</xdr:row>
      <xdr:rowOff>55626</xdr:rowOff>
    </xdr:from>
    <xdr:to>
      <xdr:col>15</xdr:col>
      <xdr:colOff>269875</xdr:colOff>
      <xdr:row>31</xdr:row>
      <xdr:rowOff>55626</xdr:rowOff>
    </xdr:to>
    <xdr:cxnSp macro="">
      <xdr:nvCxnSpPr>
        <xdr:cNvPr id="293" name="直線コネクタ 292"/>
        <xdr:cNvCxnSpPr/>
      </xdr:nvCxnSpPr>
      <xdr:spPr>
        <a:xfrm>
          <a:off x="10388600" y="5370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169291</xdr:rowOff>
    </xdr:from>
    <xdr:to>
      <xdr:col>15</xdr:col>
      <xdr:colOff>180975</xdr:colOff>
      <xdr:row>39</xdr:row>
      <xdr:rowOff>28956</xdr:rowOff>
    </xdr:to>
    <xdr:cxnSp macro="">
      <xdr:nvCxnSpPr>
        <xdr:cNvPr id="294" name="直線コネクタ 293"/>
        <xdr:cNvCxnSpPr/>
      </xdr:nvCxnSpPr>
      <xdr:spPr>
        <a:xfrm>
          <a:off x="9639300" y="6684391"/>
          <a:ext cx="83820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4970</xdr:rowOff>
    </xdr:from>
    <xdr:ext cx="469744" cy="259045"/>
    <xdr:sp macro="" textlink="">
      <xdr:nvSpPr>
        <xdr:cNvPr id="295" name="労働費平均値テキスト"/>
        <xdr:cNvSpPr txBox="1"/>
      </xdr:nvSpPr>
      <xdr:spPr>
        <a:xfrm>
          <a:off x="10528300" y="63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153543</xdr:rowOff>
    </xdr:from>
    <xdr:to>
      <xdr:col>15</xdr:col>
      <xdr:colOff>231775</xdr:colOff>
      <xdr:row>38</xdr:row>
      <xdr:rowOff>83693</xdr:rowOff>
    </xdr:to>
    <xdr:sp macro="" textlink="">
      <xdr:nvSpPr>
        <xdr:cNvPr id="296" name="フローチャート : 判断 295"/>
        <xdr:cNvSpPr/>
      </xdr:nvSpPr>
      <xdr:spPr>
        <a:xfrm>
          <a:off x="104267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169291</xdr:rowOff>
    </xdr:from>
    <xdr:to>
      <xdr:col>14</xdr:col>
      <xdr:colOff>28575</xdr:colOff>
      <xdr:row>39</xdr:row>
      <xdr:rowOff>17145</xdr:rowOff>
    </xdr:to>
    <xdr:cxnSp macro="">
      <xdr:nvCxnSpPr>
        <xdr:cNvPr id="297" name="直線コネクタ 296"/>
        <xdr:cNvCxnSpPr/>
      </xdr:nvCxnSpPr>
      <xdr:spPr>
        <a:xfrm flipV="1">
          <a:off x="8750300" y="668439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136144</xdr:rowOff>
    </xdr:from>
    <xdr:to>
      <xdr:col>14</xdr:col>
      <xdr:colOff>79375</xdr:colOff>
      <xdr:row>38</xdr:row>
      <xdr:rowOff>66294</xdr:rowOff>
    </xdr:to>
    <xdr:sp macro="" textlink="">
      <xdr:nvSpPr>
        <xdr:cNvPr id="298" name="フローチャート : 判断 297"/>
        <xdr:cNvSpPr/>
      </xdr:nvSpPr>
      <xdr:spPr>
        <a:xfrm>
          <a:off x="9588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82821</xdr:rowOff>
    </xdr:from>
    <xdr:ext cx="469744" cy="259045"/>
    <xdr:sp macro="" textlink="">
      <xdr:nvSpPr>
        <xdr:cNvPr id="299" name="テキスト ボックス 298"/>
        <xdr:cNvSpPr txBox="1"/>
      </xdr:nvSpPr>
      <xdr:spPr>
        <a:xfrm>
          <a:off x="9404427"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2667</xdr:rowOff>
    </xdr:from>
    <xdr:to>
      <xdr:col>12</xdr:col>
      <xdr:colOff>511175</xdr:colOff>
      <xdr:row>39</xdr:row>
      <xdr:rowOff>17145</xdr:rowOff>
    </xdr:to>
    <xdr:cxnSp macro="">
      <xdr:nvCxnSpPr>
        <xdr:cNvPr id="300" name="直線コネクタ 299"/>
        <xdr:cNvCxnSpPr/>
      </xdr:nvCxnSpPr>
      <xdr:spPr>
        <a:xfrm>
          <a:off x="7861300" y="668921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115062</xdr:rowOff>
    </xdr:from>
    <xdr:to>
      <xdr:col>12</xdr:col>
      <xdr:colOff>561975</xdr:colOff>
      <xdr:row>38</xdr:row>
      <xdr:rowOff>45212</xdr:rowOff>
    </xdr:to>
    <xdr:sp macro="" textlink="">
      <xdr:nvSpPr>
        <xdr:cNvPr id="301" name="フローチャート : 判断 300"/>
        <xdr:cNvSpPr/>
      </xdr:nvSpPr>
      <xdr:spPr>
        <a:xfrm>
          <a:off x="8699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61739</xdr:rowOff>
    </xdr:from>
    <xdr:ext cx="469744" cy="259045"/>
    <xdr:sp macro="" textlink="">
      <xdr:nvSpPr>
        <xdr:cNvPr id="302" name="テキスト ボックス 301"/>
        <xdr:cNvSpPr txBox="1"/>
      </xdr:nvSpPr>
      <xdr:spPr>
        <a:xfrm>
          <a:off x="8515427"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2667</xdr:rowOff>
    </xdr:from>
    <xdr:to>
      <xdr:col>11</xdr:col>
      <xdr:colOff>307975</xdr:colOff>
      <xdr:row>39</xdr:row>
      <xdr:rowOff>5080</xdr:rowOff>
    </xdr:to>
    <xdr:cxnSp macro="">
      <xdr:nvCxnSpPr>
        <xdr:cNvPr id="303" name="直線コネクタ 302"/>
        <xdr:cNvCxnSpPr/>
      </xdr:nvCxnSpPr>
      <xdr:spPr>
        <a:xfrm flipV="1">
          <a:off x="6972300" y="668921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89535</xdr:rowOff>
    </xdr:from>
    <xdr:to>
      <xdr:col>11</xdr:col>
      <xdr:colOff>358775</xdr:colOff>
      <xdr:row>38</xdr:row>
      <xdr:rowOff>19685</xdr:rowOff>
    </xdr:to>
    <xdr:sp macro="" textlink="">
      <xdr:nvSpPr>
        <xdr:cNvPr id="304" name="フローチャート : 判断 303"/>
        <xdr:cNvSpPr/>
      </xdr:nvSpPr>
      <xdr:spPr>
        <a:xfrm>
          <a:off x="7810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36212</xdr:rowOff>
    </xdr:from>
    <xdr:ext cx="469744" cy="259045"/>
    <xdr:sp macro="" textlink="">
      <xdr:nvSpPr>
        <xdr:cNvPr id="305" name="テキスト ボックス 304"/>
        <xdr:cNvSpPr txBox="1"/>
      </xdr:nvSpPr>
      <xdr:spPr>
        <a:xfrm>
          <a:off x="7626427"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58928</xdr:rowOff>
    </xdr:from>
    <xdr:to>
      <xdr:col>10</xdr:col>
      <xdr:colOff>155575</xdr:colOff>
      <xdr:row>37</xdr:row>
      <xdr:rowOff>160528</xdr:rowOff>
    </xdr:to>
    <xdr:sp macro="" textlink="">
      <xdr:nvSpPr>
        <xdr:cNvPr id="306" name="フローチャート : 判断 305"/>
        <xdr:cNvSpPr/>
      </xdr:nvSpPr>
      <xdr:spPr>
        <a:xfrm>
          <a:off x="6921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5605</xdr:rowOff>
    </xdr:from>
    <xdr:ext cx="469744" cy="259045"/>
    <xdr:sp macro="" textlink="">
      <xdr:nvSpPr>
        <xdr:cNvPr id="307" name="テキスト ボックス 306"/>
        <xdr:cNvSpPr txBox="1"/>
      </xdr:nvSpPr>
      <xdr:spPr>
        <a:xfrm>
          <a:off x="6737427"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149606</xdr:rowOff>
    </xdr:from>
    <xdr:to>
      <xdr:col>15</xdr:col>
      <xdr:colOff>231775</xdr:colOff>
      <xdr:row>39</xdr:row>
      <xdr:rowOff>79756</xdr:rowOff>
    </xdr:to>
    <xdr:sp macro="" textlink="">
      <xdr:nvSpPr>
        <xdr:cNvPr id="313" name="円/楕円 312"/>
        <xdr:cNvSpPr/>
      </xdr:nvSpPr>
      <xdr:spPr>
        <a:xfrm>
          <a:off x="10426700" y="666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64533</xdr:rowOff>
    </xdr:from>
    <xdr:ext cx="378565" cy="259045"/>
    <xdr:sp macro="" textlink="">
      <xdr:nvSpPr>
        <xdr:cNvPr id="314" name="労働費該当値テキスト"/>
        <xdr:cNvSpPr txBox="1"/>
      </xdr:nvSpPr>
      <xdr:spPr>
        <a:xfrm>
          <a:off x="10528300" y="6579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118491</xdr:rowOff>
    </xdr:from>
    <xdr:to>
      <xdr:col>14</xdr:col>
      <xdr:colOff>79375</xdr:colOff>
      <xdr:row>39</xdr:row>
      <xdr:rowOff>48641</xdr:rowOff>
    </xdr:to>
    <xdr:sp macro="" textlink="">
      <xdr:nvSpPr>
        <xdr:cNvPr id="315" name="円/楕円 314"/>
        <xdr:cNvSpPr/>
      </xdr:nvSpPr>
      <xdr:spPr>
        <a:xfrm>
          <a:off x="9588500" y="66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39768</xdr:rowOff>
    </xdr:from>
    <xdr:ext cx="378565" cy="259045"/>
    <xdr:sp macro="" textlink="">
      <xdr:nvSpPr>
        <xdr:cNvPr id="316" name="テキスト ボックス 315"/>
        <xdr:cNvSpPr txBox="1"/>
      </xdr:nvSpPr>
      <xdr:spPr>
        <a:xfrm>
          <a:off x="9450017" y="672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137795</xdr:rowOff>
    </xdr:from>
    <xdr:to>
      <xdr:col>12</xdr:col>
      <xdr:colOff>561975</xdr:colOff>
      <xdr:row>39</xdr:row>
      <xdr:rowOff>67945</xdr:rowOff>
    </xdr:to>
    <xdr:sp macro="" textlink="">
      <xdr:nvSpPr>
        <xdr:cNvPr id="317" name="円/楕円 316"/>
        <xdr:cNvSpPr/>
      </xdr:nvSpPr>
      <xdr:spPr>
        <a:xfrm>
          <a:off x="8699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59072</xdr:rowOff>
    </xdr:from>
    <xdr:ext cx="378565" cy="259045"/>
    <xdr:sp macro="" textlink="">
      <xdr:nvSpPr>
        <xdr:cNvPr id="318" name="テキスト ボックス 317"/>
        <xdr:cNvSpPr txBox="1"/>
      </xdr:nvSpPr>
      <xdr:spPr>
        <a:xfrm>
          <a:off x="8561017" y="6745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123317</xdr:rowOff>
    </xdr:from>
    <xdr:to>
      <xdr:col>11</xdr:col>
      <xdr:colOff>358775</xdr:colOff>
      <xdr:row>39</xdr:row>
      <xdr:rowOff>53467</xdr:rowOff>
    </xdr:to>
    <xdr:sp macro="" textlink="">
      <xdr:nvSpPr>
        <xdr:cNvPr id="319" name="円/楕円 318"/>
        <xdr:cNvSpPr/>
      </xdr:nvSpPr>
      <xdr:spPr>
        <a:xfrm>
          <a:off x="7810500" y="66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44594</xdr:rowOff>
    </xdr:from>
    <xdr:ext cx="378565" cy="259045"/>
    <xdr:sp macro="" textlink="">
      <xdr:nvSpPr>
        <xdr:cNvPr id="320" name="テキスト ボックス 319"/>
        <xdr:cNvSpPr txBox="1"/>
      </xdr:nvSpPr>
      <xdr:spPr>
        <a:xfrm>
          <a:off x="7672017" y="6731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125730</xdr:rowOff>
    </xdr:from>
    <xdr:to>
      <xdr:col>10</xdr:col>
      <xdr:colOff>155575</xdr:colOff>
      <xdr:row>39</xdr:row>
      <xdr:rowOff>55880</xdr:rowOff>
    </xdr:to>
    <xdr:sp macro="" textlink="">
      <xdr:nvSpPr>
        <xdr:cNvPr id="321" name="円/楕円 320"/>
        <xdr:cNvSpPr/>
      </xdr:nvSpPr>
      <xdr:spPr>
        <a:xfrm>
          <a:off x="6921500" y="66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47007</xdr:rowOff>
    </xdr:from>
    <xdr:ext cx="378565" cy="259045"/>
    <xdr:sp macro="" textlink="">
      <xdr:nvSpPr>
        <xdr:cNvPr id="322" name="テキスト ボックス 321"/>
        <xdr:cNvSpPr txBox="1"/>
      </xdr:nvSpPr>
      <xdr:spPr>
        <a:xfrm>
          <a:off x="6783017" y="6733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109639</xdr:rowOff>
    </xdr:from>
    <xdr:to>
      <xdr:col>15</xdr:col>
      <xdr:colOff>180340</xdr:colOff>
      <xdr:row>59</xdr:row>
      <xdr:rowOff>35573</xdr:rowOff>
    </xdr:to>
    <xdr:cxnSp macro="">
      <xdr:nvCxnSpPr>
        <xdr:cNvPr id="346" name="直線コネクタ 345"/>
        <xdr:cNvCxnSpPr/>
      </xdr:nvCxnSpPr>
      <xdr:spPr>
        <a:xfrm flipV="1">
          <a:off x="10475595" y="8682139"/>
          <a:ext cx="1270" cy="146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39400</xdr:rowOff>
    </xdr:from>
    <xdr:ext cx="378565" cy="259045"/>
    <xdr:sp macro="" textlink="">
      <xdr:nvSpPr>
        <xdr:cNvPr id="347" name="農林水産業費最小値テキスト"/>
        <xdr:cNvSpPr txBox="1"/>
      </xdr:nvSpPr>
      <xdr:spPr>
        <a:xfrm>
          <a:off x="10528300" y="10154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15</xdr:col>
      <xdr:colOff>92075</xdr:colOff>
      <xdr:row>59</xdr:row>
      <xdr:rowOff>35573</xdr:rowOff>
    </xdr:from>
    <xdr:to>
      <xdr:col>15</xdr:col>
      <xdr:colOff>269875</xdr:colOff>
      <xdr:row>59</xdr:row>
      <xdr:rowOff>35573</xdr:rowOff>
    </xdr:to>
    <xdr:cxnSp macro="">
      <xdr:nvCxnSpPr>
        <xdr:cNvPr id="348" name="直線コネクタ 347"/>
        <xdr:cNvCxnSpPr/>
      </xdr:nvCxnSpPr>
      <xdr:spPr>
        <a:xfrm>
          <a:off x="10388600" y="1015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56316</xdr:rowOff>
    </xdr:from>
    <xdr:ext cx="534377" cy="259045"/>
    <xdr:sp macro="" textlink="">
      <xdr:nvSpPr>
        <xdr:cNvPr id="349" name="農林水産業費最大値テキスト"/>
        <xdr:cNvSpPr txBox="1"/>
      </xdr:nvSpPr>
      <xdr:spPr>
        <a:xfrm>
          <a:off x="10528300" y="845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38,789</a:t>
          </a:r>
          <a:endParaRPr kumimoji="1" lang="ja-JP" altLang="en-US" sz="1000" b="1">
            <a:latin typeface="ＭＳ Ｐゴシック"/>
          </a:endParaRPr>
        </a:p>
      </xdr:txBody>
    </xdr:sp>
    <xdr:clientData/>
  </xdr:oneCellAnchor>
  <xdr:twoCellAnchor>
    <xdr:from>
      <xdr:col>15</xdr:col>
      <xdr:colOff>92075</xdr:colOff>
      <xdr:row>50</xdr:row>
      <xdr:rowOff>109639</xdr:rowOff>
    </xdr:from>
    <xdr:to>
      <xdr:col>15</xdr:col>
      <xdr:colOff>269875</xdr:colOff>
      <xdr:row>50</xdr:row>
      <xdr:rowOff>109639</xdr:rowOff>
    </xdr:to>
    <xdr:cxnSp macro="">
      <xdr:nvCxnSpPr>
        <xdr:cNvPr id="350" name="直線コネクタ 349"/>
        <xdr:cNvCxnSpPr/>
      </xdr:nvCxnSpPr>
      <xdr:spPr>
        <a:xfrm>
          <a:off x="10388600" y="86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24714</xdr:rowOff>
    </xdr:from>
    <xdr:to>
      <xdr:col>15</xdr:col>
      <xdr:colOff>180975</xdr:colOff>
      <xdr:row>59</xdr:row>
      <xdr:rowOff>26429</xdr:rowOff>
    </xdr:to>
    <xdr:cxnSp macro="">
      <xdr:nvCxnSpPr>
        <xdr:cNvPr id="351" name="直線コネクタ 350"/>
        <xdr:cNvCxnSpPr/>
      </xdr:nvCxnSpPr>
      <xdr:spPr>
        <a:xfrm>
          <a:off x="9639300" y="10140264"/>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36758</xdr:rowOff>
    </xdr:from>
    <xdr:ext cx="534377" cy="259045"/>
    <xdr:sp macro="" textlink="">
      <xdr:nvSpPr>
        <xdr:cNvPr id="352" name="農林水産業費平均値テキスト"/>
        <xdr:cNvSpPr txBox="1"/>
      </xdr:nvSpPr>
      <xdr:spPr>
        <a:xfrm>
          <a:off x="10528300" y="9295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17,469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13881</xdr:rowOff>
    </xdr:from>
    <xdr:to>
      <xdr:col>15</xdr:col>
      <xdr:colOff>231775</xdr:colOff>
      <xdr:row>55</xdr:row>
      <xdr:rowOff>115481</xdr:rowOff>
    </xdr:to>
    <xdr:sp macro="" textlink="">
      <xdr:nvSpPr>
        <xdr:cNvPr id="353" name="フローチャート : 判断 352"/>
        <xdr:cNvSpPr/>
      </xdr:nvSpPr>
      <xdr:spPr>
        <a:xfrm>
          <a:off x="10426700" y="9443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23914</xdr:rowOff>
    </xdr:from>
    <xdr:to>
      <xdr:col>14</xdr:col>
      <xdr:colOff>28575</xdr:colOff>
      <xdr:row>59</xdr:row>
      <xdr:rowOff>24714</xdr:rowOff>
    </xdr:to>
    <xdr:cxnSp macro="">
      <xdr:nvCxnSpPr>
        <xdr:cNvPr id="354" name="直線コネクタ 353"/>
        <xdr:cNvCxnSpPr/>
      </xdr:nvCxnSpPr>
      <xdr:spPr>
        <a:xfrm>
          <a:off x="8750300" y="10139464"/>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45428</xdr:rowOff>
    </xdr:from>
    <xdr:to>
      <xdr:col>14</xdr:col>
      <xdr:colOff>79375</xdr:colOff>
      <xdr:row>56</xdr:row>
      <xdr:rowOff>147028</xdr:rowOff>
    </xdr:to>
    <xdr:sp macro="" textlink="">
      <xdr:nvSpPr>
        <xdr:cNvPr id="355" name="フローチャート : 判断 354"/>
        <xdr:cNvSpPr/>
      </xdr:nvSpPr>
      <xdr:spPr>
        <a:xfrm>
          <a:off x="9588500" y="964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163555</xdr:rowOff>
    </xdr:from>
    <xdr:ext cx="534377" cy="259045"/>
    <xdr:sp macro="" textlink="">
      <xdr:nvSpPr>
        <xdr:cNvPr id="356" name="テキスト ボックス 355"/>
        <xdr:cNvSpPr txBox="1"/>
      </xdr:nvSpPr>
      <xdr:spPr>
        <a:xfrm>
          <a:off x="9372111" y="942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22961</xdr:rowOff>
    </xdr:from>
    <xdr:to>
      <xdr:col>12</xdr:col>
      <xdr:colOff>511175</xdr:colOff>
      <xdr:row>59</xdr:row>
      <xdr:rowOff>23914</xdr:rowOff>
    </xdr:to>
    <xdr:cxnSp macro="">
      <xdr:nvCxnSpPr>
        <xdr:cNvPr id="357" name="直線コネクタ 356"/>
        <xdr:cNvCxnSpPr/>
      </xdr:nvCxnSpPr>
      <xdr:spPr>
        <a:xfrm>
          <a:off x="7861300" y="10138511"/>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8" name="フローチャート : 判断 357"/>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137304</xdr:rowOff>
    </xdr:from>
    <xdr:ext cx="469744" cy="259045"/>
    <xdr:sp macro="" textlink="">
      <xdr:nvSpPr>
        <xdr:cNvPr id="359" name="テキスト ボックス 358"/>
        <xdr:cNvSpPr txBox="1"/>
      </xdr:nvSpPr>
      <xdr:spPr>
        <a:xfrm>
          <a:off x="8515427"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22961</xdr:rowOff>
    </xdr:from>
    <xdr:to>
      <xdr:col>11</xdr:col>
      <xdr:colOff>307975</xdr:colOff>
      <xdr:row>59</xdr:row>
      <xdr:rowOff>23190</xdr:rowOff>
    </xdr:to>
    <xdr:cxnSp macro="">
      <xdr:nvCxnSpPr>
        <xdr:cNvPr id="360" name="直線コネクタ 359"/>
        <xdr:cNvCxnSpPr/>
      </xdr:nvCxnSpPr>
      <xdr:spPr>
        <a:xfrm flipV="1">
          <a:off x="6972300" y="1013851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61" name="フローチャート : 判断 360"/>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1287</xdr:rowOff>
    </xdr:from>
    <xdr:ext cx="469744" cy="259045"/>
    <xdr:sp macro="" textlink="">
      <xdr:nvSpPr>
        <xdr:cNvPr id="362" name="テキスト ボックス 361"/>
        <xdr:cNvSpPr txBox="1"/>
      </xdr:nvSpPr>
      <xdr:spPr>
        <a:xfrm>
          <a:off x="7626427"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3" name="フローチャート : 判断 362"/>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18394</xdr:rowOff>
    </xdr:from>
    <xdr:ext cx="469744" cy="259045"/>
    <xdr:sp macro="" textlink="">
      <xdr:nvSpPr>
        <xdr:cNvPr id="364" name="テキスト ボックス 363"/>
        <xdr:cNvSpPr txBox="1"/>
      </xdr:nvSpPr>
      <xdr:spPr>
        <a:xfrm>
          <a:off x="6737427" y="961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147079</xdr:rowOff>
    </xdr:from>
    <xdr:to>
      <xdr:col>15</xdr:col>
      <xdr:colOff>231775</xdr:colOff>
      <xdr:row>59</xdr:row>
      <xdr:rowOff>77229</xdr:rowOff>
    </xdr:to>
    <xdr:sp macro="" textlink="">
      <xdr:nvSpPr>
        <xdr:cNvPr id="370" name="円/楕円 369"/>
        <xdr:cNvSpPr/>
      </xdr:nvSpPr>
      <xdr:spPr>
        <a:xfrm>
          <a:off x="10426700" y="100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62006</xdr:rowOff>
    </xdr:from>
    <xdr:ext cx="378565" cy="259045"/>
    <xdr:sp macro="" textlink="">
      <xdr:nvSpPr>
        <xdr:cNvPr id="371" name="農林水産業費該当値テキスト"/>
        <xdr:cNvSpPr txBox="1"/>
      </xdr:nvSpPr>
      <xdr:spPr>
        <a:xfrm>
          <a:off x="10528300" y="10006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145364</xdr:rowOff>
    </xdr:from>
    <xdr:to>
      <xdr:col>14</xdr:col>
      <xdr:colOff>79375</xdr:colOff>
      <xdr:row>59</xdr:row>
      <xdr:rowOff>75514</xdr:rowOff>
    </xdr:to>
    <xdr:sp macro="" textlink="">
      <xdr:nvSpPr>
        <xdr:cNvPr id="372" name="円/楕円 371"/>
        <xdr:cNvSpPr/>
      </xdr:nvSpPr>
      <xdr:spPr>
        <a:xfrm>
          <a:off x="9588500" y="1008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66641</xdr:rowOff>
    </xdr:from>
    <xdr:ext cx="378565" cy="259045"/>
    <xdr:sp macro="" textlink="">
      <xdr:nvSpPr>
        <xdr:cNvPr id="373" name="テキスト ボックス 372"/>
        <xdr:cNvSpPr txBox="1"/>
      </xdr:nvSpPr>
      <xdr:spPr>
        <a:xfrm>
          <a:off x="9450017" y="10182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144564</xdr:rowOff>
    </xdr:from>
    <xdr:to>
      <xdr:col>12</xdr:col>
      <xdr:colOff>561975</xdr:colOff>
      <xdr:row>59</xdr:row>
      <xdr:rowOff>74714</xdr:rowOff>
    </xdr:to>
    <xdr:sp macro="" textlink="">
      <xdr:nvSpPr>
        <xdr:cNvPr id="374" name="円/楕円 373"/>
        <xdr:cNvSpPr/>
      </xdr:nvSpPr>
      <xdr:spPr>
        <a:xfrm>
          <a:off x="8699500" y="1008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65841</xdr:rowOff>
    </xdr:from>
    <xdr:ext cx="378565" cy="259045"/>
    <xdr:sp macro="" textlink="">
      <xdr:nvSpPr>
        <xdr:cNvPr id="375" name="テキスト ボックス 374"/>
        <xdr:cNvSpPr txBox="1"/>
      </xdr:nvSpPr>
      <xdr:spPr>
        <a:xfrm>
          <a:off x="8561017" y="10181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143611</xdr:rowOff>
    </xdr:from>
    <xdr:to>
      <xdr:col>11</xdr:col>
      <xdr:colOff>358775</xdr:colOff>
      <xdr:row>59</xdr:row>
      <xdr:rowOff>73761</xdr:rowOff>
    </xdr:to>
    <xdr:sp macro="" textlink="">
      <xdr:nvSpPr>
        <xdr:cNvPr id="376" name="円/楕円 375"/>
        <xdr:cNvSpPr/>
      </xdr:nvSpPr>
      <xdr:spPr>
        <a:xfrm>
          <a:off x="7810500" y="1008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64888</xdr:rowOff>
    </xdr:from>
    <xdr:ext cx="378565" cy="259045"/>
    <xdr:sp macro="" textlink="">
      <xdr:nvSpPr>
        <xdr:cNvPr id="377" name="テキスト ボックス 376"/>
        <xdr:cNvSpPr txBox="1"/>
      </xdr:nvSpPr>
      <xdr:spPr>
        <a:xfrm>
          <a:off x="7672017" y="1018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143840</xdr:rowOff>
    </xdr:from>
    <xdr:to>
      <xdr:col>10</xdr:col>
      <xdr:colOff>155575</xdr:colOff>
      <xdr:row>59</xdr:row>
      <xdr:rowOff>73990</xdr:rowOff>
    </xdr:to>
    <xdr:sp macro="" textlink="">
      <xdr:nvSpPr>
        <xdr:cNvPr id="378" name="円/楕円 377"/>
        <xdr:cNvSpPr/>
      </xdr:nvSpPr>
      <xdr:spPr>
        <a:xfrm>
          <a:off x="6921500" y="100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65117</xdr:rowOff>
    </xdr:from>
    <xdr:ext cx="378565" cy="259045"/>
    <xdr:sp macro="" textlink="">
      <xdr:nvSpPr>
        <xdr:cNvPr id="379" name="テキスト ボックス 378"/>
        <xdr:cNvSpPr txBox="1"/>
      </xdr:nvSpPr>
      <xdr:spPr>
        <a:xfrm>
          <a:off x="6783017" y="1018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92334</xdr:rowOff>
    </xdr:from>
    <xdr:to>
      <xdr:col>15</xdr:col>
      <xdr:colOff>180340</xdr:colOff>
      <xdr:row>78</xdr:row>
      <xdr:rowOff>118532</xdr:rowOff>
    </xdr:to>
    <xdr:cxnSp macro="">
      <xdr:nvCxnSpPr>
        <xdr:cNvPr id="401" name="直線コネクタ 400"/>
        <xdr:cNvCxnSpPr/>
      </xdr:nvCxnSpPr>
      <xdr:spPr>
        <a:xfrm flipV="1">
          <a:off x="10475595" y="12265284"/>
          <a:ext cx="1270" cy="122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122359</xdr:rowOff>
    </xdr:from>
    <xdr:ext cx="378565" cy="259045"/>
    <xdr:sp macro="" textlink="">
      <xdr:nvSpPr>
        <xdr:cNvPr id="402" name="商工費最小値テキスト"/>
        <xdr:cNvSpPr txBox="1"/>
      </xdr:nvSpPr>
      <xdr:spPr>
        <a:xfrm>
          <a:off x="10528300" y="13495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a:t>
          </a:r>
          <a:endParaRPr kumimoji="1" lang="ja-JP" altLang="en-US" sz="1000" b="1">
            <a:latin typeface="ＭＳ Ｐゴシック"/>
          </a:endParaRPr>
        </a:p>
      </xdr:txBody>
    </xdr:sp>
    <xdr:clientData/>
  </xdr:oneCellAnchor>
  <xdr:twoCellAnchor>
    <xdr:from>
      <xdr:col>15</xdr:col>
      <xdr:colOff>92075</xdr:colOff>
      <xdr:row>78</xdr:row>
      <xdr:rowOff>118532</xdr:rowOff>
    </xdr:from>
    <xdr:to>
      <xdr:col>15</xdr:col>
      <xdr:colOff>269875</xdr:colOff>
      <xdr:row>78</xdr:row>
      <xdr:rowOff>118532</xdr:rowOff>
    </xdr:to>
    <xdr:cxnSp macro="">
      <xdr:nvCxnSpPr>
        <xdr:cNvPr id="403" name="直線コネクタ 402"/>
        <xdr:cNvCxnSpPr/>
      </xdr:nvCxnSpPr>
      <xdr:spPr>
        <a:xfrm>
          <a:off x="10388600" y="134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39011</xdr:rowOff>
    </xdr:from>
    <xdr:ext cx="534377" cy="259045"/>
    <xdr:sp macro="" textlink="">
      <xdr:nvSpPr>
        <xdr:cNvPr id="404" name="商工費最大値テキスト"/>
        <xdr:cNvSpPr txBox="1"/>
      </xdr:nvSpPr>
      <xdr:spPr>
        <a:xfrm>
          <a:off x="10528300" y="1204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27,286</a:t>
          </a:r>
          <a:endParaRPr kumimoji="1" lang="ja-JP" altLang="en-US" sz="1000" b="1">
            <a:latin typeface="ＭＳ Ｐゴシック"/>
          </a:endParaRPr>
        </a:p>
      </xdr:txBody>
    </xdr:sp>
    <xdr:clientData/>
  </xdr:oneCellAnchor>
  <xdr:twoCellAnchor>
    <xdr:from>
      <xdr:col>15</xdr:col>
      <xdr:colOff>92075</xdr:colOff>
      <xdr:row>71</xdr:row>
      <xdr:rowOff>92334</xdr:rowOff>
    </xdr:from>
    <xdr:to>
      <xdr:col>15</xdr:col>
      <xdr:colOff>269875</xdr:colOff>
      <xdr:row>71</xdr:row>
      <xdr:rowOff>92334</xdr:rowOff>
    </xdr:to>
    <xdr:cxnSp macro="">
      <xdr:nvCxnSpPr>
        <xdr:cNvPr id="405" name="直線コネクタ 404"/>
        <xdr:cNvCxnSpPr/>
      </xdr:nvCxnSpPr>
      <xdr:spPr>
        <a:xfrm>
          <a:off x="10388600" y="122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8621</xdr:rowOff>
    </xdr:from>
    <xdr:to>
      <xdr:col>15</xdr:col>
      <xdr:colOff>180975</xdr:colOff>
      <xdr:row>78</xdr:row>
      <xdr:rowOff>57862</xdr:rowOff>
    </xdr:to>
    <xdr:cxnSp macro="">
      <xdr:nvCxnSpPr>
        <xdr:cNvPr id="406" name="直線コネクタ 405"/>
        <xdr:cNvCxnSpPr/>
      </xdr:nvCxnSpPr>
      <xdr:spPr>
        <a:xfrm>
          <a:off x="9639300" y="13381721"/>
          <a:ext cx="838200" cy="4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32499</xdr:rowOff>
    </xdr:from>
    <xdr:ext cx="534377" cy="259045"/>
    <xdr:sp macro="" textlink="">
      <xdr:nvSpPr>
        <xdr:cNvPr id="407" name="商工費平均値テキスト"/>
        <xdr:cNvSpPr txBox="1"/>
      </xdr:nvSpPr>
      <xdr:spPr>
        <a:xfrm>
          <a:off x="10528300" y="12719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12,984</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9622</xdr:rowOff>
    </xdr:from>
    <xdr:to>
      <xdr:col>15</xdr:col>
      <xdr:colOff>231775</xdr:colOff>
      <xdr:row>75</xdr:row>
      <xdr:rowOff>111222</xdr:rowOff>
    </xdr:to>
    <xdr:sp macro="" textlink="">
      <xdr:nvSpPr>
        <xdr:cNvPr id="408" name="フローチャート : 判断 407"/>
        <xdr:cNvSpPr/>
      </xdr:nvSpPr>
      <xdr:spPr>
        <a:xfrm>
          <a:off x="104267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8621</xdr:rowOff>
    </xdr:from>
    <xdr:to>
      <xdr:col>14</xdr:col>
      <xdr:colOff>28575</xdr:colOff>
      <xdr:row>78</xdr:row>
      <xdr:rowOff>49037</xdr:rowOff>
    </xdr:to>
    <xdr:cxnSp macro="">
      <xdr:nvCxnSpPr>
        <xdr:cNvPr id="409" name="直線コネクタ 408"/>
        <xdr:cNvCxnSpPr/>
      </xdr:nvCxnSpPr>
      <xdr:spPr>
        <a:xfrm flipV="1">
          <a:off x="8750300" y="13381721"/>
          <a:ext cx="889000" cy="4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61331</xdr:rowOff>
    </xdr:from>
    <xdr:to>
      <xdr:col>14</xdr:col>
      <xdr:colOff>79375</xdr:colOff>
      <xdr:row>75</xdr:row>
      <xdr:rowOff>162931</xdr:rowOff>
    </xdr:to>
    <xdr:sp macro="" textlink="">
      <xdr:nvSpPr>
        <xdr:cNvPr id="410" name="フローチャート : 判断 409"/>
        <xdr:cNvSpPr/>
      </xdr:nvSpPr>
      <xdr:spPr>
        <a:xfrm>
          <a:off x="9588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8008</xdr:rowOff>
    </xdr:from>
    <xdr:ext cx="534377" cy="259045"/>
    <xdr:sp macro="" textlink="">
      <xdr:nvSpPr>
        <xdr:cNvPr id="411" name="テキスト ボックス 410"/>
        <xdr:cNvSpPr txBox="1"/>
      </xdr:nvSpPr>
      <xdr:spPr>
        <a:xfrm>
          <a:off x="9372111" y="1269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47299</xdr:rowOff>
    </xdr:from>
    <xdr:to>
      <xdr:col>12</xdr:col>
      <xdr:colOff>511175</xdr:colOff>
      <xdr:row>78</xdr:row>
      <xdr:rowOff>49037</xdr:rowOff>
    </xdr:to>
    <xdr:cxnSp macro="">
      <xdr:nvCxnSpPr>
        <xdr:cNvPr id="412" name="直線コネクタ 411"/>
        <xdr:cNvCxnSpPr/>
      </xdr:nvCxnSpPr>
      <xdr:spPr>
        <a:xfrm>
          <a:off x="7861300" y="13420399"/>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3" name="フローチャート : 判断 412"/>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170359</xdr:rowOff>
    </xdr:from>
    <xdr:ext cx="469744" cy="259045"/>
    <xdr:sp macro="" textlink="">
      <xdr:nvSpPr>
        <xdr:cNvPr id="414" name="テキスト ボックス 413"/>
        <xdr:cNvSpPr txBox="1"/>
      </xdr:nvSpPr>
      <xdr:spPr>
        <a:xfrm>
          <a:off x="8515427"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47299</xdr:rowOff>
    </xdr:from>
    <xdr:to>
      <xdr:col>11</xdr:col>
      <xdr:colOff>307975</xdr:colOff>
      <xdr:row>78</xdr:row>
      <xdr:rowOff>50729</xdr:rowOff>
    </xdr:to>
    <xdr:cxnSp macro="">
      <xdr:nvCxnSpPr>
        <xdr:cNvPr id="415" name="直線コネクタ 414"/>
        <xdr:cNvCxnSpPr/>
      </xdr:nvCxnSpPr>
      <xdr:spPr>
        <a:xfrm flipV="1">
          <a:off x="6972300" y="13420399"/>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6" name="フローチャート : 判断 415"/>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156506</xdr:rowOff>
    </xdr:from>
    <xdr:ext cx="469744" cy="259045"/>
    <xdr:sp macro="" textlink="">
      <xdr:nvSpPr>
        <xdr:cNvPr id="417" name="テキスト ボックス 416"/>
        <xdr:cNvSpPr txBox="1"/>
      </xdr:nvSpPr>
      <xdr:spPr>
        <a:xfrm>
          <a:off x="7626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8" name="フローチャート : 判断 417"/>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169491</xdr:rowOff>
    </xdr:from>
    <xdr:ext cx="469744" cy="259045"/>
    <xdr:sp macro="" textlink="">
      <xdr:nvSpPr>
        <xdr:cNvPr id="419" name="テキスト ボックス 418"/>
        <xdr:cNvSpPr txBox="1"/>
      </xdr:nvSpPr>
      <xdr:spPr>
        <a:xfrm>
          <a:off x="6737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7062</xdr:rowOff>
    </xdr:from>
    <xdr:to>
      <xdr:col>15</xdr:col>
      <xdr:colOff>231775</xdr:colOff>
      <xdr:row>78</xdr:row>
      <xdr:rowOff>108662</xdr:rowOff>
    </xdr:to>
    <xdr:sp macro="" textlink="">
      <xdr:nvSpPr>
        <xdr:cNvPr id="425" name="円/楕円 424"/>
        <xdr:cNvSpPr/>
      </xdr:nvSpPr>
      <xdr:spPr>
        <a:xfrm>
          <a:off x="10426700" y="133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93439</xdr:rowOff>
    </xdr:from>
    <xdr:ext cx="469744" cy="259045"/>
    <xdr:sp macro="" textlink="">
      <xdr:nvSpPr>
        <xdr:cNvPr id="426" name="商工費該当値テキスト"/>
        <xdr:cNvSpPr txBox="1"/>
      </xdr:nvSpPr>
      <xdr:spPr>
        <a:xfrm>
          <a:off x="10528300" y="1329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129271</xdr:rowOff>
    </xdr:from>
    <xdr:to>
      <xdr:col>14</xdr:col>
      <xdr:colOff>79375</xdr:colOff>
      <xdr:row>78</xdr:row>
      <xdr:rowOff>59421</xdr:rowOff>
    </xdr:to>
    <xdr:sp macro="" textlink="">
      <xdr:nvSpPr>
        <xdr:cNvPr id="427" name="円/楕円 426"/>
        <xdr:cNvSpPr/>
      </xdr:nvSpPr>
      <xdr:spPr>
        <a:xfrm>
          <a:off x="9588500" y="1333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50548</xdr:rowOff>
    </xdr:from>
    <xdr:ext cx="469744" cy="259045"/>
    <xdr:sp macro="" textlink="">
      <xdr:nvSpPr>
        <xdr:cNvPr id="428" name="テキスト ボックス 427"/>
        <xdr:cNvSpPr txBox="1"/>
      </xdr:nvSpPr>
      <xdr:spPr>
        <a:xfrm>
          <a:off x="9404427" y="1342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169687</xdr:rowOff>
    </xdr:from>
    <xdr:to>
      <xdr:col>12</xdr:col>
      <xdr:colOff>561975</xdr:colOff>
      <xdr:row>78</xdr:row>
      <xdr:rowOff>99837</xdr:rowOff>
    </xdr:to>
    <xdr:sp macro="" textlink="">
      <xdr:nvSpPr>
        <xdr:cNvPr id="429" name="円/楕円 428"/>
        <xdr:cNvSpPr/>
      </xdr:nvSpPr>
      <xdr:spPr>
        <a:xfrm>
          <a:off x="8699500" y="133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90964</xdr:rowOff>
    </xdr:from>
    <xdr:ext cx="469744" cy="259045"/>
    <xdr:sp macro="" textlink="">
      <xdr:nvSpPr>
        <xdr:cNvPr id="430" name="テキスト ボックス 429"/>
        <xdr:cNvSpPr txBox="1"/>
      </xdr:nvSpPr>
      <xdr:spPr>
        <a:xfrm>
          <a:off x="8515427" y="134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167949</xdr:rowOff>
    </xdr:from>
    <xdr:to>
      <xdr:col>11</xdr:col>
      <xdr:colOff>358775</xdr:colOff>
      <xdr:row>78</xdr:row>
      <xdr:rowOff>98099</xdr:rowOff>
    </xdr:to>
    <xdr:sp macro="" textlink="">
      <xdr:nvSpPr>
        <xdr:cNvPr id="431" name="円/楕円 430"/>
        <xdr:cNvSpPr/>
      </xdr:nvSpPr>
      <xdr:spPr>
        <a:xfrm>
          <a:off x="7810500" y="1336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89226</xdr:rowOff>
    </xdr:from>
    <xdr:ext cx="469744" cy="259045"/>
    <xdr:sp macro="" textlink="">
      <xdr:nvSpPr>
        <xdr:cNvPr id="432" name="テキスト ボックス 431"/>
        <xdr:cNvSpPr txBox="1"/>
      </xdr:nvSpPr>
      <xdr:spPr>
        <a:xfrm>
          <a:off x="7626427" y="1346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171379</xdr:rowOff>
    </xdr:from>
    <xdr:to>
      <xdr:col>10</xdr:col>
      <xdr:colOff>155575</xdr:colOff>
      <xdr:row>78</xdr:row>
      <xdr:rowOff>101529</xdr:rowOff>
    </xdr:to>
    <xdr:sp macro="" textlink="">
      <xdr:nvSpPr>
        <xdr:cNvPr id="433" name="円/楕円 432"/>
        <xdr:cNvSpPr/>
      </xdr:nvSpPr>
      <xdr:spPr>
        <a:xfrm>
          <a:off x="6921500" y="1337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92656</xdr:rowOff>
    </xdr:from>
    <xdr:ext cx="469744" cy="259045"/>
    <xdr:sp macro="" textlink="">
      <xdr:nvSpPr>
        <xdr:cNvPr id="434" name="テキスト ボックス 433"/>
        <xdr:cNvSpPr txBox="1"/>
      </xdr:nvSpPr>
      <xdr:spPr>
        <a:xfrm>
          <a:off x="6737427" y="1346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16566</xdr:rowOff>
    </xdr:from>
    <xdr:to>
      <xdr:col>15</xdr:col>
      <xdr:colOff>180340</xdr:colOff>
      <xdr:row>98</xdr:row>
      <xdr:rowOff>18231</xdr:rowOff>
    </xdr:to>
    <xdr:cxnSp macro="">
      <xdr:nvCxnSpPr>
        <xdr:cNvPr id="460" name="直線コネクタ 459"/>
        <xdr:cNvCxnSpPr/>
      </xdr:nvCxnSpPr>
      <xdr:spPr>
        <a:xfrm flipV="1">
          <a:off x="10475595" y="15618516"/>
          <a:ext cx="1270" cy="1201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22058</xdr:rowOff>
    </xdr:from>
    <xdr:ext cx="534377" cy="259045"/>
    <xdr:sp macro="" textlink="">
      <xdr:nvSpPr>
        <xdr:cNvPr id="461" name="土木費最小値テキスト"/>
        <xdr:cNvSpPr txBox="1"/>
      </xdr:nvSpPr>
      <xdr:spPr>
        <a:xfrm>
          <a:off x="10528300" y="1682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15,439</a:t>
          </a:r>
          <a:endParaRPr kumimoji="1" lang="ja-JP" altLang="en-US" sz="1000" b="1">
            <a:latin typeface="ＭＳ Ｐゴシック"/>
          </a:endParaRPr>
        </a:p>
      </xdr:txBody>
    </xdr:sp>
    <xdr:clientData/>
  </xdr:oneCellAnchor>
  <xdr:twoCellAnchor>
    <xdr:from>
      <xdr:col>15</xdr:col>
      <xdr:colOff>92075</xdr:colOff>
      <xdr:row>98</xdr:row>
      <xdr:rowOff>18231</xdr:rowOff>
    </xdr:from>
    <xdr:to>
      <xdr:col>15</xdr:col>
      <xdr:colOff>269875</xdr:colOff>
      <xdr:row>98</xdr:row>
      <xdr:rowOff>18231</xdr:rowOff>
    </xdr:to>
    <xdr:cxnSp macro="">
      <xdr:nvCxnSpPr>
        <xdr:cNvPr id="462" name="直線コネクタ 461"/>
        <xdr:cNvCxnSpPr/>
      </xdr:nvCxnSpPr>
      <xdr:spPr>
        <a:xfrm>
          <a:off x="10388600" y="16820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134693</xdr:rowOff>
    </xdr:from>
    <xdr:ext cx="534377" cy="259045"/>
    <xdr:sp macro="" textlink="">
      <xdr:nvSpPr>
        <xdr:cNvPr id="463" name="土木費最大値テキスト"/>
        <xdr:cNvSpPr txBox="1"/>
      </xdr:nvSpPr>
      <xdr:spPr>
        <a:xfrm>
          <a:off x="10528300" y="1539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89,041</a:t>
          </a:r>
          <a:endParaRPr kumimoji="1" lang="ja-JP" altLang="en-US" sz="1000" b="1">
            <a:latin typeface="ＭＳ Ｐゴシック"/>
          </a:endParaRPr>
        </a:p>
      </xdr:txBody>
    </xdr:sp>
    <xdr:clientData/>
  </xdr:oneCellAnchor>
  <xdr:twoCellAnchor>
    <xdr:from>
      <xdr:col>15</xdr:col>
      <xdr:colOff>92075</xdr:colOff>
      <xdr:row>91</xdr:row>
      <xdr:rowOff>16566</xdr:rowOff>
    </xdr:from>
    <xdr:to>
      <xdr:col>15</xdr:col>
      <xdr:colOff>269875</xdr:colOff>
      <xdr:row>91</xdr:row>
      <xdr:rowOff>16566</xdr:rowOff>
    </xdr:to>
    <xdr:cxnSp macro="">
      <xdr:nvCxnSpPr>
        <xdr:cNvPr id="464" name="直線コネクタ 463"/>
        <xdr:cNvCxnSpPr/>
      </xdr:nvCxnSpPr>
      <xdr:spPr>
        <a:xfrm>
          <a:off x="10388600" y="1561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18231</xdr:rowOff>
    </xdr:from>
    <xdr:to>
      <xdr:col>15</xdr:col>
      <xdr:colOff>180975</xdr:colOff>
      <xdr:row>98</xdr:row>
      <xdr:rowOff>36210</xdr:rowOff>
    </xdr:to>
    <xdr:cxnSp macro="">
      <xdr:nvCxnSpPr>
        <xdr:cNvPr id="465" name="直線コネクタ 464"/>
        <xdr:cNvCxnSpPr/>
      </xdr:nvCxnSpPr>
      <xdr:spPr>
        <a:xfrm flipV="1">
          <a:off x="9639300" y="16820331"/>
          <a:ext cx="838200" cy="1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169922</xdr:rowOff>
    </xdr:from>
    <xdr:ext cx="534377" cy="259045"/>
    <xdr:sp macro="" textlink="">
      <xdr:nvSpPr>
        <xdr:cNvPr id="466" name="土木費平均値テキスト"/>
        <xdr:cNvSpPr txBox="1"/>
      </xdr:nvSpPr>
      <xdr:spPr>
        <a:xfrm>
          <a:off x="10528300" y="16114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46,439</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147045</xdr:rowOff>
    </xdr:from>
    <xdr:to>
      <xdr:col>15</xdr:col>
      <xdr:colOff>231775</xdr:colOff>
      <xdr:row>95</xdr:row>
      <xdr:rowOff>77195</xdr:rowOff>
    </xdr:to>
    <xdr:sp macro="" textlink="">
      <xdr:nvSpPr>
        <xdr:cNvPr id="467" name="フローチャート : 判断 466"/>
        <xdr:cNvSpPr/>
      </xdr:nvSpPr>
      <xdr:spPr>
        <a:xfrm>
          <a:off x="10426700" y="162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36210</xdr:rowOff>
    </xdr:from>
    <xdr:to>
      <xdr:col>14</xdr:col>
      <xdr:colOff>28575</xdr:colOff>
      <xdr:row>98</xdr:row>
      <xdr:rowOff>64736</xdr:rowOff>
    </xdr:to>
    <xdr:cxnSp macro="">
      <xdr:nvCxnSpPr>
        <xdr:cNvPr id="468" name="直線コネクタ 467"/>
        <xdr:cNvCxnSpPr/>
      </xdr:nvCxnSpPr>
      <xdr:spPr>
        <a:xfrm flipV="1">
          <a:off x="8750300" y="16838310"/>
          <a:ext cx="889000" cy="2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54561</xdr:rowOff>
    </xdr:from>
    <xdr:to>
      <xdr:col>14</xdr:col>
      <xdr:colOff>79375</xdr:colOff>
      <xdr:row>95</xdr:row>
      <xdr:rowOff>156161</xdr:rowOff>
    </xdr:to>
    <xdr:sp macro="" textlink="">
      <xdr:nvSpPr>
        <xdr:cNvPr id="469" name="フローチャート : 判断 468"/>
        <xdr:cNvSpPr/>
      </xdr:nvSpPr>
      <xdr:spPr>
        <a:xfrm>
          <a:off x="9588500" y="1634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1238</xdr:rowOff>
    </xdr:from>
    <xdr:ext cx="534377" cy="259045"/>
    <xdr:sp macro="" textlink="">
      <xdr:nvSpPr>
        <xdr:cNvPr id="470" name="テキスト ボックス 469"/>
        <xdr:cNvSpPr txBox="1"/>
      </xdr:nvSpPr>
      <xdr:spPr>
        <a:xfrm>
          <a:off x="9372111" y="1611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31589</xdr:rowOff>
    </xdr:from>
    <xdr:to>
      <xdr:col>12</xdr:col>
      <xdr:colOff>511175</xdr:colOff>
      <xdr:row>98</xdr:row>
      <xdr:rowOff>64736</xdr:rowOff>
    </xdr:to>
    <xdr:cxnSp macro="">
      <xdr:nvCxnSpPr>
        <xdr:cNvPr id="471" name="直線コネクタ 470"/>
        <xdr:cNvCxnSpPr/>
      </xdr:nvCxnSpPr>
      <xdr:spPr>
        <a:xfrm>
          <a:off x="7861300" y="16833689"/>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67951</xdr:rowOff>
    </xdr:from>
    <xdr:to>
      <xdr:col>12</xdr:col>
      <xdr:colOff>561975</xdr:colOff>
      <xdr:row>95</xdr:row>
      <xdr:rowOff>169551</xdr:rowOff>
    </xdr:to>
    <xdr:sp macro="" textlink="">
      <xdr:nvSpPr>
        <xdr:cNvPr id="472" name="フローチャート : 判断 471"/>
        <xdr:cNvSpPr/>
      </xdr:nvSpPr>
      <xdr:spPr>
        <a:xfrm>
          <a:off x="8699500" y="1635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14628</xdr:rowOff>
    </xdr:from>
    <xdr:ext cx="534377" cy="259045"/>
    <xdr:sp macro="" textlink="">
      <xdr:nvSpPr>
        <xdr:cNvPr id="473" name="テキスト ボックス 472"/>
        <xdr:cNvSpPr txBox="1"/>
      </xdr:nvSpPr>
      <xdr:spPr>
        <a:xfrm>
          <a:off x="8483111" y="161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115974</xdr:rowOff>
    </xdr:from>
    <xdr:to>
      <xdr:col>11</xdr:col>
      <xdr:colOff>307975</xdr:colOff>
      <xdr:row>98</xdr:row>
      <xdr:rowOff>31589</xdr:rowOff>
    </xdr:to>
    <xdr:cxnSp macro="">
      <xdr:nvCxnSpPr>
        <xdr:cNvPr id="474" name="直線コネクタ 473"/>
        <xdr:cNvCxnSpPr/>
      </xdr:nvCxnSpPr>
      <xdr:spPr>
        <a:xfrm>
          <a:off x="6972300" y="16746624"/>
          <a:ext cx="889000" cy="8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32550</xdr:rowOff>
    </xdr:from>
    <xdr:to>
      <xdr:col>11</xdr:col>
      <xdr:colOff>358775</xdr:colOff>
      <xdr:row>95</xdr:row>
      <xdr:rowOff>134150</xdr:rowOff>
    </xdr:to>
    <xdr:sp macro="" textlink="">
      <xdr:nvSpPr>
        <xdr:cNvPr id="475" name="フローチャート : 判断 474"/>
        <xdr:cNvSpPr/>
      </xdr:nvSpPr>
      <xdr:spPr>
        <a:xfrm>
          <a:off x="7810500" y="163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150677</xdr:rowOff>
    </xdr:from>
    <xdr:ext cx="534377" cy="259045"/>
    <xdr:sp macro="" textlink="">
      <xdr:nvSpPr>
        <xdr:cNvPr id="476" name="テキスト ボックス 475"/>
        <xdr:cNvSpPr txBox="1"/>
      </xdr:nvSpPr>
      <xdr:spPr>
        <a:xfrm>
          <a:off x="7594111" y="160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84393</xdr:rowOff>
    </xdr:from>
    <xdr:to>
      <xdr:col>10</xdr:col>
      <xdr:colOff>155575</xdr:colOff>
      <xdr:row>96</xdr:row>
      <xdr:rowOff>14543</xdr:rowOff>
    </xdr:to>
    <xdr:sp macro="" textlink="">
      <xdr:nvSpPr>
        <xdr:cNvPr id="477" name="フローチャート : 判断 476"/>
        <xdr:cNvSpPr/>
      </xdr:nvSpPr>
      <xdr:spPr>
        <a:xfrm>
          <a:off x="6921500" y="1637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31070</xdr:rowOff>
    </xdr:from>
    <xdr:ext cx="534377" cy="259045"/>
    <xdr:sp macro="" textlink="">
      <xdr:nvSpPr>
        <xdr:cNvPr id="478" name="テキスト ボックス 477"/>
        <xdr:cNvSpPr txBox="1"/>
      </xdr:nvSpPr>
      <xdr:spPr>
        <a:xfrm>
          <a:off x="6705111" y="1614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138881</xdr:rowOff>
    </xdr:from>
    <xdr:to>
      <xdr:col>15</xdr:col>
      <xdr:colOff>231775</xdr:colOff>
      <xdr:row>98</xdr:row>
      <xdr:rowOff>69031</xdr:rowOff>
    </xdr:to>
    <xdr:sp macro="" textlink="">
      <xdr:nvSpPr>
        <xdr:cNvPr id="484" name="円/楕円 483"/>
        <xdr:cNvSpPr/>
      </xdr:nvSpPr>
      <xdr:spPr>
        <a:xfrm>
          <a:off x="10426700" y="1676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53808</xdr:rowOff>
    </xdr:from>
    <xdr:ext cx="534377" cy="259045"/>
    <xdr:sp macro="" textlink="">
      <xdr:nvSpPr>
        <xdr:cNvPr id="485" name="土木費該当値テキスト"/>
        <xdr:cNvSpPr txBox="1"/>
      </xdr:nvSpPr>
      <xdr:spPr>
        <a:xfrm>
          <a:off x="10528300" y="166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15,439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156860</xdr:rowOff>
    </xdr:from>
    <xdr:to>
      <xdr:col>14</xdr:col>
      <xdr:colOff>79375</xdr:colOff>
      <xdr:row>98</xdr:row>
      <xdr:rowOff>87010</xdr:rowOff>
    </xdr:to>
    <xdr:sp macro="" textlink="">
      <xdr:nvSpPr>
        <xdr:cNvPr id="486" name="円/楕円 485"/>
        <xdr:cNvSpPr/>
      </xdr:nvSpPr>
      <xdr:spPr>
        <a:xfrm>
          <a:off x="9588500" y="1678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78137</xdr:rowOff>
    </xdr:from>
    <xdr:ext cx="534377" cy="259045"/>
    <xdr:sp macro="" textlink="">
      <xdr:nvSpPr>
        <xdr:cNvPr id="487" name="テキスト ボックス 486"/>
        <xdr:cNvSpPr txBox="1"/>
      </xdr:nvSpPr>
      <xdr:spPr>
        <a:xfrm>
          <a:off x="9372111" y="1688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13936</xdr:rowOff>
    </xdr:from>
    <xdr:to>
      <xdr:col>12</xdr:col>
      <xdr:colOff>561975</xdr:colOff>
      <xdr:row>98</xdr:row>
      <xdr:rowOff>115536</xdr:rowOff>
    </xdr:to>
    <xdr:sp macro="" textlink="">
      <xdr:nvSpPr>
        <xdr:cNvPr id="488" name="円/楕円 487"/>
        <xdr:cNvSpPr/>
      </xdr:nvSpPr>
      <xdr:spPr>
        <a:xfrm>
          <a:off x="8699500" y="1681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106663</xdr:rowOff>
    </xdr:from>
    <xdr:ext cx="534377" cy="259045"/>
    <xdr:sp macro="" textlink="">
      <xdr:nvSpPr>
        <xdr:cNvPr id="489" name="テキスト ボックス 488"/>
        <xdr:cNvSpPr txBox="1"/>
      </xdr:nvSpPr>
      <xdr:spPr>
        <a:xfrm>
          <a:off x="8483111" y="1690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152239</xdr:rowOff>
    </xdr:from>
    <xdr:to>
      <xdr:col>11</xdr:col>
      <xdr:colOff>358775</xdr:colOff>
      <xdr:row>98</xdr:row>
      <xdr:rowOff>82389</xdr:rowOff>
    </xdr:to>
    <xdr:sp macro="" textlink="">
      <xdr:nvSpPr>
        <xdr:cNvPr id="490" name="円/楕円 489"/>
        <xdr:cNvSpPr/>
      </xdr:nvSpPr>
      <xdr:spPr>
        <a:xfrm>
          <a:off x="7810500" y="1678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73516</xdr:rowOff>
    </xdr:from>
    <xdr:ext cx="534377" cy="259045"/>
    <xdr:sp macro="" textlink="">
      <xdr:nvSpPr>
        <xdr:cNvPr id="491" name="テキスト ボックス 490"/>
        <xdr:cNvSpPr txBox="1"/>
      </xdr:nvSpPr>
      <xdr:spPr>
        <a:xfrm>
          <a:off x="7594111" y="1687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65174</xdr:rowOff>
    </xdr:from>
    <xdr:to>
      <xdr:col>10</xdr:col>
      <xdr:colOff>155575</xdr:colOff>
      <xdr:row>97</xdr:row>
      <xdr:rowOff>166774</xdr:rowOff>
    </xdr:to>
    <xdr:sp macro="" textlink="">
      <xdr:nvSpPr>
        <xdr:cNvPr id="492" name="円/楕円 491"/>
        <xdr:cNvSpPr/>
      </xdr:nvSpPr>
      <xdr:spPr>
        <a:xfrm>
          <a:off x="6921500" y="166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157901</xdr:rowOff>
    </xdr:from>
    <xdr:ext cx="534377" cy="259045"/>
    <xdr:sp macro="" textlink="">
      <xdr:nvSpPr>
        <xdr:cNvPr id="493" name="テキスト ボックス 492"/>
        <xdr:cNvSpPr txBox="1"/>
      </xdr:nvSpPr>
      <xdr:spPr>
        <a:xfrm>
          <a:off x="6705111" y="1678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4" name="テキスト ボックス 503"/>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170973</xdr:rowOff>
    </xdr:from>
    <xdr:to>
      <xdr:col>23</xdr:col>
      <xdr:colOff>516889</xdr:colOff>
      <xdr:row>39</xdr:row>
      <xdr:rowOff>13147</xdr:rowOff>
    </xdr:to>
    <xdr:cxnSp macro="">
      <xdr:nvCxnSpPr>
        <xdr:cNvPr id="516" name="直線コネクタ 515"/>
        <xdr:cNvCxnSpPr/>
      </xdr:nvCxnSpPr>
      <xdr:spPr>
        <a:xfrm flipV="1">
          <a:off x="16317595" y="5314473"/>
          <a:ext cx="1269" cy="138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16974</xdr:rowOff>
    </xdr:from>
    <xdr:ext cx="469744" cy="259045"/>
    <xdr:sp macro="" textlink="">
      <xdr:nvSpPr>
        <xdr:cNvPr id="517" name="消防費最小値テキスト"/>
        <xdr:cNvSpPr txBox="1"/>
      </xdr:nvSpPr>
      <xdr:spPr>
        <a:xfrm>
          <a:off x="16370300" y="670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9,509</a:t>
          </a:r>
          <a:endParaRPr kumimoji="1" lang="ja-JP" altLang="en-US" sz="1000" b="1">
            <a:latin typeface="ＭＳ Ｐゴシック"/>
          </a:endParaRPr>
        </a:p>
      </xdr:txBody>
    </xdr:sp>
    <xdr:clientData/>
  </xdr:oneCellAnchor>
  <xdr:twoCellAnchor>
    <xdr:from>
      <xdr:col>23</xdr:col>
      <xdr:colOff>428625</xdr:colOff>
      <xdr:row>39</xdr:row>
      <xdr:rowOff>13147</xdr:rowOff>
    </xdr:from>
    <xdr:to>
      <xdr:col>23</xdr:col>
      <xdr:colOff>606425</xdr:colOff>
      <xdr:row>39</xdr:row>
      <xdr:rowOff>13147</xdr:rowOff>
    </xdr:to>
    <xdr:cxnSp macro="">
      <xdr:nvCxnSpPr>
        <xdr:cNvPr id="518" name="直線コネクタ 517"/>
        <xdr:cNvCxnSpPr/>
      </xdr:nvCxnSpPr>
      <xdr:spPr>
        <a:xfrm>
          <a:off x="16230600" y="6699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117650</xdr:rowOff>
    </xdr:from>
    <xdr:ext cx="534377" cy="259045"/>
    <xdr:sp macro="" textlink="">
      <xdr:nvSpPr>
        <xdr:cNvPr id="519" name="消防費最大値テキスト"/>
        <xdr:cNvSpPr txBox="1"/>
      </xdr:nvSpPr>
      <xdr:spPr>
        <a:xfrm>
          <a:off x="16370300" y="50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24,658</a:t>
          </a:r>
          <a:endParaRPr kumimoji="1" lang="ja-JP" altLang="en-US" sz="1000" b="1">
            <a:latin typeface="ＭＳ Ｐゴシック"/>
          </a:endParaRPr>
        </a:p>
      </xdr:txBody>
    </xdr:sp>
    <xdr:clientData/>
  </xdr:oneCellAnchor>
  <xdr:twoCellAnchor>
    <xdr:from>
      <xdr:col>23</xdr:col>
      <xdr:colOff>428625</xdr:colOff>
      <xdr:row>30</xdr:row>
      <xdr:rowOff>170973</xdr:rowOff>
    </xdr:from>
    <xdr:to>
      <xdr:col>23</xdr:col>
      <xdr:colOff>606425</xdr:colOff>
      <xdr:row>30</xdr:row>
      <xdr:rowOff>170973</xdr:rowOff>
    </xdr:to>
    <xdr:cxnSp macro="">
      <xdr:nvCxnSpPr>
        <xdr:cNvPr id="520" name="直線コネクタ 519"/>
        <xdr:cNvCxnSpPr/>
      </xdr:nvCxnSpPr>
      <xdr:spPr>
        <a:xfrm>
          <a:off x="16230600" y="531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1717</xdr:rowOff>
    </xdr:from>
    <xdr:to>
      <xdr:col>23</xdr:col>
      <xdr:colOff>517525</xdr:colOff>
      <xdr:row>39</xdr:row>
      <xdr:rowOff>13147</xdr:rowOff>
    </xdr:to>
    <xdr:cxnSp macro="">
      <xdr:nvCxnSpPr>
        <xdr:cNvPr id="521" name="直線コネクタ 520"/>
        <xdr:cNvCxnSpPr/>
      </xdr:nvCxnSpPr>
      <xdr:spPr>
        <a:xfrm>
          <a:off x="15481300" y="668826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113971</xdr:rowOff>
    </xdr:from>
    <xdr:ext cx="534377" cy="259045"/>
    <xdr:sp macro="" textlink="">
      <xdr:nvSpPr>
        <xdr:cNvPr id="522" name="消防費平均値テキスト"/>
        <xdr:cNvSpPr txBox="1"/>
      </xdr:nvSpPr>
      <xdr:spPr>
        <a:xfrm>
          <a:off x="16370300" y="5943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91094</xdr:rowOff>
    </xdr:from>
    <xdr:to>
      <xdr:col>23</xdr:col>
      <xdr:colOff>568325</xdr:colOff>
      <xdr:row>36</xdr:row>
      <xdr:rowOff>21244</xdr:rowOff>
    </xdr:to>
    <xdr:sp macro="" textlink="">
      <xdr:nvSpPr>
        <xdr:cNvPr id="523" name="フローチャート : 判断 522"/>
        <xdr:cNvSpPr/>
      </xdr:nvSpPr>
      <xdr:spPr>
        <a:xfrm>
          <a:off x="16268700" y="609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1717</xdr:rowOff>
    </xdr:from>
    <xdr:to>
      <xdr:col>22</xdr:col>
      <xdr:colOff>365125</xdr:colOff>
      <xdr:row>39</xdr:row>
      <xdr:rowOff>19914</xdr:rowOff>
    </xdr:to>
    <xdr:cxnSp macro="">
      <xdr:nvCxnSpPr>
        <xdr:cNvPr id="524" name="直線コネクタ 523"/>
        <xdr:cNvCxnSpPr/>
      </xdr:nvCxnSpPr>
      <xdr:spPr>
        <a:xfrm flipV="1">
          <a:off x="14592300" y="6688267"/>
          <a:ext cx="889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51044</xdr:rowOff>
    </xdr:from>
    <xdr:to>
      <xdr:col>22</xdr:col>
      <xdr:colOff>415925</xdr:colOff>
      <xdr:row>35</xdr:row>
      <xdr:rowOff>152644</xdr:rowOff>
    </xdr:to>
    <xdr:sp macro="" textlink="">
      <xdr:nvSpPr>
        <xdr:cNvPr id="525" name="フローチャート : 判断 524"/>
        <xdr:cNvSpPr/>
      </xdr:nvSpPr>
      <xdr:spPr>
        <a:xfrm>
          <a:off x="15430500" y="60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169171</xdr:rowOff>
    </xdr:from>
    <xdr:ext cx="534377" cy="259045"/>
    <xdr:sp macro="" textlink="">
      <xdr:nvSpPr>
        <xdr:cNvPr id="526" name="テキスト ボックス 525"/>
        <xdr:cNvSpPr txBox="1"/>
      </xdr:nvSpPr>
      <xdr:spPr>
        <a:xfrm>
          <a:off x="15214111" y="582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8118</xdr:rowOff>
    </xdr:from>
    <xdr:to>
      <xdr:col>21</xdr:col>
      <xdr:colOff>161925</xdr:colOff>
      <xdr:row>39</xdr:row>
      <xdr:rowOff>19914</xdr:rowOff>
    </xdr:to>
    <xdr:cxnSp macro="">
      <xdr:nvCxnSpPr>
        <xdr:cNvPr id="527" name="直線コネクタ 526"/>
        <xdr:cNvCxnSpPr/>
      </xdr:nvCxnSpPr>
      <xdr:spPr>
        <a:xfrm>
          <a:off x="13703300" y="6694668"/>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1392</xdr:rowOff>
    </xdr:from>
    <xdr:to>
      <xdr:col>21</xdr:col>
      <xdr:colOff>212725</xdr:colOff>
      <xdr:row>36</xdr:row>
      <xdr:rowOff>102992</xdr:rowOff>
    </xdr:to>
    <xdr:sp macro="" textlink="">
      <xdr:nvSpPr>
        <xdr:cNvPr id="528" name="フローチャート : 判断 527"/>
        <xdr:cNvSpPr/>
      </xdr:nvSpPr>
      <xdr:spPr>
        <a:xfrm>
          <a:off x="14541500" y="61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119519</xdr:rowOff>
    </xdr:from>
    <xdr:ext cx="534377" cy="259045"/>
    <xdr:sp macro="" textlink="">
      <xdr:nvSpPr>
        <xdr:cNvPr id="529" name="テキスト ボックス 528"/>
        <xdr:cNvSpPr txBox="1"/>
      </xdr:nvSpPr>
      <xdr:spPr>
        <a:xfrm>
          <a:off x="14325111" y="594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8118</xdr:rowOff>
    </xdr:from>
    <xdr:to>
      <xdr:col>19</xdr:col>
      <xdr:colOff>644525</xdr:colOff>
      <xdr:row>39</xdr:row>
      <xdr:rowOff>12324</xdr:rowOff>
    </xdr:to>
    <xdr:cxnSp macro="">
      <xdr:nvCxnSpPr>
        <xdr:cNvPr id="530" name="直線コネクタ 529"/>
        <xdr:cNvCxnSpPr/>
      </xdr:nvCxnSpPr>
      <xdr:spPr>
        <a:xfrm flipV="1">
          <a:off x="12814300" y="6694668"/>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55159</xdr:rowOff>
    </xdr:from>
    <xdr:to>
      <xdr:col>20</xdr:col>
      <xdr:colOff>9525</xdr:colOff>
      <xdr:row>36</xdr:row>
      <xdr:rowOff>156759</xdr:rowOff>
    </xdr:to>
    <xdr:sp macro="" textlink="">
      <xdr:nvSpPr>
        <xdr:cNvPr id="531" name="フローチャート : 判断 530"/>
        <xdr:cNvSpPr/>
      </xdr:nvSpPr>
      <xdr:spPr>
        <a:xfrm>
          <a:off x="13652500" y="622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1836</xdr:rowOff>
    </xdr:from>
    <xdr:ext cx="534377" cy="259045"/>
    <xdr:sp macro="" textlink="">
      <xdr:nvSpPr>
        <xdr:cNvPr id="532" name="テキスト ボックス 531"/>
        <xdr:cNvSpPr txBox="1"/>
      </xdr:nvSpPr>
      <xdr:spPr>
        <a:xfrm>
          <a:off x="13436111" y="600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116606</xdr:rowOff>
    </xdr:from>
    <xdr:to>
      <xdr:col>18</xdr:col>
      <xdr:colOff>492125</xdr:colOff>
      <xdr:row>37</xdr:row>
      <xdr:rowOff>46756</xdr:rowOff>
    </xdr:to>
    <xdr:sp macro="" textlink="">
      <xdr:nvSpPr>
        <xdr:cNvPr id="533" name="フローチャート : 判断 532"/>
        <xdr:cNvSpPr/>
      </xdr:nvSpPr>
      <xdr:spPr>
        <a:xfrm>
          <a:off x="12763500" y="628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63283</xdr:rowOff>
    </xdr:from>
    <xdr:ext cx="534377" cy="259045"/>
    <xdr:sp macro="" textlink="">
      <xdr:nvSpPr>
        <xdr:cNvPr id="534" name="テキスト ボックス 533"/>
        <xdr:cNvSpPr txBox="1"/>
      </xdr:nvSpPr>
      <xdr:spPr>
        <a:xfrm>
          <a:off x="12547111" y="606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133797</xdr:rowOff>
    </xdr:from>
    <xdr:to>
      <xdr:col>23</xdr:col>
      <xdr:colOff>568325</xdr:colOff>
      <xdr:row>39</xdr:row>
      <xdr:rowOff>63947</xdr:rowOff>
    </xdr:to>
    <xdr:sp macro="" textlink="">
      <xdr:nvSpPr>
        <xdr:cNvPr id="540" name="円/楕円 539"/>
        <xdr:cNvSpPr/>
      </xdr:nvSpPr>
      <xdr:spPr>
        <a:xfrm>
          <a:off x="16268700" y="664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48724</xdr:rowOff>
    </xdr:from>
    <xdr:ext cx="469744" cy="259045"/>
    <xdr:sp macro="" textlink="">
      <xdr:nvSpPr>
        <xdr:cNvPr id="541" name="消防費該当値テキスト"/>
        <xdr:cNvSpPr txBox="1"/>
      </xdr:nvSpPr>
      <xdr:spPr>
        <a:xfrm>
          <a:off x="16370300" y="656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9,509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122367</xdr:rowOff>
    </xdr:from>
    <xdr:to>
      <xdr:col>22</xdr:col>
      <xdr:colOff>415925</xdr:colOff>
      <xdr:row>39</xdr:row>
      <xdr:rowOff>52517</xdr:rowOff>
    </xdr:to>
    <xdr:sp macro="" textlink="">
      <xdr:nvSpPr>
        <xdr:cNvPr id="542" name="円/楕円 541"/>
        <xdr:cNvSpPr/>
      </xdr:nvSpPr>
      <xdr:spPr>
        <a:xfrm>
          <a:off x="15430500" y="663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43644</xdr:rowOff>
    </xdr:from>
    <xdr:ext cx="469744" cy="259045"/>
    <xdr:sp macro="" textlink="">
      <xdr:nvSpPr>
        <xdr:cNvPr id="543" name="テキスト ボックス 542"/>
        <xdr:cNvSpPr txBox="1"/>
      </xdr:nvSpPr>
      <xdr:spPr>
        <a:xfrm>
          <a:off x="15246427" y="673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140564</xdr:rowOff>
    </xdr:from>
    <xdr:to>
      <xdr:col>21</xdr:col>
      <xdr:colOff>212725</xdr:colOff>
      <xdr:row>39</xdr:row>
      <xdr:rowOff>70714</xdr:rowOff>
    </xdr:to>
    <xdr:sp macro="" textlink="">
      <xdr:nvSpPr>
        <xdr:cNvPr id="544" name="円/楕円 543"/>
        <xdr:cNvSpPr/>
      </xdr:nvSpPr>
      <xdr:spPr>
        <a:xfrm>
          <a:off x="14541500" y="66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61841</xdr:rowOff>
    </xdr:from>
    <xdr:ext cx="469744" cy="259045"/>
    <xdr:sp macro="" textlink="">
      <xdr:nvSpPr>
        <xdr:cNvPr id="545" name="テキスト ボックス 544"/>
        <xdr:cNvSpPr txBox="1"/>
      </xdr:nvSpPr>
      <xdr:spPr>
        <a:xfrm>
          <a:off x="14357427" y="674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128768</xdr:rowOff>
    </xdr:from>
    <xdr:to>
      <xdr:col>20</xdr:col>
      <xdr:colOff>9525</xdr:colOff>
      <xdr:row>39</xdr:row>
      <xdr:rowOff>58918</xdr:rowOff>
    </xdr:to>
    <xdr:sp macro="" textlink="">
      <xdr:nvSpPr>
        <xdr:cNvPr id="546" name="円/楕円 545"/>
        <xdr:cNvSpPr/>
      </xdr:nvSpPr>
      <xdr:spPr>
        <a:xfrm>
          <a:off x="13652500" y="664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50045</xdr:rowOff>
    </xdr:from>
    <xdr:ext cx="469744" cy="259045"/>
    <xdr:sp macro="" textlink="">
      <xdr:nvSpPr>
        <xdr:cNvPr id="547" name="テキスト ボックス 546"/>
        <xdr:cNvSpPr txBox="1"/>
      </xdr:nvSpPr>
      <xdr:spPr>
        <a:xfrm>
          <a:off x="13468427" y="673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132974</xdr:rowOff>
    </xdr:from>
    <xdr:to>
      <xdr:col>18</xdr:col>
      <xdr:colOff>492125</xdr:colOff>
      <xdr:row>39</xdr:row>
      <xdr:rowOff>63124</xdr:rowOff>
    </xdr:to>
    <xdr:sp macro="" textlink="">
      <xdr:nvSpPr>
        <xdr:cNvPr id="548" name="円/楕円 547"/>
        <xdr:cNvSpPr/>
      </xdr:nvSpPr>
      <xdr:spPr>
        <a:xfrm>
          <a:off x="12763500" y="664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54251</xdr:rowOff>
    </xdr:from>
    <xdr:ext cx="469744" cy="259045"/>
    <xdr:sp macro="" textlink="">
      <xdr:nvSpPr>
        <xdr:cNvPr id="549" name="テキスト ボックス 548"/>
        <xdr:cNvSpPr txBox="1"/>
      </xdr:nvSpPr>
      <xdr:spPr>
        <a:xfrm>
          <a:off x="12579427" y="67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2" name="テキスト ボックス 561"/>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4" name="テキスト ボックス 563"/>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6" name="テキスト ボックス 565"/>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8" name="テキスト ボックス 567"/>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106759</xdr:rowOff>
    </xdr:from>
    <xdr:to>
      <xdr:col>23</xdr:col>
      <xdr:colOff>516889</xdr:colOff>
      <xdr:row>57</xdr:row>
      <xdr:rowOff>118235</xdr:rowOff>
    </xdr:to>
    <xdr:cxnSp macro="">
      <xdr:nvCxnSpPr>
        <xdr:cNvPr id="572" name="直線コネクタ 571"/>
        <xdr:cNvCxnSpPr/>
      </xdr:nvCxnSpPr>
      <xdr:spPr>
        <a:xfrm flipV="1">
          <a:off x="16317595" y="8679259"/>
          <a:ext cx="1269" cy="1211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122062</xdr:rowOff>
    </xdr:from>
    <xdr:ext cx="534377" cy="259045"/>
    <xdr:sp macro="" textlink="">
      <xdr:nvSpPr>
        <xdr:cNvPr id="573" name="教育費最小値テキスト"/>
        <xdr:cNvSpPr txBox="1"/>
      </xdr:nvSpPr>
      <xdr:spPr>
        <a:xfrm>
          <a:off x="16370300" y="989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28,439</a:t>
          </a:r>
          <a:endParaRPr kumimoji="1" lang="ja-JP" altLang="en-US" sz="1000" b="1">
            <a:latin typeface="ＭＳ Ｐゴシック"/>
          </a:endParaRPr>
        </a:p>
      </xdr:txBody>
    </xdr:sp>
    <xdr:clientData/>
  </xdr:oneCellAnchor>
  <xdr:twoCellAnchor>
    <xdr:from>
      <xdr:col>23</xdr:col>
      <xdr:colOff>428625</xdr:colOff>
      <xdr:row>57</xdr:row>
      <xdr:rowOff>118235</xdr:rowOff>
    </xdr:from>
    <xdr:to>
      <xdr:col>23</xdr:col>
      <xdr:colOff>606425</xdr:colOff>
      <xdr:row>57</xdr:row>
      <xdr:rowOff>118235</xdr:rowOff>
    </xdr:to>
    <xdr:cxnSp macro="">
      <xdr:nvCxnSpPr>
        <xdr:cNvPr id="574" name="直線コネクタ 573"/>
        <xdr:cNvCxnSpPr/>
      </xdr:nvCxnSpPr>
      <xdr:spPr>
        <a:xfrm>
          <a:off x="16230600" y="989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53436</xdr:rowOff>
    </xdr:from>
    <xdr:ext cx="534377" cy="259045"/>
    <xdr:sp macro="" textlink="">
      <xdr:nvSpPr>
        <xdr:cNvPr id="575" name="教育費最大値テキスト"/>
        <xdr:cNvSpPr txBox="1"/>
      </xdr:nvSpPr>
      <xdr:spPr>
        <a:xfrm>
          <a:off x="16370300" y="845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81,441</a:t>
          </a:r>
          <a:endParaRPr kumimoji="1" lang="ja-JP" altLang="en-US" sz="1000" b="1">
            <a:latin typeface="ＭＳ Ｐゴシック"/>
          </a:endParaRPr>
        </a:p>
      </xdr:txBody>
    </xdr:sp>
    <xdr:clientData/>
  </xdr:oneCellAnchor>
  <xdr:twoCellAnchor>
    <xdr:from>
      <xdr:col>23</xdr:col>
      <xdr:colOff>428625</xdr:colOff>
      <xdr:row>50</xdr:row>
      <xdr:rowOff>106759</xdr:rowOff>
    </xdr:from>
    <xdr:to>
      <xdr:col>23</xdr:col>
      <xdr:colOff>606425</xdr:colOff>
      <xdr:row>50</xdr:row>
      <xdr:rowOff>106759</xdr:rowOff>
    </xdr:to>
    <xdr:cxnSp macro="">
      <xdr:nvCxnSpPr>
        <xdr:cNvPr id="576" name="直線コネクタ 575"/>
        <xdr:cNvCxnSpPr/>
      </xdr:nvCxnSpPr>
      <xdr:spPr>
        <a:xfrm>
          <a:off x="16230600" y="8679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98918</xdr:rowOff>
    </xdr:from>
    <xdr:to>
      <xdr:col>23</xdr:col>
      <xdr:colOff>517525</xdr:colOff>
      <xdr:row>57</xdr:row>
      <xdr:rowOff>112908</xdr:rowOff>
    </xdr:to>
    <xdr:cxnSp macro="">
      <xdr:nvCxnSpPr>
        <xdr:cNvPr id="577" name="直線コネクタ 576"/>
        <xdr:cNvCxnSpPr/>
      </xdr:nvCxnSpPr>
      <xdr:spPr>
        <a:xfrm>
          <a:off x="15481300" y="9871568"/>
          <a:ext cx="8382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62628</xdr:rowOff>
    </xdr:from>
    <xdr:ext cx="534377" cy="259045"/>
    <xdr:sp macro="" textlink="">
      <xdr:nvSpPr>
        <xdr:cNvPr id="578" name="教育費平均値テキスト"/>
        <xdr:cNvSpPr txBox="1"/>
      </xdr:nvSpPr>
      <xdr:spPr>
        <a:xfrm>
          <a:off x="16370300" y="9149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39751</xdr:rowOff>
    </xdr:from>
    <xdr:to>
      <xdr:col>23</xdr:col>
      <xdr:colOff>568325</xdr:colOff>
      <xdr:row>54</xdr:row>
      <xdr:rowOff>141351</xdr:rowOff>
    </xdr:to>
    <xdr:sp macro="" textlink="">
      <xdr:nvSpPr>
        <xdr:cNvPr id="579" name="フローチャート : 判断 578"/>
        <xdr:cNvSpPr/>
      </xdr:nvSpPr>
      <xdr:spPr>
        <a:xfrm>
          <a:off x="16268700" y="929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16142</xdr:rowOff>
    </xdr:from>
    <xdr:to>
      <xdr:col>22</xdr:col>
      <xdr:colOff>365125</xdr:colOff>
      <xdr:row>57</xdr:row>
      <xdr:rowOff>98918</xdr:rowOff>
    </xdr:to>
    <xdr:cxnSp macro="">
      <xdr:nvCxnSpPr>
        <xdr:cNvPr id="580" name="直線コネクタ 579"/>
        <xdr:cNvCxnSpPr/>
      </xdr:nvCxnSpPr>
      <xdr:spPr>
        <a:xfrm>
          <a:off x="14592300" y="9788792"/>
          <a:ext cx="889000" cy="8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106022</xdr:rowOff>
    </xdr:from>
    <xdr:to>
      <xdr:col>22</xdr:col>
      <xdr:colOff>415925</xdr:colOff>
      <xdr:row>55</xdr:row>
      <xdr:rowOff>36172</xdr:rowOff>
    </xdr:to>
    <xdr:sp macro="" textlink="">
      <xdr:nvSpPr>
        <xdr:cNvPr id="581" name="フローチャート : 判断 580"/>
        <xdr:cNvSpPr/>
      </xdr:nvSpPr>
      <xdr:spPr>
        <a:xfrm>
          <a:off x="15430500" y="936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52699</xdr:rowOff>
    </xdr:from>
    <xdr:ext cx="534377" cy="259045"/>
    <xdr:sp macro="" textlink="">
      <xdr:nvSpPr>
        <xdr:cNvPr id="582" name="テキスト ボックス 581"/>
        <xdr:cNvSpPr txBox="1"/>
      </xdr:nvSpPr>
      <xdr:spPr>
        <a:xfrm>
          <a:off x="15214111" y="913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16142</xdr:rowOff>
    </xdr:from>
    <xdr:to>
      <xdr:col>21</xdr:col>
      <xdr:colOff>161925</xdr:colOff>
      <xdr:row>57</xdr:row>
      <xdr:rowOff>43117</xdr:rowOff>
    </xdr:to>
    <xdr:cxnSp macro="">
      <xdr:nvCxnSpPr>
        <xdr:cNvPr id="583" name="直線コネクタ 582"/>
        <xdr:cNvCxnSpPr/>
      </xdr:nvCxnSpPr>
      <xdr:spPr>
        <a:xfrm flipV="1">
          <a:off x="13703300" y="9788792"/>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4" name="フローチャート : 判断 583"/>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85" name="テキスト ボックス 584"/>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33195</xdr:rowOff>
    </xdr:from>
    <xdr:to>
      <xdr:col>19</xdr:col>
      <xdr:colOff>644525</xdr:colOff>
      <xdr:row>57</xdr:row>
      <xdr:rowOff>43117</xdr:rowOff>
    </xdr:to>
    <xdr:cxnSp macro="">
      <xdr:nvCxnSpPr>
        <xdr:cNvPr id="586" name="直線コネクタ 585"/>
        <xdr:cNvCxnSpPr/>
      </xdr:nvCxnSpPr>
      <xdr:spPr>
        <a:xfrm>
          <a:off x="12814300" y="9805845"/>
          <a:ext cx="8890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7" name="フローチャート : 判断 586"/>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8" name="テキスト ボックス 587"/>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9" name="フローチャート : 判断 588"/>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90" name="テキスト ボックス 589"/>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62108</xdr:rowOff>
    </xdr:from>
    <xdr:to>
      <xdr:col>23</xdr:col>
      <xdr:colOff>568325</xdr:colOff>
      <xdr:row>57</xdr:row>
      <xdr:rowOff>163708</xdr:rowOff>
    </xdr:to>
    <xdr:sp macro="" textlink="">
      <xdr:nvSpPr>
        <xdr:cNvPr id="596" name="円/楕円 595"/>
        <xdr:cNvSpPr/>
      </xdr:nvSpPr>
      <xdr:spPr>
        <a:xfrm>
          <a:off x="16268700" y="98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148485</xdr:rowOff>
    </xdr:from>
    <xdr:ext cx="534377" cy="259045"/>
    <xdr:sp macro="" textlink="">
      <xdr:nvSpPr>
        <xdr:cNvPr id="597" name="教育費該当値テキスト"/>
        <xdr:cNvSpPr txBox="1"/>
      </xdr:nvSpPr>
      <xdr:spPr>
        <a:xfrm>
          <a:off x="16370300" y="974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28,672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48118</xdr:rowOff>
    </xdr:from>
    <xdr:to>
      <xdr:col>22</xdr:col>
      <xdr:colOff>415925</xdr:colOff>
      <xdr:row>57</xdr:row>
      <xdr:rowOff>149718</xdr:rowOff>
    </xdr:to>
    <xdr:sp macro="" textlink="">
      <xdr:nvSpPr>
        <xdr:cNvPr id="598" name="円/楕円 597"/>
        <xdr:cNvSpPr/>
      </xdr:nvSpPr>
      <xdr:spPr>
        <a:xfrm>
          <a:off x="15430500" y="98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140845</xdr:rowOff>
    </xdr:from>
    <xdr:ext cx="534377" cy="259045"/>
    <xdr:sp macro="" textlink="">
      <xdr:nvSpPr>
        <xdr:cNvPr id="599" name="テキスト ボックス 598"/>
        <xdr:cNvSpPr txBox="1"/>
      </xdr:nvSpPr>
      <xdr:spPr>
        <a:xfrm>
          <a:off x="15214111" y="991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136792</xdr:rowOff>
    </xdr:from>
    <xdr:to>
      <xdr:col>21</xdr:col>
      <xdr:colOff>212725</xdr:colOff>
      <xdr:row>57</xdr:row>
      <xdr:rowOff>66942</xdr:rowOff>
    </xdr:to>
    <xdr:sp macro="" textlink="">
      <xdr:nvSpPr>
        <xdr:cNvPr id="600" name="円/楕円 599"/>
        <xdr:cNvSpPr/>
      </xdr:nvSpPr>
      <xdr:spPr>
        <a:xfrm>
          <a:off x="14541500" y="97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58069</xdr:rowOff>
    </xdr:from>
    <xdr:ext cx="534377" cy="259045"/>
    <xdr:sp macro="" textlink="">
      <xdr:nvSpPr>
        <xdr:cNvPr id="601" name="テキスト ボックス 600"/>
        <xdr:cNvSpPr txBox="1"/>
      </xdr:nvSpPr>
      <xdr:spPr>
        <a:xfrm>
          <a:off x="14325111" y="983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163767</xdr:rowOff>
    </xdr:from>
    <xdr:to>
      <xdr:col>20</xdr:col>
      <xdr:colOff>9525</xdr:colOff>
      <xdr:row>57</xdr:row>
      <xdr:rowOff>93917</xdr:rowOff>
    </xdr:to>
    <xdr:sp macro="" textlink="">
      <xdr:nvSpPr>
        <xdr:cNvPr id="602" name="円/楕円 601"/>
        <xdr:cNvSpPr/>
      </xdr:nvSpPr>
      <xdr:spPr>
        <a:xfrm>
          <a:off x="13652500" y="976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85044</xdr:rowOff>
    </xdr:from>
    <xdr:ext cx="534377" cy="259045"/>
    <xdr:sp macro="" textlink="">
      <xdr:nvSpPr>
        <xdr:cNvPr id="603" name="テキスト ボックス 602"/>
        <xdr:cNvSpPr txBox="1"/>
      </xdr:nvSpPr>
      <xdr:spPr>
        <a:xfrm>
          <a:off x="13436111" y="985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153845</xdr:rowOff>
    </xdr:from>
    <xdr:to>
      <xdr:col>18</xdr:col>
      <xdr:colOff>492125</xdr:colOff>
      <xdr:row>57</xdr:row>
      <xdr:rowOff>83995</xdr:rowOff>
    </xdr:to>
    <xdr:sp macro="" textlink="">
      <xdr:nvSpPr>
        <xdr:cNvPr id="604" name="円/楕円 603"/>
        <xdr:cNvSpPr/>
      </xdr:nvSpPr>
      <xdr:spPr>
        <a:xfrm>
          <a:off x="12763500" y="975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75122</xdr:rowOff>
    </xdr:from>
    <xdr:ext cx="534377" cy="259045"/>
    <xdr:sp macro="" textlink="">
      <xdr:nvSpPr>
        <xdr:cNvPr id="605" name="テキスト ボックス 604"/>
        <xdr:cNvSpPr txBox="1"/>
      </xdr:nvSpPr>
      <xdr:spPr>
        <a:xfrm>
          <a:off x="12547111" y="98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9" name="テキスト ボックス 61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1" name="テキスト ボックス 620"/>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3" name="テキスト ボックス 622"/>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98552</xdr:rowOff>
    </xdr:from>
    <xdr:to>
      <xdr:col>23</xdr:col>
      <xdr:colOff>516889</xdr:colOff>
      <xdr:row>79</xdr:row>
      <xdr:rowOff>44450</xdr:rowOff>
    </xdr:to>
    <xdr:cxnSp macro="">
      <xdr:nvCxnSpPr>
        <xdr:cNvPr id="629" name="直線コネクタ 628"/>
        <xdr:cNvCxnSpPr/>
      </xdr:nvCxnSpPr>
      <xdr:spPr>
        <a:xfrm flipV="1">
          <a:off x="16317595" y="12100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45229</xdr:rowOff>
    </xdr:from>
    <xdr:ext cx="534377" cy="259045"/>
    <xdr:sp macro="" textlink="">
      <xdr:nvSpPr>
        <xdr:cNvPr id="632" name="災害復旧費最大値テキスト"/>
        <xdr:cNvSpPr txBox="1"/>
      </xdr:nvSpPr>
      <xdr:spPr>
        <a:xfrm>
          <a:off x="16370300" y="118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70</xdr:row>
      <xdr:rowOff>98552</xdr:rowOff>
    </xdr:from>
    <xdr:to>
      <xdr:col>23</xdr:col>
      <xdr:colOff>606425</xdr:colOff>
      <xdr:row>70</xdr:row>
      <xdr:rowOff>98552</xdr:rowOff>
    </xdr:to>
    <xdr:cxnSp macro="">
      <xdr:nvCxnSpPr>
        <xdr:cNvPr id="633" name="直線コネクタ 632"/>
        <xdr:cNvCxnSpPr/>
      </xdr:nvCxnSpPr>
      <xdr:spPr>
        <a:xfrm>
          <a:off x="16230600" y="1210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22623</xdr:rowOff>
    </xdr:from>
    <xdr:ext cx="469744" cy="259045"/>
    <xdr:sp macro="" textlink="">
      <xdr:nvSpPr>
        <xdr:cNvPr id="635" name="災害復旧費平均値テキスト"/>
        <xdr:cNvSpPr txBox="1"/>
      </xdr:nvSpPr>
      <xdr:spPr>
        <a:xfrm>
          <a:off x="16370300" y="13052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171196</xdr:rowOff>
    </xdr:from>
    <xdr:to>
      <xdr:col>23</xdr:col>
      <xdr:colOff>568325</xdr:colOff>
      <xdr:row>77</xdr:row>
      <xdr:rowOff>101346</xdr:rowOff>
    </xdr:to>
    <xdr:sp macro="" textlink="">
      <xdr:nvSpPr>
        <xdr:cNvPr id="636" name="フローチャート : 判断 635"/>
        <xdr:cNvSpPr/>
      </xdr:nvSpPr>
      <xdr:spPr>
        <a:xfrm>
          <a:off x="16268700" y="1320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66294</xdr:rowOff>
    </xdr:from>
    <xdr:to>
      <xdr:col>22</xdr:col>
      <xdr:colOff>415925</xdr:colOff>
      <xdr:row>78</xdr:row>
      <xdr:rowOff>167894</xdr:rowOff>
    </xdr:to>
    <xdr:sp macro="" textlink="">
      <xdr:nvSpPr>
        <xdr:cNvPr id="638" name="フローチャート : 判断 637"/>
        <xdr:cNvSpPr/>
      </xdr:nvSpPr>
      <xdr:spPr>
        <a:xfrm>
          <a:off x="15430500" y="134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12971</xdr:rowOff>
    </xdr:from>
    <xdr:ext cx="378565" cy="259045"/>
    <xdr:sp macro="" textlink="">
      <xdr:nvSpPr>
        <xdr:cNvPr id="639" name="テキスト ボックス 638"/>
        <xdr:cNvSpPr txBox="1"/>
      </xdr:nvSpPr>
      <xdr:spPr>
        <a:xfrm>
          <a:off x="15292017" y="13214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77851</xdr:rowOff>
    </xdr:from>
    <xdr:to>
      <xdr:col>21</xdr:col>
      <xdr:colOff>212725</xdr:colOff>
      <xdr:row>79</xdr:row>
      <xdr:rowOff>8001</xdr:rowOff>
    </xdr:to>
    <xdr:sp macro="" textlink="">
      <xdr:nvSpPr>
        <xdr:cNvPr id="641" name="フローチャート : 判断 640"/>
        <xdr:cNvSpPr/>
      </xdr:nvSpPr>
      <xdr:spPr>
        <a:xfrm>
          <a:off x="14541500" y="1345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24528</xdr:rowOff>
    </xdr:from>
    <xdr:ext cx="378565" cy="259045"/>
    <xdr:sp macro="" textlink="">
      <xdr:nvSpPr>
        <xdr:cNvPr id="642" name="テキスト ボックス 641"/>
        <xdr:cNvSpPr txBox="1"/>
      </xdr:nvSpPr>
      <xdr:spPr>
        <a:xfrm>
          <a:off x="14403017" y="13226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75437</xdr:rowOff>
    </xdr:from>
    <xdr:to>
      <xdr:col>20</xdr:col>
      <xdr:colOff>9525</xdr:colOff>
      <xdr:row>79</xdr:row>
      <xdr:rowOff>5587</xdr:rowOff>
    </xdr:to>
    <xdr:sp macro="" textlink="">
      <xdr:nvSpPr>
        <xdr:cNvPr id="644" name="フローチャート : 判断 643"/>
        <xdr:cNvSpPr/>
      </xdr:nvSpPr>
      <xdr:spPr>
        <a:xfrm>
          <a:off x="13652500" y="13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22114</xdr:rowOff>
    </xdr:from>
    <xdr:ext cx="378565" cy="259045"/>
    <xdr:sp macro="" textlink="">
      <xdr:nvSpPr>
        <xdr:cNvPr id="645" name="テキスト ボックス 644"/>
        <xdr:cNvSpPr txBox="1"/>
      </xdr:nvSpPr>
      <xdr:spPr>
        <a:xfrm>
          <a:off x="13514017" y="1322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11937</xdr:rowOff>
    </xdr:from>
    <xdr:to>
      <xdr:col>18</xdr:col>
      <xdr:colOff>492125</xdr:colOff>
      <xdr:row>78</xdr:row>
      <xdr:rowOff>113537</xdr:rowOff>
    </xdr:to>
    <xdr:sp macro="" textlink="">
      <xdr:nvSpPr>
        <xdr:cNvPr id="646" name="フローチャート : 判断 645"/>
        <xdr:cNvSpPr/>
      </xdr:nvSpPr>
      <xdr:spPr>
        <a:xfrm>
          <a:off x="12763500" y="1338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130064</xdr:rowOff>
    </xdr:from>
    <xdr:ext cx="469744" cy="259045"/>
    <xdr:sp macro="" textlink="">
      <xdr:nvSpPr>
        <xdr:cNvPr id="647" name="テキスト ボックス 646"/>
        <xdr:cNvSpPr txBox="1"/>
      </xdr:nvSpPr>
      <xdr:spPr>
        <a:xfrm>
          <a:off x="12579427" y="131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3" name="円/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4"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5" name="円/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6" name="テキスト ボックス 655"/>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7" name="円/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8" name="テキスト ボックス 657"/>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9" name="円/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0" name="テキスト ボックス 659"/>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1" name="円/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2" name="テキスト ボックス 661"/>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5" name="テキスト ボックス 674"/>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122349</xdr:rowOff>
    </xdr:from>
    <xdr:to>
      <xdr:col>23</xdr:col>
      <xdr:colOff>516889</xdr:colOff>
      <xdr:row>98</xdr:row>
      <xdr:rowOff>108587</xdr:rowOff>
    </xdr:to>
    <xdr:cxnSp macro="">
      <xdr:nvCxnSpPr>
        <xdr:cNvPr id="685" name="直線コネクタ 684"/>
        <xdr:cNvCxnSpPr/>
      </xdr:nvCxnSpPr>
      <xdr:spPr>
        <a:xfrm flipV="1">
          <a:off x="16317595" y="15724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112414</xdr:rowOff>
    </xdr:from>
    <xdr:ext cx="534377" cy="259045"/>
    <xdr:sp macro="" textlink="">
      <xdr:nvSpPr>
        <xdr:cNvPr id="686" name="公債費最小値テキスト"/>
        <xdr:cNvSpPr txBox="1"/>
      </xdr:nvSpPr>
      <xdr:spPr>
        <a:xfrm>
          <a:off x="16370300" y="169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98</xdr:row>
      <xdr:rowOff>108587</xdr:rowOff>
    </xdr:from>
    <xdr:to>
      <xdr:col>23</xdr:col>
      <xdr:colOff>606425</xdr:colOff>
      <xdr:row>98</xdr:row>
      <xdr:rowOff>108587</xdr:rowOff>
    </xdr:to>
    <xdr:cxnSp macro="">
      <xdr:nvCxnSpPr>
        <xdr:cNvPr id="687" name="直線コネクタ 686"/>
        <xdr:cNvCxnSpPr/>
      </xdr:nvCxnSpPr>
      <xdr:spPr>
        <a:xfrm>
          <a:off x="16230600" y="1691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69026</xdr:rowOff>
    </xdr:from>
    <xdr:ext cx="534377" cy="259045"/>
    <xdr:sp macro="" textlink="">
      <xdr:nvSpPr>
        <xdr:cNvPr id="688" name="公債費最大値テキスト"/>
        <xdr:cNvSpPr txBox="1"/>
      </xdr:nvSpPr>
      <xdr:spPr>
        <a:xfrm>
          <a:off x="16370300" y="15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91</xdr:row>
      <xdr:rowOff>122349</xdr:rowOff>
    </xdr:from>
    <xdr:to>
      <xdr:col>23</xdr:col>
      <xdr:colOff>606425</xdr:colOff>
      <xdr:row>91</xdr:row>
      <xdr:rowOff>122349</xdr:rowOff>
    </xdr:to>
    <xdr:cxnSp macro="">
      <xdr:nvCxnSpPr>
        <xdr:cNvPr id="689" name="直線コネクタ 688"/>
        <xdr:cNvCxnSpPr/>
      </xdr:nvCxnSpPr>
      <xdr:spPr>
        <a:xfrm>
          <a:off x="16230600" y="1572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93842</xdr:rowOff>
    </xdr:from>
    <xdr:to>
      <xdr:col>23</xdr:col>
      <xdr:colOff>517525</xdr:colOff>
      <xdr:row>98</xdr:row>
      <xdr:rowOff>99054</xdr:rowOff>
    </xdr:to>
    <xdr:cxnSp macro="">
      <xdr:nvCxnSpPr>
        <xdr:cNvPr id="690" name="直線コネクタ 689"/>
        <xdr:cNvCxnSpPr/>
      </xdr:nvCxnSpPr>
      <xdr:spPr>
        <a:xfrm>
          <a:off x="15481300" y="16895942"/>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45118</xdr:rowOff>
    </xdr:from>
    <xdr:ext cx="534377" cy="259045"/>
    <xdr:sp macro="" textlink="">
      <xdr:nvSpPr>
        <xdr:cNvPr id="691" name="公債費平均値テキスト"/>
        <xdr:cNvSpPr txBox="1"/>
      </xdr:nvSpPr>
      <xdr:spPr>
        <a:xfrm>
          <a:off x="16370300" y="16161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22241</xdr:rowOff>
    </xdr:from>
    <xdr:to>
      <xdr:col>23</xdr:col>
      <xdr:colOff>568325</xdr:colOff>
      <xdr:row>95</xdr:row>
      <xdr:rowOff>123841</xdr:rowOff>
    </xdr:to>
    <xdr:sp macro="" textlink="">
      <xdr:nvSpPr>
        <xdr:cNvPr id="692" name="フローチャート : 判断 691"/>
        <xdr:cNvSpPr/>
      </xdr:nvSpPr>
      <xdr:spPr>
        <a:xfrm>
          <a:off x="162687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60147</xdr:rowOff>
    </xdr:from>
    <xdr:to>
      <xdr:col>22</xdr:col>
      <xdr:colOff>365125</xdr:colOff>
      <xdr:row>98</xdr:row>
      <xdr:rowOff>93842</xdr:rowOff>
    </xdr:to>
    <xdr:cxnSp macro="">
      <xdr:nvCxnSpPr>
        <xdr:cNvPr id="693" name="直線コネクタ 692"/>
        <xdr:cNvCxnSpPr/>
      </xdr:nvCxnSpPr>
      <xdr:spPr>
        <a:xfrm>
          <a:off x="14592300" y="16862247"/>
          <a:ext cx="889000" cy="3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158508</xdr:rowOff>
    </xdr:from>
    <xdr:to>
      <xdr:col>22</xdr:col>
      <xdr:colOff>415925</xdr:colOff>
      <xdr:row>96</xdr:row>
      <xdr:rowOff>88658</xdr:rowOff>
    </xdr:to>
    <xdr:sp macro="" textlink="">
      <xdr:nvSpPr>
        <xdr:cNvPr id="694" name="フローチャート : 判断 693"/>
        <xdr:cNvSpPr/>
      </xdr:nvSpPr>
      <xdr:spPr>
        <a:xfrm>
          <a:off x="15430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105185</xdr:rowOff>
    </xdr:from>
    <xdr:ext cx="534377" cy="259045"/>
    <xdr:sp macro="" textlink="">
      <xdr:nvSpPr>
        <xdr:cNvPr id="695" name="テキスト ボックス 694"/>
        <xdr:cNvSpPr txBox="1"/>
      </xdr:nvSpPr>
      <xdr:spPr>
        <a:xfrm>
          <a:off x="15214111" y="16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45425</xdr:rowOff>
    </xdr:from>
    <xdr:to>
      <xdr:col>21</xdr:col>
      <xdr:colOff>161925</xdr:colOff>
      <xdr:row>98</xdr:row>
      <xdr:rowOff>60147</xdr:rowOff>
    </xdr:to>
    <xdr:cxnSp macro="">
      <xdr:nvCxnSpPr>
        <xdr:cNvPr id="696" name="直線コネクタ 695"/>
        <xdr:cNvCxnSpPr/>
      </xdr:nvCxnSpPr>
      <xdr:spPr>
        <a:xfrm>
          <a:off x="13703300" y="16847525"/>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7862</xdr:rowOff>
    </xdr:from>
    <xdr:to>
      <xdr:col>21</xdr:col>
      <xdr:colOff>212725</xdr:colOff>
      <xdr:row>96</xdr:row>
      <xdr:rowOff>109462</xdr:rowOff>
    </xdr:to>
    <xdr:sp macro="" textlink="">
      <xdr:nvSpPr>
        <xdr:cNvPr id="697" name="フローチャート : 判断 696"/>
        <xdr:cNvSpPr/>
      </xdr:nvSpPr>
      <xdr:spPr>
        <a:xfrm>
          <a:off x="14541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125989</xdr:rowOff>
    </xdr:from>
    <xdr:ext cx="534377" cy="259045"/>
    <xdr:sp macro="" textlink="">
      <xdr:nvSpPr>
        <xdr:cNvPr id="698" name="テキスト ボックス 697"/>
        <xdr:cNvSpPr txBox="1"/>
      </xdr:nvSpPr>
      <xdr:spPr>
        <a:xfrm>
          <a:off x="14325111" y="16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45425</xdr:rowOff>
    </xdr:from>
    <xdr:to>
      <xdr:col>19</xdr:col>
      <xdr:colOff>644525</xdr:colOff>
      <xdr:row>98</xdr:row>
      <xdr:rowOff>48923</xdr:rowOff>
    </xdr:to>
    <xdr:cxnSp macro="">
      <xdr:nvCxnSpPr>
        <xdr:cNvPr id="699" name="直線コネクタ 698"/>
        <xdr:cNvCxnSpPr/>
      </xdr:nvCxnSpPr>
      <xdr:spPr>
        <a:xfrm flipV="1">
          <a:off x="12814300" y="16847525"/>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166852</xdr:rowOff>
    </xdr:from>
    <xdr:to>
      <xdr:col>20</xdr:col>
      <xdr:colOff>9525</xdr:colOff>
      <xdr:row>96</xdr:row>
      <xdr:rowOff>97002</xdr:rowOff>
    </xdr:to>
    <xdr:sp macro="" textlink="">
      <xdr:nvSpPr>
        <xdr:cNvPr id="700" name="フローチャート : 判断 699"/>
        <xdr:cNvSpPr/>
      </xdr:nvSpPr>
      <xdr:spPr>
        <a:xfrm>
          <a:off x="13652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113529</xdr:rowOff>
    </xdr:from>
    <xdr:ext cx="534377" cy="259045"/>
    <xdr:sp macro="" textlink="">
      <xdr:nvSpPr>
        <xdr:cNvPr id="701" name="テキスト ボックス 700"/>
        <xdr:cNvSpPr txBox="1"/>
      </xdr:nvSpPr>
      <xdr:spPr>
        <a:xfrm>
          <a:off x="13436111" y="162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318</xdr:rowOff>
    </xdr:from>
    <xdr:to>
      <xdr:col>18</xdr:col>
      <xdr:colOff>492125</xdr:colOff>
      <xdr:row>96</xdr:row>
      <xdr:rowOff>101918</xdr:rowOff>
    </xdr:to>
    <xdr:sp macro="" textlink="">
      <xdr:nvSpPr>
        <xdr:cNvPr id="702" name="フローチャート : 判断 701"/>
        <xdr:cNvSpPr/>
      </xdr:nvSpPr>
      <xdr:spPr>
        <a:xfrm>
          <a:off x="12763500" y="164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118445</xdr:rowOff>
    </xdr:from>
    <xdr:ext cx="534377" cy="259045"/>
    <xdr:sp macro="" textlink="">
      <xdr:nvSpPr>
        <xdr:cNvPr id="703" name="テキスト ボックス 702"/>
        <xdr:cNvSpPr txBox="1"/>
      </xdr:nvSpPr>
      <xdr:spPr>
        <a:xfrm>
          <a:off x="12547111" y="162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48254</xdr:rowOff>
    </xdr:from>
    <xdr:to>
      <xdr:col>23</xdr:col>
      <xdr:colOff>568325</xdr:colOff>
      <xdr:row>98</xdr:row>
      <xdr:rowOff>149854</xdr:rowOff>
    </xdr:to>
    <xdr:sp macro="" textlink="">
      <xdr:nvSpPr>
        <xdr:cNvPr id="709" name="円/楕円 708"/>
        <xdr:cNvSpPr/>
      </xdr:nvSpPr>
      <xdr:spPr>
        <a:xfrm>
          <a:off x="16268700" y="1685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134631</xdr:rowOff>
    </xdr:from>
    <xdr:ext cx="534377" cy="259045"/>
    <xdr:sp macro="" textlink="">
      <xdr:nvSpPr>
        <xdr:cNvPr id="710" name="公債費該当値テキスト"/>
        <xdr:cNvSpPr txBox="1"/>
      </xdr:nvSpPr>
      <xdr:spPr>
        <a:xfrm>
          <a:off x="16370300" y="167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21,778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43042</xdr:rowOff>
    </xdr:from>
    <xdr:to>
      <xdr:col>22</xdr:col>
      <xdr:colOff>415925</xdr:colOff>
      <xdr:row>98</xdr:row>
      <xdr:rowOff>144642</xdr:rowOff>
    </xdr:to>
    <xdr:sp macro="" textlink="">
      <xdr:nvSpPr>
        <xdr:cNvPr id="711" name="円/楕円 710"/>
        <xdr:cNvSpPr/>
      </xdr:nvSpPr>
      <xdr:spPr>
        <a:xfrm>
          <a:off x="15430500" y="1684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135769</xdr:rowOff>
    </xdr:from>
    <xdr:ext cx="534377" cy="259045"/>
    <xdr:sp macro="" textlink="">
      <xdr:nvSpPr>
        <xdr:cNvPr id="712" name="テキスト ボックス 711"/>
        <xdr:cNvSpPr txBox="1"/>
      </xdr:nvSpPr>
      <xdr:spPr>
        <a:xfrm>
          <a:off x="15214111" y="169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9347</xdr:rowOff>
    </xdr:from>
    <xdr:to>
      <xdr:col>21</xdr:col>
      <xdr:colOff>212725</xdr:colOff>
      <xdr:row>98</xdr:row>
      <xdr:rowOff>110947</xdr:rowOff>
    </xdr:to>
    <xdr:sp macro="" textlink="">
      <xdr:nvSpPr>
        <xdr:cNvPr id="713" name="円/楕円 712"/>
        <xdr:cNvSpPr/>
      </xdr:nvSpPr>
      <xdr:spPr>
        <a:xfrm>
          <a:off x="14541500" y="1681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102074</xdr:rowOff>
    </xdr:from>
    <xdr:ext cx="534377" cy="259045"/>
    <xdr:sp macro="" textlink="">
      <xdr:nvSpPr>
        <xdr:cNvPr id="714" name="テキスト ボックス 713"/>
        <xdr:cNvSpPr txBox="1"/>
      </xdr:nvSpPr>
      <xdr:spPr>
        <a:xfrm>
          <a:off x="14325111" y="1690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166075</xdr:rowOff>
    </xdr:from>
    <xdr:to>
      <xdr:col>20</xdr:col>
      <xdr:colOff>9525</xdr:colOff>
      <xdr:row>98</xdr:row>
      <xdr:rowOff>96225</xdr:rowOff>
    </xdr:to>
    <xdr:sp macro="" textlink="">
      <xdr:nvSpPr>
        <xdr:cNvPr id="715" name="円/楕円 714"/>
        <xdr:cNvSpPr/>
      </xdr:nvSpPr>
      <xdr:spPr>
        <a:xfrm>
          <a:off x="13652500" y="1679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87352</xdr:rowOff>
    </xdr:from>
    <xdr:ext cx="534377" cy="259045"/>
    <xdr:sp macro="" textlink="">
      <xdr:nvSpPr>
        <xdr:cNvPr id="716" name="テキスト ボックス 715"/>
        <xdr:cNvSpPr txBox="1"/>
      </xdr:nvSpPr>
      <xdr:spPr>
        <a:xfrm>
          <a:off x="13436111" y="1688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169573</xdr:rowOff>
    </xdr:from>
    <xdr:to>
      <xdr:col>18</xdr:col>
      <xdr:colOff>492125</xdr:colOff>
      <xdr:row>98</xdr:row>
      <xdr:rowOff>99723</xdr:rowOff>
    </xdr:to>
    <xdr:sp macro="" textlink="">
      <xdr:nvSpPr>
        <xdr:cNvPr id="717" name="円/楕円 716"/>
        <xdr:cNvSpPr/>
      </xdr:nvSpPr>
      <xdr:spPr>
        <a:xfrm>
          <a:off x="12763500" y="1680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90850</xdr:rowOff>
    </xdr:from>
    <xdr:ext cx="534377" cy="259045"/>
    <xdr:sp macro="" textlink="">
      <xdr:nvSpPr>
        <xdr:cNvPr id="718" name="テキスト ボックス 717"/>
        <xdr:cNvSpPr txBox="1"/>
      </xdr:nvSpPr>
      <xdr:spPr>
        <a:xfrm>
          <a:off x="12547111" y="1689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4" name="テキスト ボックス 733"/>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6" name="テキスト ボックス 735"/>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38" name="テキスト ボックス 737"/>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128270</xdr:rowOff>
    </xdr:from>
    <xdr:to>
      <xdr:col>32</xdr:col>
      <xdr:colOff>186689</xdr:colOff>
      <xdr:row>39</xdr:row>
      <xdr:rowOff>44450</xdr:rowOff>
    </xdr:to>
    <xdr:cxnSp macro="">
      <xdr:nvCxnSpPr>
        <xdr:cNvPr id="742" name="直線コネクタ 741"/>
        <xdr:cNvCxnSpPr/>
      </xdr:nvCxnSpPr>
      <xdr:spPr>
        <a:xfrm flipV="1">
          <a:off x="22159595" y="5271770"/>
          <a:ext cx="1269"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74947</xdr:rowOff>
    </xdr:from>
    <xdr:ext cx="378565" cy="259045"/>
    <xdr:sp macro="" textlink="">
      <xdr:nvSpPr>
        <xdr:cNvPr id="745" name="諸支出金最大値テキスト"/>
        <xdr:cNvSpPr txBox="1"/>
      </xdr:nvSpPr>
      <xdr:spPr>
        <a:xfrm>
          <a:off x="22212300" y="504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32</xdr:col>
      <xdr:colOff>98425</xdr:colOff>
      <xdr:row>30</xdr:row>
      <xdr:rowOff>128270</xdr:rowOff>
    </xdr:from>
    <xdr:to>
      <xdr:col>32</xdr:col>
      <xdr:colOff>276225</xdr:colOff>
      <xdr:row>30</xdr:row>
      <xdr:rowOff>128270</xdr:rowOff>
    </xdr:to>
    <xdr:cxnSp macro="">
      <xdr:nvCxnSpPr>
        <xdr:cNvPr id="746" name="直線コネクタ 745"/>
        <xdr:cNvCxnSpPr/>
      </xdr:nvCxnSpPr>
      <xdr:spPr>
        <a:xfrm>
          <a:off x="22072600" y="527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60342</xdr:rowOff>
    </xdr:from>
    <xdr:ext cx="313932" cy="259045"/>
    <xdr:sp macro="" textlink="">
      <xdr:nvSpPr>
        <xdr:cNvPr id="748" name="諸支出金平均値テキスト"/>
        <xdr:cNvSpPr txBox="1"/>
      </xdr:nvSpPr>
      <xdr:spPr>
        <a:xfrm>
          <a:off x="22212300" y="64039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37465</xdr:rowOff>
    </xdr:from>
    <xdr:to>
      <xdr:col>32</xdr:col>
      <xdr:colOff>238125</xdr:colOff>
      <xdr:row>38</xdr:row>
      <xdr:rowOff>139065</xdr:rowOff>
    </xdr:to>
    <xdr:sp macro="" textlink="">
      <xdr:nvSpPr>
        <xdr:cNvPr id="749" name="フローチャート : 判断 748"/>
        <xdr:cNvSpPr/>
      </xdr:nvSpPr>
      <xdr:spPr>
        <a:xfrm>
          <a:off x="221107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52705</xdr:rowOff>
    </xdr:from>
    <xdr:to>
      <xdr:col>31</xdr:col>
      <xdr:colOff>85725</xdr:colOff>
      <xdr:row>37</xdr:row>
      <xdr:rowOff>154305</xdr:rowOff>
    </xdr:to>
    <xdr:sp macro="" textlink="">
      <xdr:nvSpPr>
        <xdr:cNvPr id="751" name="フローチャート : 判断 750"/>
        <xdr:cNvSpPr/>
      </xdr:nvSpPr>
      <xdr:spPr>
        <a:xfrm>
          <a:off x="21272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170832</xdr:rowOff>
    </xdr:from>
    <xdr:ext cx="378565" cy="259045"/>
    <xdr:sp macro="" textlink="">
      <xdr:nvSpPr>
        <xdr:cNvPr id="752" name="テキスト ボックス 751"/>
        <xdr:cNvSpPr txBox="1"/>
      </xdr:nvSpPr>
      <xdr:spPr>
        <a:xfrm>
          <a:off x="21134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119380</xdr:rowOff>
    </xdr:from>
    <xdr:to>
      <xdr:col>29</xdr:col>
      <xdr:colOff>568325</xdr:colOff>
      <xdr:row>37</xdr:row>
      <xdr:rowOff>49530</xdr:rowOff>
    </xdr:to>
    <xdr:sp macro="" textlink="">
      <xdr:nvSpPr>
        <xdr:cNvPr id="754" name="フローチャート : 判断 753"/>
        <xdr:cNvSpPr/>
      </xdr:nvSpPr>
      <xdr:spPr>
        <a:xfrm>
          <a:off x="20383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66057</xdr:rowOff>
    </xdr:from>
    <xdr:ext cx="378565" cy="259045"/>
    <xdr:sp macro="" textlink="">
      <xdr:nvSpPr>
        <xdr:cNvPr id="755" name="テキスト ボックス 754"/>
        <xdr:cNvSpPr txBox="1"/>
      </xdr:nvSpPr>
      <xdr:spPr>
        <a:xfrm>
          <a:off x="20245017" y="6066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159385</xdr:rowOff>
    </xdr:from>
    <xdr:to>
      <xdr:col>28</xdr:col>
      <xdr:colOff>365125</xdr:colOff>
      <xdr:row>37</xdr:row>
      <xdr:rowOff>89535</xdr:rowOff>
    </xdr:to>
    <xdr:sp macro="" textlink="">
      <xdr:nvSpPr>
        <xdr:cNvPr id="757" name="フローチャート : 判断 756"/>
        <xdr:cNvSpPr/>
      </xdr:nvSpPr>
      <xdr:spPr>
        <a:xfrm>
          <a:off x="19494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106062</xdr:rowOff>
    </xdr:from>
    <xdr:ext cx="378565" cy="259045"/>
    <xdr:sp macro="" textlink="">
      <xdr:nvSpPr>
        <xdr:cNvPr id="758" name="テキスト ボックス 757"/>
        <xdr:cNvSpPr txBox="1"/>
      </xdr:nvSpPr>
      <xdr:spPr>
        <a:xfrm>
          <a:off x="19356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5080</xdr:rowOff>
    </xdr:from>
    <xdr:to>
      <xdr:col>27</xdr:col>
      <xdr:colOff>161925</xdr:colOff>
      <xdr:row>34</xdr:row>
      <xdr:rowOff>106680</xdr:rowOff>
    </xdr:to>
    <xdr:sp macro="" textlink="">
      <xdr:nvSpPr>
        <xdr:cNvPr id="759" name="フローチャート : 判断 758"/>
        <xdr:cNvSpPr/>
      </xdr:nvSpPr>
      <xdr:spPr>
        <a:xfrm>
          <a:off x="18605500" y="583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32</xdr:row>
      <xdr:rowOff>123207</xdr:rowOff>
    </xdr:from>
    <xdr:ext cx="378565" cy="259045"/>
    <xdr:sp macro="" textlink="">
      <xdr:nvSpPr>
        <xdr:cNvPr id="760" name="テキスト ボックス 759"/>
        <xdr:cNvSpPr txBox="1"/>
      </xdr:nvSpPr>
      <xdr:spPr>
        <a:xfrm>
          <a:off x="18467017" y="5609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9" name="テキスト ボックス 78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1" name="テキスト ボックス 79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3" name="テキスト ボックス 79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5" name="テキスト ボックス 79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9" name="直線コネクタ 79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フローチャート :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8" name="フローチャート :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1" name="フローチャート :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2" name="テキスト ボックス 81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4" name="フローチャート : 判断 81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5" name="テキスト ボックス 81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6" name="フローチャート : 判断 81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7" name="テキスト ボックス 81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3" name="円/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5" name="円/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6" name="テキスト ボックス 82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7" name="円/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8" name="テキスト ボックス 82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9" name="円/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0" name="テキスト ボックス 82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1" name="円/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2" name="テキスト ボックス 83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民生費は、住民一人当たり１</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５，</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０</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円となっており、近年増加傾向にある。これは、待機児童解消のため保育施設</a:t>
          </a:r>
          <a:r>
            <a:rPr kumimoji="1" lang="ja-JP" altLang="en-US" sz="1300">
              <a:solidFill>
                <a:schemeClr val="dk1"/>
              </a:solidFill>
              <a:effectLst/>
              <a:latin typeface="+mn-lt"/>
              <a:ea typeface="+mn-ea"/>
              <a:cs typeface="+mn-cs"/>
            </a:rPr>
            <a:t>を４園新設したことや</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平成２９年度に開所する放課後児童クラブの新設に対する補助など、</a:t>
          </a:r>
          <a:r>
            <a:rPr kumimoji="1" lang="ja-JP" altLang="ja-JP" sz="1300">
              <a:solidFill>
                <a:schemeClr val="dk1"/>
              </a:solidFill>
              <a:effectLst/>
              <a:latin typeface="+mn-lt"/>
              <a:ea typeface="+mn-ea"/>
              <a:cs typeface="+mn-cs"/>
            </a:rPr>
            <a:t>子育て環境の充実を目指した事業が一つの要因と考えられる。</a:t>
          </a:r>
          <a:endParaRPr lang="ja-JP" altLang="ja-JP" sz="1300">
            <a:effectLst/>
          </a:endParaRPr>
        </a:p>
        <a:p>
          <a:r>
            <a:rPr kumimoji="1" lang="ja-JP" altLang="en-US" sz="1300">
              <a:solidFill>
                <a:schemeClr val="dk1"/>
              </a:solidFill>
              <a:effectLst/>
              <a:latin typeface="+mn-lt"/>
              <a:ea typeface="+mn-ea"/>
              <a:cs typeface="+mn-cs"/>
            </a:rPr>
            <a:t>土木</a:t>
          </a:r>
          <a:r>
            <a:rPr kumimoji="1" lang="ja-JP" altLang="ja-JP" sz="1300">
              <a:solidFill>
                <a:schemeClr val="dk1"/>
              </a:solidFill>
              <a:effectLst/>
              <a:latin typeface="+mn-lt"/>
              <a:ea typeface="+mn-ea"/>
              <a:cs typeface="+mn-cs"/>
            </a:rPr>
            <a:t>費は、住民一人当たり</a:t>
          </a:r>
          <a:r>
            <a:rPr kumimoji="1" lang="ja-JP" altLang="en-US" sz="1300">
              <a:solidFill>
                <a:schemeClr val="dk1"/>
              </a:solidFill>
              <a:effectLst/>
              <a:latin typeface="+mn-lt"/>
              <a:ea typeface="+mn-ea"/>
              <a:cs typeface="+mn-cs"/>
            </a:rPr>
            <a:t>１５</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４３９</a:t>
          </a:r>
          <a:r>
            <a:rPr kumimoji="1" lang="ja-JP" altLang="ja-JP" sz="1300">
              <a:solidFill>
                <a:schemeClr val="dk1"/>
              </a:solidFill>
              <a:effectLst/>
              <a:latin typeface="+mn-lt"/>
              <a:ea typeface="+mn-ea"/>
              <a:cs typeface="+mn-cs"/>
            </a:rPr>
            <a:t>円となっており、</a:t>
          </a:r>
          <a:r>
            <a:rPr kumimoji="1" lang="ja-JP" altLang="en-US" sz="1300">
              <a:solidFill>
                <a:schemeClr val="dk1"/>
              </a:solidFill>
              <a:effectLst/>
              <a:latin typeface="+mn-lt"/>
              <a:ea typeface="+mn-ea"/>
              <a:cs typeface="+mn-cs"/>
            </a:rPr>
            <a:t>２年連続で増加しているが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類似団体では一番低い状況である。建設事業を抑制していることが要因である。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埼玉県朝霞市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実質収支額は平成２７年度と比べても、ほぼ横ばいであり、実質単年度収支は１．９５％で、昨年度に引き続き黒字であった。</a:t>
          </a:r>
          <a:endParaRPr kumimoji="1" lang="en-US" altLang="ja-JP" sz="1300">
            <a:latin typeface="ＭＳ ゴシック" pitchFamily="49" charset="-128"/>
            <a:ea typeface="ＭＳ ゴシック" pitchFamily="49" charset="-128"/>
          </a:endParaRPr>
        </a:p>
        <a:p>
          <a:r>
            <a:rPr kumimoji="1" lang="ja-JP" altLang="ja-JP" sz="1300">
              <a:solidFill>
                <a:schemeClr val="dk1"/>
              </a:solidFill>
              <a:effectLst/>
              <a:latin typeface="+mn-lt"/>
              <a:ea typeface="+mn-ea"/>
              <a:cs typeface="+mn-cs"/>
            </a:rPr>
            <a:t>財政調整基金については、平成２</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年度まで残高が年々減少傾向にあったが、財政調整基金に頼らない予算編成を行</a:t>
          </a:r>
          <a:r>
            <a:rPr kumimoji="1" lang="ja-JP" altLang="en-US" sz="1300">
              <a:solidFill>
                <a:schemeClr val="dk1"/>
              </a:solidFill>
              <a:effectLst/>
              <a:latin typeface="+mn-lt"/>
              <a:ea typeface="+mn-ea"/>
              <a:cs typeface="+mn-cs"/>
            </a:rPr>
            <a:t>うとともに</a:t>
          </a:r>
          <a:r>
            <a:rPr kumimoji="1" lang="ja-JP" altLang="ja-JP" sz="1300">
              <a:solidFill>
                <a:schemeClr val="dk1"/>
              </a:solidFill>
              <a:effectLst/>
              <a:latin typeface="+mn-lt"/>
              <a:ea typeface="+mn-ea"/>
              <a:cs typeface="+mn-cs"/>
            </a:rPr>
            <a:t>、前年度決算剰余金の積立等も行ったため、標準財政規模比は</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１％</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増加した。今後も経常経費の徹底した節減合理化を図るなど、効果的で効率的な行財政運営に努めていく。</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埼玉県朝霞市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前年度と比べて標準財政規模は増加したが、ほとんどの会計でおおむね同水準で推移して</a:t>
          </a:r>
          <a:r>
            <a:rPr kumimoji="1" lang="ja-JP" altLang="en-US" sz="1400">
              <a:solidFill>
                <a:schemeClr val="dk1"/>
              </a:solidFill>
              <a:effectLst/>
              <a:latin typeface="+mn-lt"/>
              <a:ea typeface="+mn-ea"/>
              <a:cs typeface="+mn-cs"/>
            </a:rPr>
            <a:t>おり、全会計において黒字であった。今後も健全な財政運営を維持するように努める。</a:t>
          </a:r>
          <a:endParaRPr kumimoji="1" lang="en-US" altLang="ja-JP" sz="140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9" sqref="B19:K19"/>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40173690</v>
      </c>
      <c r="BO4" s="381"/>
      <c r="BP4" s="381"/>
      <c r="BQ4" s="381"/>
      <c r="BR4" s="381"/>
      <c r="BS4" s="381"/>
      <c r="BT4" s="381"/>
      <c r="BU4" s="382"/>
      <c r="BV4" s="380">
        <v>38998161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4.3</v>
      </c>
      <c r="CU4" s="387"/>
      <c r="CV4" s="387"/>
      <c r="CW4" s="387"/>
      <c r="CX4" s="387"/>
      <c r="CY4" s="387"/>
      <c r="CZ4" s="387"/>
      <c r="DA4" s="388"/>
      <c r="DB4" s="386">
        <v>4.4000000000000004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39107965</v>
      </c>
      <c r="BO5" s="418"/>
      <c r="BP5" s="418"/>
      <c r="BQ5" s="418"/>
      <c r="BR5" s="418"/>
      <c r="BS5" s="418"/>
      <c r="BT5" s="418"/>
      <c r="BU5" s="419"/>
      <c r="BV5" s="417">
        <v>37923940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92.8</v>
      </c>
      <c r="CU5" s="415"/>
      <c r="CV5" s="415"/>
      <c r="CW5" s="415"/>
      <c r="CX5" s="415"/>
      <c r="CY5" s="415"/>
      <c r="CZ5" s="415"/>
      <c r="DA5" s="416"/>
      <c r="DB5" s="414">
        <v>90.7</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1065725</v>
      </c>
      <c r="BO6" s="418"/>
      <c r="BP6" s="418"/>
      <c r="BQ6" s="418"/>
      <c r="BR6" s="418"/>
      <c r="BS6" s="418"/>
      <c r="BT6" s="418"/>
      <c r="BU6" s="419"/>
      <c r="BV6" s="417">
        <v>1074221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95.1</v>
      </c>
      <c r="CU6" s="455"/>
      <c r="CV6" s="455"/>
      <c r="CW6" s="455"/>
      <c r="CX6" s="455"/>
      <c r="CY6" s="455"/>
      <c r="CZ6" s="455"/>
      <c r="DA6" s="456"/>
      <c r="DB6" s="454">
        <v>93.5</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60672</v>
      </c>
      <c r="BO7" s="418"/>
      <c r="BP7" s="418"/>
      <c r="BQ7" s="418"/>
      <c r="BR7" s="418"/>
      <c r="BS7" s="418"/>
      <c r="BT7" s="418"/>
      <c r="BU7" s="419"/>
      <c r="BV7" s="417">
        <v>64835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23577204</v>
      </c>
      <c r="CU7" s="418"/>
      <c r="CV7" s="418"/>
      <c r="CW7" s="418"/>
      <c r="CX7" s="418"/>
      <c r="CY7" s="418"/>
      <c r="CZ7" s="418"/>
      <c r="DA7" s="419"/>
      <c r="DB7" s="417">
        <v>23004151</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1005053</v>
      </c>
      <c r="BO8" s="418"/>
      <c r="BP8" s="418"/>
      <c r="BQ8" s="418"/>
      <c r="BR8" s="418"/>
      <c r="BS8" s="418"/>
      <c r="BT8" s="418"/>
      <c r="BU8" s="419"/>
      <c r="BV8" s="417">
        <v>1009386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0.98</v>
      </c>
      <c r="CU8" s="458"/>
      <c r="CV8" s="458"/>
      <c r="CW8" s="458"/>
      <c r="CX8" s="458"/>
      <c r="CY8" s="458"/>
      <c r="CZ8" s="458"/>
      <c r="DA8" s="459"/>
      <c r="DB8" s="457">
        <v>0.98</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136299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-4333</v>
      </c>
      <c r="BO9" s="418"/>
      <c r="BP9" s="418"/>
      <c r="BQ9" s="418"/>
      <c r="BR9" s="418"/>
      <c r="BS9" s="418"/>
      <c r="BT9" s="418"/>
      <c r="BU9" s="419"/>
      <c r="BV9" s="417">
        <v>105609</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11.1</v>
      </c>
      <c r="CU9" s="415"/>
      <c r="CV9" s="415"/>
      <c r="CW9" s="415"/>
      <c r="CX9" s="415"/>
      <c r="CY9" s="415"/>
      <c r="CZ9" s="415"/>
      <c r="DA9" s="416"/>
      <c r="DB9" s="414">
        <v>11</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129691</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518521</v>
      </c>
      <c r="BO10" s="418"/>
      <c r="BP10" s="418"/>
      <c r="BQ10" s="418"/>
      <c r="BR10" s="418"/>
      <c r="BS10" s="418"/>
      <c r="BT10" s="418"/>
      <c r="BU10" s="419"/>
      <c r="BV10" s="417">
        <v>853903</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136910</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54911</v>
      </c>
      <c r="BO12" s="418"/>
      <c r="BP12" s="418"/>
      <c r="BQ12" s="418"/>
      <c r="BR12" s="418"/>
      <c r="BS12" s="418"/>
      <c r="BT12" s="418"/>
      <c r="BU12" s="419"/>
      <c r="BV12" s="417">
        <v>141705</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133677</v>
      </c>
      <c r="S13" s="499"/>
      <c r="T13" s="499"/>
      <c r="U13" s="499"/>
      <c r="V13" s="500"/>
      <c r="W13" s="433" t="s">
        <v>123</v>
      </c>
      <c r="X13" s="434"/>
      <c r="Y13" s="434"/>
      <c r="Z13" s="434"/>
      <c r="AA13" s="434"/>
      <c r="AB13" s="424"/>
      <c r="AC13" s="468">
        <v>450</v>
      </c>
      <c r="AD13" s="469"/>
      <c r="AE13" s="469"/>
      <c r="AF13" s="469"/>
      <c r="AG13" s="508"/>
      <c r="AH13" s="468">
        <v>443</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459277</v>
      </c>
      <c r="BO13" s="418"/>
      <c r="BP13" s="418"/>
      <c r="BQ13" s="418"/>
      <c r="BR13" s="418"/>
      <c r="BS13" s="418"/>
      <c r="BT13" s="418"/>
      <c r="BU13" s="419"/>
      <c r="BV13" s="417">
        <v>817807</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3.8</v>
      </c>
      <c r="CU13" s="415"/>
      <c r="CV13" s="415"/>
      <c r="CW13" s="415"/>
      <c r="CX13" s="415"/>
      <c r="CY13" s="415"/>
      <c r="CZ13" s="415"/>
      <c r="DA13" s="416"/>
      <c r="DB13" s="414">
        <v>3.7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135928</v>
      </c>
      <c r="S14" s="499"/>
      <c r="T14" s="499"/>
      <c r="U14" s="499"/>
      <c r="V14" s="500"/>
      <c r="W14" s="407"/>
      <c r="X14" s="408"/>
      <c r="Y14" s="408"/>
      <c r="Z14" s="408"/>
      <c r="AA14" s="408"/>
      <c r="AB14" s="397"/>
      <c r="AC14" s="501">
        <v>0.7</v>
      </c>
      <c r="AD14" s="502"/>
      <c r="AE14" s="502"/>
      <c r="AF14" s="502"/>
      <c r="AG14" s="503"/>
      <c r="AH14" s="501">
        <v>0.8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25.5</v>
      </c>
      <c r="CU14" s="513"/>
      <c r="CV14" s="513"/>
      <c r="CW14" s="513"/>
      <c r="CX14" s="513"/>
      <c r="CY14" s="513"/>
      <c r="CZ14" s="513"/>
      <c r="DA14" s="514"/>
      <c r="DB14" s="512">
        <v>34.5</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133005</v>
      </c>
      <c r="S15" s="499"/>
      <c r="T15" s="499"/>
      <c r="U15" s="499"/>
      <c r="V15" s="500"/>
      <c r="W15" s="433" t="s">
        <v>130</v>
      </c>
      <c r="X15" s="434"/>
      <c r="Y15" s="434"/>
      <c r="Z15" s="434"/>
      <c r="AA15" s="434"/>
      <c r="AB15" s="424"/>
      <c r="AC15" s="468">
        <v>12454</v>
      </c>
      <c r="AD15" s="469"/>
      <c r="AE15" s="469"/>
      <c r="AF15" s="469"/>
      <c r="AG15" s="508"/>
      <c r="AH15" s="468">
        <v>12464</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17606224</v>
      </c>
      <c r="BO15" s="381"/>
      <c r="BP15" s="381"/>
      <c r="BQ15" s="381"/>
      <c r="BR15" s="381"/>
      <c r="BS15" s="381"/>
      <c r="BT15" s="381"/>
      <c r="BU15" s="382"/>
      <c r="BV15" s="380">
        <v>17020993</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20.7</v>
      </c>
      <c r="AD16" s="502"/>
      <c r="AE16" s="502"/>
      <c r="AF16" s="502"/>
      <c r="AG16" s="503"/>
      <c r="AH16" s="501">
        <v>21.5</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17903485</v>
      </c>
      <c r="BO16" s="418"/>
      <c r="BP16" s="418"/>
      <c r="BQ16" s="418"/>
      <c r="BR16" s="418"/>
      <c r="BS16" s="418"/>
      <c r="BT16" s="418"/>
      <c r="BU16" s="419"/>
      <c r="BV16" s="417">
        <v>17360413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47160</v>
      </c>
      <c r="AD17" s="469"/>
      <c r="AE17" s="469"/>
      <c r="AF17" s="469"/>
      <c r="AG17" s="508"/>
      <c r="AH17" s="468">
        <v>44998</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22733040</v>
      </c>
      <c r="BO17" s="418"/>
      <c r="BP17" s="418"/>
      <c r="BQ17" s="418"/>
      <c r="BR17" s="418"/>
      <c r="BS17" s="418"/>
      <c r="BT17" s="418"/>
      <c r="BU17" s="419"/>
      <c r="BV17" s="417">
        <v>21943346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18.34</v>
      </c>
      <c r="M18" s="530"/>
      <c r="N18" s="530"/>
      <c r="O18" s="530"/>
      <c r="P18" s="530"/>
      <c r="Q18" s="530"/>
      <c r="R18" s="531"/>
      <c r="S18" s="531"/>
      <c r="T18" s="531"/>
      <c r="U18" s="531"/>
      <c r="V18" s="532"/>
      <c r="W18" s="435"/>
      <c r="X18" s="436"/>
      <c r="Y18" s="436"/>
      <c r="Z18" s="436"/>
      <c r="AA18" s="436"/>
      <c r="AB18" s="427"/>
      <c r="AC18" s="533">
        <v>78.5</v>
      </c>
      <c r="AD18" s="534"/>
      <c r="AE18" s="534"/>
      <c r="AF18" s="534"/>
      <c r="AG18" s="535"/>
      <c r="AH18" s="533">
        <v>77.7</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22329033</v>
      </c>
      <c r="BO18" s="418"/>
      <c r="BP18" s="418"/>
      <c r="BQ18" s="418"/>
      <c r="BR18" s="418"/>
      <c r="BS18" s="418"/>
      <c r="BT18" s="418"/>
      <c r="BU18" s="419"/>
      <c r="BV18" s="417">
        <v>21899333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7432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26757381</v>
      </c>
      <c r="BO19" s="418"/>
      <c r="BP19" s="418"/>
      <c r="BQ19" s="418"/>
      <c r="BR19" s="418"/>
      <c r="BS19" s="418"/>
      <c r="BT19" s="418"/>
      <c r="BU19" s="419"/>
      <c r="BV19" s="417">
        <v>26994301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59515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28556873</v>
      </c>
      <c r="BO23" s="418"/>
      <c r="BP23" s="418"/>
      <c r="BQ23" s="418"/>
      <c r="BR23" s="418"/>
      <c r="BS23" s="418"/>
      <c r="BT23" s="418"/>
      <c r="BU23" s="419"/>
      <c r="BV23" s="417">
        <v>29567415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9030</v>
      </c>
      <c r="R24" s="469"/>
      <c r="S24" s="469"/>
      <c r="T24" s="469"/>
      <c r="U24" s="469"/>
      <c r="V24" s="508"/>
      <c r="W24" s="563"/>
      <c r="X24" s="551"/>
      <c r="Y24" s="552"/>
      <c r="Z24" s="467" t="s">
        <v>154</v>
      </c>
      <c r="AA24" s="447"/>
      <c r="AB24" s="447"/>
      <c r="AC24" s="447"/>
      <c r="AD24" s="447"/>
      <c r="AE24" s="447"/>
      <c r="AF24" s="447"/>
      <c r="AG24" s="448"/>
      <c r="AH24" s="468">
        <v>682</v>
      </c>
      <c r="AI24" s="469"/>
      <c r="AJ24" s="469"/>
      <c r="AK24" s="469"/>
      <c r="AL24" s="508"/>
      <c r="AM24" s="468">
        <v>2123066</v>
      </c>
      <c r="AN24" s="469"/>
      <c r="AO24" s="469"/>
      <c r="AP24" s="469"/>
      <c r="AQ24" s="469"/>
      <c r="AR24" s="508"/>
      <c r="AS24" s="468">
        <v>3113</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22947084</v>
      </c>
      <c r="BO24" s="418"/>
      <c r="BP24" s="418"/>
      <c r="BQ24" s="418"/>
      <c r="BR24" s="418"/>
      <c r="BS24" s="418"/>
      <c r="BT24" s="418"/>
      <c r="BU24" s="419"/>
      <c r="BV24" s="417">
        <v>23383703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7660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12540888</v>
      </c>
      <c r="BO25" s="381"/>
      <c r="BP25" s="381"/>
      <c r="BQ25" s="381"/>
      <c r="BR25" s="381"/>
      <c r="BS25" s="381"/>
      <c r="BT25" s="381"/>
      <c r="BU25" s="382"/>
      <c r="BV25" s="380">
        <v>5327991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7010</v>
      </c>
      <c r="R26" s="469"/>
      <c r="S26" s="469"/>
      <c r="T26" s="469"/>
      <c r="U26" s="469"/>
      <c r="V26" s="508"/>
      <c r="W26" s="563"/>
      <c r="X26" s="551"/>
      <c r="Y26" s="552"/>
      <c r="Z26" s="467" t="s">
        <v>160</v>
      </c>
      <c r="AA26" s="573"/>
      <c r="AB26" s="573"/>
      <c r="AC26" s="573"/>
      <c r="AD26" s="573"/>
      <c r="AE26" s="573"/>
      <c r="AF26" s="573"/>
      <c r="AG26" s="574"/>
      <c r="AH26" s="468">
        <v>44</v>
      </c>
      <c r="AI26" s="469"/>
      <c r="AJ26" s="469"/>
      <c r="AK26" s="469"/>
      <c r="AL26" s="508"/>
      <c r="AM26" s="468">
        <v>123904</v>
      </c>
      <c r="AN26" s="469"/>
      <c r="AO26" s="469"/>
      <c r="AP26" s="469"/>
      <c r="AQ26" s="469"/>
      <c r="AR26" s="508"/>
      <c r="AS26" s="468">
        <v>2816</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v>60000</v>
      </c>
      <c r="BO26" s="418"/>
      <c r="BP26" s="418"/>
      <c r="BQ26" s="418"/>
      <c r="BR26" s="418"/>
      <c r="BS26" s="418"/>
      <c r="BT26" s="418"/>
      <c r="BU26" s="419"/>
      <c r="BV26" s="417">
        <v>60000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4600</v>
      </c>
      <c r="R27" s="469"/>
      <c r="S27" s="469"/>
      <c r="T27" s="469"/>
      <c r="U27" s="469"/>
      <c r="V27" s="508"/>
      <c r="W27" s="563"/>
      <c r="X27" s="551"/>
      <c r="Y27" s="552"/>
      <c r="Z27" s="467" t="s">
        <v>163</v>
      </c>
      <c r="AA27" s="447"/>
      <c r="AB27" s="447"/>
      <c r="AC27" s="447"/>
      <c r="AD27" s="447"/>
      <c r="AE27" s="447"/>
      <c r="AF27" s="447"/>
      <c r="AG27" s="448"/>
      <c r="AH27" s="468">
        <v>12</v>
      </c>
      <c r="AI27" s="469"/>
      <c r="AJ27" s="469"/>
      <c r="AK27" s="469"/>
      <c r="AL27" s="508"/>
      <c r="AM27" s="468">
        <v>48144</v>
      </c>
      <c r="AN27" s="469"/>
      <c r="AO27" s="469"/>
      <c r="AP27" s="469"/>
      <c r="AQ27" s="469"/>
      <c r="AR27" s="508"/>
      <c r="AS27" s="468">
        <v>4012</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3050597</v>
      </c>
      <c r="BO27" s="587"/>
      <c r="BP27" s="587"/>
      <c r="BQ27" s="587"/>
      <c r="BR27" s="587"/>
      <c r="BS27" s="587"/>
      <c r="BT27" s="587"/>
      <c r="BU27" s="588"/>
      <c r="BV27" s="586">
        <v>3050569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4000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2007046</v>
      </c>
      <c r="BO28" s="381"/>
      <c r="BP28" s="381"/>
      <c r="BQ28" s="381"/>
      <c r="BR28" s="381"/>
      <c r="BS28" s="381"/>
      <c r="BT28" s="381"/>
      <c r="BU28" s="382"/>
      <c r="BV28" s="380">
        <v>1543436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22</v>
      </c>
      <c r="M29" s="469"/>
      <c r="N29" s="469"/>
      <c r="O29" s="469"/>
      <c r="P29" s="508"/>
      <c r="Q29" s="468">
        <v>3790</v>
      </c>
      <c r="R29" s="469"/>
      <c r="S29" s="469"/>
      <c r="T29" s="469"/>
      <c r="U29" s="469"/>
      <c r="V29" s="508"/>
      <c r="W29" s="564"/>
      <c r="X29" s="565"/>
      <c r="Y29" s="566"/>
      <c r="Z29" s="467" t="s">
        <v>170</v>
      </c>
      <c r="AA29" s="447"/>
      <c r="AB29" s="447"/>
      <c r="AC29" s="447"/>
      <c r="AD29" s="447"/>
      <c r="AE29" s="447"/>
      <c r="AF29" s="447"/>
      <c r="AG29" s="448"/>
      <c r="AH29" s="468">
        <v>694</v>
      </c>
      <c r="AI29" s="469"/>
      <c r="AJ29" s="469"/>
      <c r="AK29" s="469"/>
      <c r="AL29" s="508"/>
      <c r="AM29" s="468">
        <v>2171210</v>
      </c>
      <c r="AN29" s="469"/>
      <c r="AO29" s="469"/>
      <c r="AP29" s="469"/>
      <c r="AQ29" s="469"/>
      <c r="AR29" s="508"/>
      <c r="AS29" s="468">
        <v>3129</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t="s">
        <v>121</v>
      </c>
      <c r="BO29" s="418"/>
      <c r="BP29" s="418"/>
      <c r="BQ29" s="418"/>
      <c r="BR29" s="418"/>
      <c r="BS29" s="418"/>
      <c r="BT29" s="418"/>
      <c r="BU29" s="419"/>
      <c r="BV29" s="417" t="s">
        <v>121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100.9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327953</v>
      </c>
      <c r="BO30" s="587"/>
      <c r="BP30" s="587"/>
      <c r="BQ30" s="587"/>
      <c r="BR30" s="587"/>
      <c r="BS30" s="587"/>
      <c r="BT30" s="587"/>
      <c r="BU30" s="588"/>
      <c r="BV30" s="586">
        <v>327713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朝霞都市計画下水道事業特別会計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朝霞地区一部事務組合</v>
      </c>
      <c r="BZ34" s="599"/>
      <c r="CA34" s="599"/>
      <c r="CB34" s="599"/>
      <c r="CC34" s="599"/>
      <c r="CD34" s="599"/>
      <c r="CE34" s="599"/>
      <c r="CF34" s="599"/>
      <c r="CG34" s="599"/>
      <c r="CH34" s="599"/>
      <c r="CI34" s="599"/>
      <c r="CJ34" s="599"/>
      <c r="CK34" s="599"/>
      <c r="CL34" s="599"/>
      <c r="CM34" s="599"/>
      <c r="CN34" s="167"/>
      <c r="CO34" s="598">
        <f>IF(CQ34="","",MAX(C34:D43,U34:V43,AM34:AN43,BE34:BF43,BW34:BX43)+1)</f>
        <v>14</v>
      </c>
      <c r="CP34" s="598"/>
      <c r="CQ34" s="599" t="str">
        <f>IF('各会計、関係団体の財政状況及び健全化判断比率'!BS7="","",'各会計、関係団体の財政状況及び健全化判断比率'!BS7)</f>
        <v>公益財団法人朝霞市文化・スポーツ振興公社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埼玉県後期高齢者医療広域連合</v>
      </c>
      <c r="BZ35" s="599"/>
      <c r="CA35" s="599"/>
      <c r="CB35" s="599"/>
      <c r="CC35" s="599"/>
      <c r="CD35" s="599"/>
      <c r="CE35" s="599"/>
      <c r="CF35" s="599"/>
      <c r="CG35" s="599"/>
      <c r="CH35" s="599"/>
      <c r="CI35" s="599"/>
      <c r="CJ35" s="599"/>
      <c r="CK35" s="599"/>
      <c r="CL35" s="599"/>
      <c r="CM35" s="599"/>
      <c r="CN35" s="167"/>
      <c r="CO35" s="598">
        <f t="shared" ref="CO35:CO43" si="3">IF(CQ35="","",CO34+1)</f>
        <v>15</v>
      </c>
      <c r="CP35" s="598"/>
      <c r="CQ35" s="599" t="str">
        <f>IF('各会計、関係団体の財政状況及び健全化判断比率'!BS8="","",'各会計、関係団体の財政状況及び健全化判断比率'!BS8)</f>
        <v>朝霞市土地開発公社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埼玉県後期高齢者医療広域連合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埼玉県市町村総合事務組合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埼玉県市町村総合事務組合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彩の国さいたま人づくり広域連合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埼玉県都市競艇組合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524</v>
      </c>
      <c r="D34" s="1184"/>
      <c r="E34" s="1185"/>
      <c r="F34" s="32">
        <v>10.26</v>
      </c>
      <c r="G34" s="33">
        <v>9.7200000000000006</v>
      </c>
      <c r="H34" s="33">
        <v>4.95</v>
      </c>
      <c r="I34" s="33">
        <v>5.2</v>
      </c>
      <c r="J34" s="34">
        <v>6.33</v>
      </c>
      <c r="K34" s="22"/>
      <c r="L34" s="22"/>
      <c r="M34" s="22"/>
      <c r="N34" s="22"/>
      <c r="O34" s="22"/>
      <c r="P34" s="22"/>
    </row>
    <row r="35" spans="1:16" ht="39" customHeight="1">
      <c r="A35" s="22"/>
      <c r="B35" s="35"/>
      <c r="C35" s="1178" t="s">
        <v>525</v>
      </c>
      <c r="D35" s="1179"/>
      <c r="E35" s="1180"/>
      <c r="F35" s="36">
        <v>4.57</v>
      </c>
      <c r="G35" s="37">
        <v>5.89</v>
      </c>
      <c r="H35" s="37">
        <v>4.03</v>
      </c>
      <c r="I35" s="37">
        <v>4.38</v>
      </c>
      <c r="J35" s="38">
        <v>4.26</v>
      </c>
      <c r="K35" s="22"/>
      <c r="L35" s="22"/>
      <c r="M35" s="22"/>
      <c r="N35" s="22"/>
      <c r="O35" s="22"/>
      <c r="P35" s="22"/>
    </row>
    <row r="36" spans="1:16" ht="39" customHeight="1">
      <c r="A36" s="22"/>
      <c r="B36" s="35"/>
      <c r="C36" s="1178" t="s">
        <v>526</v>
      </c>
      <c r="D36" s="1179"/>
      <c r="E36" s="1180"/>
      <c r="F36" s="36">
        <v>0.9</v>
      </c>
      <c r="G36" s="37">
        <v>0.56000000000000005</v>
      </c>
      <c r="H36" s="37">
        <v>0.72</v>
      </c>
      <c r="I36" s="37">
        <v>0.82</v>
      </c>
      <c r="J36" s="38">
        <v>1.73</v>
      </c>
      <c r="K36" s="22"/>
      <c r="L36" s="22"/>
      <c r="M36" s="22"/>
      <c r="N36" s="22"/>
      <c r="O36" s="22"/>
      <c r="P36" s="22"/>
    </row>
    <row r="37" spans="1:16" ht="39" customHeight="1">
      <c r="A37" s="22"/>
      <c r="B37" s="35"/>
      <c r="C37" s="1178" t="s">
        <v>527</v>
      </c>
      <c r="D37" s="1179"/>
      <c r="E37" s="1180"/>
      <c r="F37" s="36">
        <v>1.29</v>
      </c>
      <c r="G37" s="37">
        <v>1.39</v>
      </c>
      <c r="H37" s="37">
        <v>1.02</v>
      </c>
      <c r="I37" s="37">
        <v>0.99</v>
      </c>
      <c r="J37" s="38">
        <v>0.76</v>
      </c>
      <c r="K37" s="22"/>
      <c r="L37" s="22"/>
      <c r="M37" s="22"/>
      <c r="N37" s="22"/>
      <c r="O37" s="22"/>
      <c r="P37" s="22"/>
    </row>
    <row r="38" spans="1:16" ht="39" customHeight="1">
      <c r="A38" s="22"/>
      <c r="B38" s="35"/>
      <c r="C38" s="1178" t="s">
        <v>528</v>
      </c>
      <c r="D38" s="1179"/>
      <c r="E38" s="1180"/>
      <c r="F38" s="36">
        <v>0.46</v>
      </c>
      <c r="G38" s="37">
        <v>0.38</v>
      </c>
      <c r="H38" s="37">
        <v>0.15</v>
      </c>
      <c r="I38" s="37">
        <v>0.56000000000000005</v>
      </c>
      <c r="J38" s="38">
        <v>0.59</v>
      </c>
      <c r="K38" s="22"/>
      <c r="L38" s="22"/>
      <c r="M38" s="22"/>
      <c r="N38" s="22"/>
      <c r="O38" s="22"/>
      <c r="P38" s="22"/>
    </row>
    <row r="39" spans="1:16" ht="39" customHeight="1">
      <c r="A39" s="22"/>
      <c r="B39" s="35"/>
      <c r="C39" s="1178" t="s">
        <v>529</v>
      </c>
      <c r="D39" s="1179"/>
      <c r="E39" s="1180"/>
      <c r="F39" s="36">
        <v>0.02</v>
      </c>
      <c r="G39" s="37">
        <v>0.03</v>
      </c>
      <c r="H39" s="37">
        <v>0.04</v>
      </c>
      <c r="I39" s="37">
        <v>0.01</v>
      </c>
      <c r="J39" s="38">
        <v>0.01</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530</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531</v>
      </c>
      <c r="D43" s="1182"/>
      <c r="E43" s="1183"/>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3156</v>
      </c>
      <c r="L45" s="60">
        <v>3200</v>
      </c>
      <c r="M45" s="60">
        <v>3155</v>
      </c>
      <c r="N45" s="60">
        <v>2996</v>
      </c>
      <c r="O45" s="61">
        <v>2987</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v>246</v>
      </c>
      <c r="L48" s="64">
        <v>200</v>
      </c>
      <c r="M48" s="64">
        <v>156</v>
      </c>
      <c r="N48" s="64">
        <v>182</v>
      </c>
      <c r="O48" s="65">
        <v>173</v>
      </c>
      <c r="P48" s="48"/>
      <c r="Q48" s="48"/>
      <c r="R48" s="48"/>
      <c r="S48" s="48"/>
      <c r="T48" s="48"/>
      <c r="U48" s="48"/>
    </row>
    <row r="49" spans="1:21" ht="30.75" customHeight="1">
      <c r="A49" s="48"/>
      <c r="B49" s="1196"/>
      <c r="C49" s="1197"/>
      <c r="D49" s="62"/>
      <c r="E49" s="1188" t="s">
        <v>16</v>
      </c>
      <c r="F49" s="1188"/>
      <c r="G49" s="1188"/>
      <c r="H49" s="1188"/>
      <c r="I49" s="1188"/>
      <c r="J49" s="1189"/>
      <c r="K49" s="63">
        <v>6</v>
      </c>
      <c r="L49" s="64">
        <v>6</v>
      </c>
      <c r="M49" s="64">
        <v>17</v>
      </c>
      <c r="N49" s="64">
        <v>17</v>
      </c>
      <c r="O49" s="65">
        <v>17</v>
      </c>
      <c r="P49" s="48"/>
      <c r="Q49" s="48"/>
      <c r="R49" s="48"/>
      <c r="S49" s="48"/>
      <c r="T49" s="48"/>
      <c r="U49" s="48"/>
    </row>
    <row r="50" spans="1:21" ht="30.75" customHeight="1">
      <c r="A50" s="48"/>
      <c r="B50" s="1196"/>
      <c r="C50" s="1197"/>
      <c r="D50" s="62"/>
      <c r="E50" s="1188" t="s">
        <v>17</v>
      </c>
      <c r="F50" s="1188"/>
      <c r="G50" s="1188"/>
      <c r="H50" s="1188"/>
      <c r="I50" s="1188"/>
      <c r="J50" s="1189"/>
      <c r="K50" s="63">
        <v>123</v>
      </c>
      <c r="L50" s="64">
        <v>107</v>
      </c>
      <c r="M50" s="64">
        <v>111</v>
      </c>
      <c r="N50" s="64">
        <v>108</v>
      </c>
      <c r="O50" s="65">
        <v>105</v>
      </c>
      <c r="P50" s="48"/>
      <c r="Q50" s="48"/>
      <c r="R50" s="48"/>
      <c r="S50" s="48"/>
      <c r="T50" s="48"/>
      <c r="U50" s="48"/>
    </row>
    <row r="51" spans="1:21" ht="30.75" customHeight="1">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c r="A52" s="48"/>
      <c r="B52" s="1186" t="s">
        <v>19</v>
      </c>
      <c r="C52" s="1187"/>
      <c r="D52" s="66"/>
      <c r="E52" s="1188" t="s">
        <v>20</v>
      </c>
      <c r="F52" s="1188"/>
      <c r="G52" s="1188"/>
      <c r="H52" s="1188"/>
      <c r="I52" s="1188"/>
      <c r="J52" s="1189"/>
      <c r="K52" s="63">
        <v>2657</v>
      </c>
      <c r="L52" s="64">
        <v>2754</v>
      </c>
      <c r="M52" s="64">
        <v>2682</v>
      </c>
      <c r="N52" s="64">
        <v>2465</v>
      </c>
      <c r="O52" s="65">
        <v>2427</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874</v>
      </c>
      <c r="L53" s="69">
        <v>759</v>
      </c>
      <c r="M53" s="69">
        <v>757</v>
      </c>
      <c r="N53" s="69">
        <v>838</v>
      </c>
      <c r="O53" s="70">
        <v>855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02" t="s">
        <v>24</v>
      </c>
      <c r="C41" s="1203"/>
      <c r="D41" s="81"/>
      <c r="E41" s="1208" t="s">
        <v>25</v>
      </c>
      <c r="F41" s="1208"/>
      <c r="G41" s="1208"/>
      <c r="H41" s="1209"/>
      <c r="I41" s="82">
        <v>32443</v>
      </c>
      <c r="J41" s="83">
        <v>31442</v>
      </c>
      <c r="K41" s="83">
        <v>30386</v>
      </c>
      <c r="L41" s="83">
        <v>29587</v>
      </c>
      <c r="M41" s="84">
        <v>28572</v>
      </c>
    </row>
    <row r="42" spans="2:13" ht="27.75" customHeight="1">
      <c r="B42" s="1204"/>
      <c r="C42" s="1205"/>
      <c r="D42" s="85"/>
      <c r="E42" s="1210" t="s">
        <v>26</v>
      </c>
      <c r="F42" s="1210"/>
      <c r="G42" s="1210"/>
      <c r="H42" s="1211"/>
      <c r="I42" s="86">
        <v>1048</v>
      </c>
      <c r="J42" s="87">
        <v>980</v>
      </c>
      <c r="K42" s="87">
        <v>911</v>
      </c>
      <c r="L42" s="87">
        <v>841</v>
      </c>
      <c r="M42" s="88">
        <v>769</v>
      </c>
    </row>
    <row r="43" spans="2:13" ht="27.75" customHeight="1">
      <c r="B43" s="1204"/>
      <c r="C43" s="1205"/>
      <c r="D43" s="85"/>
      <c r="E43" s="1210" t="s">
        <v>27</v>
      </c>
      <c r="F43" s="1210"/>
      <c r="G43" s="1210"/>
      <c r="H43" s="1211"/>
      <c r="I43" s="86">
        <v>1484</v>
      </c>
      <c r="J43" s="87">
        <v>1379</v>
      </c>
      <c r="K43" s="87">
        <v>1255</v>
      </c>
      <c r="L43" s="87">
        <v>1440</v>
      </c>
      <c r="M43" s="88">
        <v>1607</v>
      </c>
    </row>
    <row r="44" spans="2:13" ht="27.75" customHeight="1">
      <c r="B44" s="1204"/>
      <c r="C44" s="1205"/>
      <c r="D44" s="85"/>
      <c r="E44" s="1210" t="s">
        <v>28</v>
      </c>
      <c r="F44" s="1210"/>
      <c r="G44" s="1210"/>
      <c r="H44" s="1211"/>
      <c r="I44" s="86">
        <v>41</v>
      </c>
      <c r="J44" s="87">
        <v>140</v>
      </c>
      <c r="K44" s="87">
        <v>124</v>
      </c>
      <c r="L44" s="87">
        <v>107</v>
      </c>
      <c r="M44" s="88">
        <v>97</v>
      </c>
    </row>
    <row r="45" spans="2:13" ht="27.75" customHeight="1">
      <c r="B45" s="1204"/>
      <c r="C45" s="1205"/>
      <c r="D45" s="85"/>
      <c r="E45" s="1210" t="s">
        <v>29</v>
      </c>
      <c r="F45" s="1210"/>
      <c r="G45" s="1210"/>
      <c r="H45" s="1211"/>
      <c r="I45" s="86">
        <v>2517</v>
      </c>
      <c r="J45" s="87">
        <v>2201</v>
      </c>
      <c r="K45" s="87">
        <v>1369</v>
      </c>
      <c r="L45" s="87">
        <v>1249</v>
      </c>
      <c r="M45" s="88">
        <v>1144</v>
      </c>
    </row>
    <row r="46" spans="2:13" ht="27.75" customHeight="1">
      <c r="B46" s="1204"/>
      <c r="C46" s="1205"/>
      <c r="D46" s="89"/>
      <c r="E46" s="1210" t="s">
        <v>30</v>
      </c>
      <c r="F46" s="1210"/>
      <c r="G46" s="1210"/>
      <c r="H46" s="1211"/>
      <c r="I46" s="86">
        <v>11</v>
      </c>
      <c r="J46" s="87" t="s">
        <v>477</v>
      </c>
      <c r="K46" s="87">
        <v>1</v>
      </c>
      <c r="L46" s="87" t="s">
        <v>477</v>
      </c>
      <c r="M46" s="88" t="s">
        <v>477</v>
      </c>
    </row>
    <row r="47" spans="2:13" ht="27.75" customHeight="1">
      <c r="B47" s="1204"/>
      <c r="C47" s="1205"/>
      <c r="D47" s="90"/>
      <c r="E47" s="1212" t="s">
        <v>31</v>
      </c>
      <c r="F47" s="1213"/>
      <c r="G47" s="1213"/>
      <c r="H47" s="1214"/>
      <c r="I47" s="86" t="s">
        <v>477</v>
      </c>
      <c r="J47" s="87" t="s">
        <v>477</v>
      </c>
      <c r="K47" s="87" t="s">
        <v>477</v>
      </c>
      <c r="L47" s="87" t="s">
        <v>477</v>
      </c>
      <c r="M47" s="88" t="s">
        <v>477</v>
      </c>
    </row>
    <row r="48" spans="2:13" ht="27.75" customHeight="1">
      <c r="B48" s="1204"/>
      <c r="C48" s="1205"/>
      <c r="D48" s="85"/>
      <c r="E48" s="1210" t="s">
        <v>32</v>
      </c>
      <c r="F48" s="1210"/>
      <c r="G48" s="1210"/>
      <c r="H48" s="1211"/>
      <c r="I48" s="86" t="s">
        <v>477</v>
      </c>
      <c r="J48" s="87" t="s">
        <v>477</v>
      </c>
      <c r="K48" s="87" t="s">
        <v>477</v>
      </c>
      <c r="L48" s="87" t="s">
        <v>477</v>
      </c>
      <c r="M48" s="88" t="s">
        <v>477</v>
      </c>
    </row>
    <row r="49" spans="2:13" ht="27.75" customHeight="1">
      <c r="B49" s="1206"/>
      <c r="C49" s="1207"/>
      <c r="D49" s="85"/>
      <c r="E49" s="1210" t="s">
        <v>33</v>
      </c>
      <c r="F49" s="1210"/>
      <c r="G49" s="1210"/>
      <c r="H49" s="1211"/>
      <c r="I49" s="86" t="s">
        <v>477</v>
      </c>
      <c r="J49" s="87" t="s">
        <v>477</v>
      </c>
      <c r="K49" s="87" t="s">
        <v>477</v>
      </c>
      <c r="L49" s="87" t="s">
        <v>477</v>
      </c>
      <c r="M49" s="88" t="s">
        <v>477</v>
      </c>
    </row>
    <row r="50" spans="2:13" ht="27.75" customHeight="1">
      <c r="B50" s="1215" t="s">
        <v>34</v>
      </c>
      <c r="C50" s="1216"/>
      <c r="D50" s="91"/>
      <c r="E50" s="1210" t="s">
        <v>35</v>
      </c>
      <c r="F50" s="1210"/>
      <c r="G50" s="1210"/>
      <c r="H50" s="1211"/>
      <c r="I50" s="86">
        <v>1784</v>
      </c>
      <c r="J50" s="87">
        <v>1393</v>
      </c>
      <c r="K50" s="87">
        <v>1756</v>
      </c>
      <c r="L50" s="87">
        <v>2757</v>
      </c>
      <c r="M50" s="88">
        <v>3106</v>
      </c>
    </row>
    <row r="51" spans="2:13" ht="27.75" customHeight="1">
      <c r="B51" s="1204"/>
      <c r="C51" s="1205"/>
      <c r="D51" s="85"/>
      <c r="E51" s="1210" t="s">
        <v>36</v>
      </c>
      <c r="F51" s="1210"/>
      <c r="G51" s="1210"/>
      <c r="H51" s="1211"/>
      <c r="I51" s="86">
        <v>5214</v>
      </c>
      <c r="J51" s="87">
        <v>5262</v>
      </c>
      <c r="K51" s="87">
        <v>4517</v>
      </c>
      <c r="L51" s="87">
        <v>4095</v>
      </c>
      <c r="M51" s="88">
        <v>4615</v>
      </c>
    </row>
    <row r="52" spans="2:13" ht="27.75" customHeight="1">
      <c r="B52" s="1206"/>
      <c r="C52" s="1207"/>
      <c r="D52" s="85"/>
      <c r="E52" s="1210" t="s">
        <v>37</v>
      </c>
      <c r="F52" s="1210"/>
      <c r="G52" s="1210"/>
      <c r="H52" s="1211"/>
      <c r="I52" s="86">
        <v>20188</v>
      </c>
      <c r="J52" s="87">
        <v>19934</v>
      </c>
      <c r="K52" s="87">
        <v>19163</v>
      </c>
      <c r="L52" s="87">
        <v>19020</v>
      </c>
      <c r="M52" s="88">
        <v>18897</v>
      </c>
    </row>
    <row r="53" spans="2:13" ht="27.75" customHeight="1" thickBot="1">
      <c r="B53" s="1217" t="s">
        <v>21</v>
      </c>
      <c r="C53" s="1218"/>
      <c r="D53" s="92"/>
      <c r="E53" s="1219" t="s">
        <v>38</v>
      </c>
      <c r="F53" s="1219"/>
      <c r="G53" s="1219"/>
      <c r="H53" s="1220"/>
      <c r="I53" s="93">
        <v>10357</v>
      </c>
      <c r="J53" s="94">
        <v>9553</v>
      </c>
      <c r="K53" s="94">
        <v>8609</v>
      </c>
      <c r="L53" s="94">
        <v>7351</v>
      </c>
      <c r="M53" s="95">
        <v>5570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546</v>
      </c>
      <c r="C41" s="248"/>
      <c r="D41" s="248"/>
      <c r="E41" s="248"/>
      <c r="F41" s="248"/>
      <c r="G41" s="248"/>
      <c r="H41" s="248"/>
      <c r="I41" s="248"/>
      <c r="J41" s="248"/>
      <c r="K41" s="248"/>
      <c r="L41" s="248"/>
      <c r="M41" s="248"/>
      <c r="N41" s="248"/>
      <c r="O41" s="248"/>
      <c r="P41" s="249"/>
    </row>
    <row r="42" spans="2:17">
      <c r="B42" s="250"/>
      <c r="C42" s="246"/>
      <c r="D42" s="246"/>
      <c r="E42" s="246"/>
      <c r="F42" s="246"/>
      <c r="G42" s="353" t="s">
        <v>547</v>
      </c>
      <c r="I42" s="354"/>
      <c r="J42" s="354"/>
      <c r="K42" s="354"/>
      <c r="L42" s="246"/>
      <c r="M42" s="246"/>
      <c r="N42" s="246"/>
      <c r="O42" s="246"/>
    </row>
    <row r="43" spans="2:17">
      <c r="B43" s="250"/>
      <c r="C43" s="246"/>
      <c r="D43" s="246"/>
      <c r="E43" s="246"/>
      <c r="F43" s="246"/>
      <c r="G43" s="1221" t="s">
        <v>556</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548</v>
      </c>
    </row>
    <row r="50" spans="1:17">
      <c r="B50" s="250"/>
      <c r="C50" s="246"/>
      <c r="D50" s="246"/>
      <c r="E50" s="246"/>
      <c r="F50" s="246"/>
      <c r="G50" s="1230"/>
      <c r="H50" s="1231"/>
      <c r="I50" s="1231"/>
      <c r="J50" s="1232"/>
      <c r="K50" s="356" t="s">
        <v>517</v>
      </c>
      <c r="L50" s="356" t="s">
        <v>518</v>
      </c>
      <c r="M50" s="356" t="s">
        <v>519</v>
      </c>
      <c r="N50" s="356" t="s">
        <v>520</v>
      </c>
      <c r="O50" s="356" t="s">
        <v>521</v>
      </c>
    </row>
    <row r="51" spans="1:17">
      <c r="B51" s="250"/>
      <c r="C51" s="246"/>
      <c r="D51" s="246"/>
      <c r="E51" s="246"/>
      <c r="F51" s="246"/>
      <c r="G51" s="1233" t="s">
        <v>549</v>
      </c>
      <c r="H51" s="1234"/>
      <c r="I51" s="1239" t="s">
        <v>550</v>
      </c>
      <c r="J51" s="1239"/>
      <c r="K51" s="1241"/>
      <c r="L51" s="1241"/>
      <c r="M51" s="1241"/>
      <c r="N51" s="1242">
        <v>34.5</v>
      </c>
      <c r="O51" s="1242">
        <v>25.5</v>
      </c>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551</v>
      </c>
      <c r="J53" s="1243"/>
      <c r="K53" s="1250"/>
      <c r="L53" s="1250"/>
      <c r="M53" s="1250"/>
      <c r="N53" s="1252">
        <v>69.099999999999994</v>
      </c>
      <c r="O53" s="1252">
        <v>70.099999999999994</v>
      </c>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552</v>
      </c>
      <c r="H55" s="1245"/>
      <c r="I55" s="1243" t="s">
        <v>550</v>
      </c>
      <c r="J55" s="1243"/>
      <c r="K55" s="1241"/>
      <c r="L55" s="1241"/>
      <c r="M55" s="1241"/>
      <c r="N55" s="1242">
        <v>34.9</v>
      </c>
      <c r="O55" s="1242">
        <v>53.1</v>
      </c>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551</v>
      </c>
      <c r="J57" s="1253"/>
      <c r="K57" s="1250"/>
      <c r="L57" s="1250"/>
      <c r="M57" s="1250"/>
      <c r="N57" s="1252">
        <v>60.2</v>
      </c>
      <c r="O57" s="1252">
        <v>58.3</v>
      </c>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553</v>
      </c>
      <c r="C63" s="246"/>
      <c r="D63" s="246"/>
      <c r="E63" s="246"/>
      <c r="F63" s="246"/>
      <c r="G63" s="246"/>
      <c r="H63" s="246"/>
      <c r="I63" s="246"/>
      <c r="J63" s="246"/>
      <c r="K63" s="246"/>
      <c r="L63" s="246"/>
      <c r="M63" s="246"/>
      <c r="N63" s="246"/>
      <c r="O63" s="246"/>
    </row>
    <row r="64" spans="1:17">
      <c r="B64" s="250"/>
      <c r="C64" s="246"/>
      <c r="D64" s="246"/>
      <c r="E64" s="246"/>
      <c r="F64" s="246"/>
      <c r="G64" s="353" t="s">
        <v>547</v>
      </c>
      <c r="I64" s="354"/>
      <c r="J64" s="354"/>
      <c r="K64" s="354"/>
      <c r="L64" s="246"/>
      <c r="M64" s="246"/>
      <c r="N64" s="246"/>
      <c r="O64" s="246"/>
    </row>
    <row r="65" spans="2:30">
      <c r="B65" s="250"/>
      <c r="C65" s="246"/>
      <c r="D65" s="246"/>
      <c r="E65" s="246"/>
      <c r="F65" s="246"/>
      <c r="G65" s="1221" t="s">
        <v>557</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554</v>
      </c>
      <c r="I71" s="370"/>
      <c r="J71" s="366"/>
      <c r="K71" s="366"/>
      <c r="L71" s="367"/>
      <c r="M71" s="366"/>
      <c r="N71" s="367"/>
      <c r="O71" s="368"/>
    </row>
    <row r="72" spans="2:30">
      <c r="B72" s="250"/>
      <c r="C72" s="246"/>
      <c r="D72" s="246"/>
      <c r="E72" s="246"/>
      <c r="F72" s="246"/>
      <c r="G72" s="1230"/>
      <c r="H72" s="1231"/>
      <c r="I72" s="1231"/>
      <c r="J72" s="1232"/>
      <c r="K72" s="356" t="s">
        <v>517</v>
      </c>
      <c r="L72" s="356" t="s">
        <v>518</v>
      </c>
      <c r="M72" s="356" t="s">
        <v>519</v>
      </c>
      <c r="N72" s="356" t="s">
        <v>520</v>
      </c>
      <c r="O72" s="356" t="s">
        <v>521</v>
      </c>
    </row>
    <row r="73" spans="2:30">
      <c r="B73" s="250"/>
      <c r="C73" s="246"/>
      <c r="D73" s="246"/>
      <c r="E73" s="246"/>
      <c r="F73" s="246"/>
      <c r="G73" s="1233" t="s">
        <v>549</v>
      </c>
      <c r="H73" s="1234"/>
      <c r="I73" s="1239" t="s">
        <v>550</v>
      </c>
      <c r="J73" s="1239"/>
      <c r="K73" s="1254">
        <v>51.3</v>
      </c>
      <c r="L73" s="1254">
        <v>46.8</v>
      </c>
      <c r="M73" s="1242">
        <v>42.2</v>
      </c>
      <c r="N73" s="1242">
        <v>34.5</v>
      </c>
      <c r="O73" s="1242">
        <v>25.5</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555</v>
      </c>
      <c r="J75" s="1243"/>
      <c r="K75" s="1252">
        <v>4.0999999999999996</v>
      </c>
      <c r="L75" s="1252">
        <v>4</v>
      </c>
      <c r="M75" s="1252">
        <v>3.9</v>
      </c>
      <c r="N75" s="1252">
        <v>3.7</v>
      </c>
      <c r="O75" s="1252">
        <v>3.8</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552</v>
      </c>
      <c r="H77" s="1245"/>
      <c r="I77" s="1243" t="s">
        <v>550</v>
      </c>
      <c r="J77" s="1243"/>
      <c r="K77" s="1254">
        <v>46.1</v>
      </c>
      <c r="L77" s="1254">
        <v>37.6</v>
      </c>
      <c r="M77" s="1242">
        <v>33.799999999999997</v>
      </c>
      <c r="N77" s="1242">
        <v>34.9</v>
      </c>
      <c r="O77" s="1242">
        <v>53.1</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555</v>
      </c>
      <c r="J79" s="1253"/>
      <c r="K79" s="1256">
        <v>8.5</v>
      </c>
      <c r="L79" s="1256">
        <v>7.9</v>
      </c>
      <c r="M79" s="1256">
        <v>7.1</v>
      </c>
      <c r="N79" s="1256">
        <v>7.2</v>
      </c>
      <c r="O79" s="1256">
        <v>8.6</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AE22" sqref="AE2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18054</v>
      </c>
      <c r="E3" s="118"/>
      <c r="F3" s="119">
        <v>43493</v>
      </c>
      <c r="G3" s="120"/>
      <c r="H3" s="121"/>
    </row>
    <row r="4" spans="1:8">
      <c r="A4" s="122"/>
      <c r="B4" s="123"/>
      <c r="C4" s="124"/>
      <c r="D4" s="125">
        <v>13537</v>
      </c>
      <c r="E4" s="126"/>
      <c r="F4" s="127">
        <v>23254</v>
      </c>
      <c r="G4" s="128"/>
      <c r="H4" s="129"/>
    </row>
    <row r="5" spans="1:8">
      <c r="A5" s="110" t="s">
        <v>511</v>
      </c>
      <c r="B5" s="115"/>
      <c r="C5" s="116"/>
      <c r="D5" s="117">
        <v>12286</v>
      </c>
      <c r="E5" s="118"/>
      <c r="F5" s="119">
        <v>50840</v>
      </c>
      <c r="G5" s="120"/>
      <c r="H5" s="121"/>
    </row>
    <row r="6" spans="1:8">
      <c r="A6" s="122"/>
      <c r="B6" s="123"/>
      <c r="C6" s="124"/>
      <c r="D6" s="125">
        <v>8815</v>
      </c>
      <c r="E6" s="126"/>
      <c r="F6" s="127">
        <v>25367</v>
      </c>
      <c r="G6" s="128"/>
      <c r="H6" s="129"/>
    </row>
    <row r="7" spans="1:8">
      <c r="A7" s="110" t="s">
        <v>512</v>
      </c>
      <c r="B7" s="115"/>
      <c r="C7" s="116"/>
      <c r="D7" s="117">
        <v>12307</v>
      </c>
      <c r="E7" s="118"/>
      <c r="F7" s="119">
        <v>53605</v>
      </c>
      <c r="G7" s="120"/>
      <c r="H7" s="121"/>
    </row>
    <row r="8" spans="1:8">
      <c r="A8" s="122"/>
      <c r="B8" s="123"/>
      <c r="C8" s="124"/>
      <c r="D8" s="125">
        <v>7407</v>
      </c>
      <c r="E8" s="126"/>
      <c r="F8" s="127">
        <v>28343</v>
      </c>
      <c r="G8" s="128"/>
      <c r="H8" s="129"/>
    </row>
    <row r="9" spans="1:8">
      <c r="A9" s="110" t="s">
        <v>513</v>
      </c>
      <c r="B9" s="115"/>
      <c r="C9" s="116"/>
      <c r="D9" s="117">
        <v>13094</v>
      </c>
      <c r="E9" s="118"/>
      <c r="F9" s="119">
        <v>58051</v>
      </c>
      <c r="G9" s="120"/>
      <c r="H9" s="121"/>
    </row>
    <row r="10" spans="1:8">
      <c r="A10" s="122"/>
      <c r="B10" s="123"/>
      <c r="C10" s="124"/>
      <c r="D10" s="125">
        <v>11033</v>
      </c>
      <c r="E10" s="126"/>
      <c r="F10" s="127">
        <v>32143</v>
      </c>
      <c r="G10" s="128"/>
      <c r="H10" s="129"/>
    </row>
    <row r="11" spans="1:8">
      <c r="A11" s="110" t="s">
        <v>514</v>
      </c>
      <c r="B11" s="115"/>
      <c r="C11" s="116"/>
      <c r="D11" s="117">
        <v>19323</v>
      </c>
      <c r="E11" s="118"/>
      <c r="F11" s="119">
        <v>65942</v>
      </c>
      <c r="G11" s="120"/>
      <c r="H11" s="121"/>
    </row>
    <row r="12" spans="1:8">
      <c r="A12" s="122"/>
      <c r="B12" s="123"/>
      <c r="C12" s="130"/>
      <c r="D12" s="125">
        <v>10431</v>
      </c>
      <c r="E12" s="126"/>
      <c r="F12" s="127">
        <v>32778</v>
      </c>
      <c r="G12" s="128"/>
      <c r="H12" s="129"/>
    </row>
    <row r="13" spans="1:8">
      <c r="A13" s="110"/>
      <c r="B13" s="115"/>
      <c r="C13" s="131"/>
      <c r="D13" s="132">
        <v>15013</v>
      </c>
      <c r="E13" s="133"/>
      <c r="F13" s="134">
        <v>54386</v>
      </c>
      <c r="G13" s="135"/>
      <c r="H13" s="121"/>
    </row>
    <row r="14" spans="1:8">
      <c r="A14" s="122"/>
      <c r="B14" s="123"/>
      <c r="C14" s="124"/>
      <c r="D14" s="125">
        <v>10245</v>
      </c>
      <c r="E14" s="126"/>
      <c r="F14" s="127">
        <v>28377</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4.58</v>
      </c>
      <c r="C19" s="136">
        <f>ROUND(VALUE(SUBSTITUTE(実質収支比率等に係る経年分析!G$48,"▲","-")),2)</f>
        <v>5.89</v>
      </c>
      <c r="D19" s="136">
        <f>ROUND(VALUE(SUBSTITUTE(実質収支比率等に係る経年分析!H$48,"▲","-")),2)</f>
        <v>4.04</v>
      </c>
      <c r="E19" s="136">
        <f>ROUND(VALUE(SUBSTITUTE(実質収支比率等に係る経年分析!I$48,"▲","-")),2)</f>
        <v>4.3899999999999997</v>
      </c>
      <c r="F19" s="136">
        <f>ROUND(VALUE(SUBSTITUTE(実質収支比率等に係る経年分析!J$48,"▲","-")),2)</f>
        <v>4.26</v>
      </c>
    </row>
    <row r="20" spans="1:11">
      <c r="A20" s="136" t="s">
        <v>43</v>
      </c>
      <c r="B20" s="136">
        <f>ROUND(VALUE(SUBSTITUTE(実質収支比率等に係る経年分析!F$47,"▲","-")),2)</f>
        <v>3.41</v>
      </c>
      <c r="C20" s="136">
        <f>ROUND(VALUE(SUBSTITUTE(実質収支比率等に係る経年分析!G$47,"▲","-")),2)</f>
        <v>2.02</v>
      </c>
      <c r="D20" s="136">
        <f>ROUND(VALUE(SUBSTITUTE(実質収支比率等に係る経年分析!H$47,"▲","-")),2)</f>
        <v>3.72</v>
      </c>
      <c r="E20" s="136">
        <f>ROUND(VALUE(SUBSTITUTE(実質収支比率等に係る経年分析!I$47,"▲","-")),2)</f>
        <v>6.71</v>
      </c>
      <c r="F20" s="136">
        <f>ROUND(VALUE(SUBSTITUTE(実質収支比率等に係る経年分析!J$47,"▲","-")),2)</f>
        <v>8.51</v>
      </c>
    </row>
    <row r="21" spans="1:11">
      <c r="A21" s="136" t="s">
        <v>44</v>
      </c>
      <c r="B21" s="136">
        <f>IF(ISNUMBER(VALUE(SUBSTITUTE(実質収支比率等に係る経年分析!F$49,"▲","-"))),ROUND(VALUE(SUBSTITUTE(実質収支比率等に係る経年分析!F$49,"▲","-")),2),NA())</f>
        <v>-2.0099999999999998</v>
      </c>
      <c r="C21" s="136">
        <f>IF(ISNUMBER(VALUE(SUBSTITUTE(実質収支比率等に係る経年分析!G$49,"▲","-"))),ROUND(VALUE(SUBSTITUTE(実質収支比率等に係る経年分析!G$49,"▲","-")),2),NA())</f>
        <v>0.03</v>
      </c>
      <c r="D21" s="136">
        <f>IF(ISNUMBER(VALUE(SUBSTITUTE(実質収支比率等に係る経年分析!H$49,"▲","-"))),ROUND(VALUE(SUBSTITUTE(実質収支比率等に係る経年分析!H$49,"▲","-")),2),NA())</f>
        <v>-0.15</v>
      </c>
      <c r="E21" s="136">
        <f>IF(ISNUMBER(VALUE(SUBSTITUTE(実質収支比率等に係る経年分析!I$49,"▲","-"))),ROUND(VALUE(SUBSTITUTE(実質収支比率等に係る経年分析!I$49,"▲","-")),2),NA())</f>
        <v>3.56</v>
      </c>
      <c r="F21" s="136">
        <f>IF(ISNUMBER(VALUE(SUBSTITUTE(実質収支比率等に係る経年分析!J$49,"▲","-"))),ROUND(VALUE(SUBSTITUTE(実質収支比率等に係る経年分析!J$49,"▲","-")),2),NA())</f>
        <v>1.95</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朝霞都市計画下水道事業特別会計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0.56000000000000005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0.59</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0.76</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0.56000000000000005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1.73</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4.57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5.89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4.03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4.38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4.26</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10.26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9.7200000000000006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4.95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6.33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2657</v>
      </c>
      <c r="E42" s="138"/>
      <c r="F42" s="138"/>
      <c r="G42" s="138">
        <f>'実質公債費比率（分子）の構造'!L$52</f>
        <v>2754</v>
      </c>
      <c r="H42" s="138"/>
      <c r="I42" s="138"/>
      <c r="J42" s="138">
        <f>'実質公債費比率（分子）の構造'!M$52</f>
        <v>2682</v>
      </c>
      <c r="K42" s="138"/>
      <c r="L42" s="138"/>
      <c r="M42" s="138">
        <f>'実質公債費比率（分子）の構造'!N$52</f>
        <v>2465</v>
      </c>
      <c r="N42" s="138"/>
      <c r="O42" s="138"/>
      <c r="P42" s="138">
        <f>'実質公債費比率（分子）の構造'!O$52</f>
        <v>2427</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123</v>
      </c>
      <c r="C44" s="138"/>
      <c r="D44" s="138"/>
      <c r="E44" s="138">
        <f>'実質公債費比率（分子）の構造'!L$50</f>
        <v>107</v>
      </c>
      <c r="F44" s="138"/>
      <c r="G44" s="138"/>
      <c r="H44" s="138">
        <f>'実質公債費比率（分子）の構造'!M$50</f>
        <v>111</v>
      </c>
      <c r="I44" s="138"/>
      <c r="J44" s="138"/>
      <c r="K44" s="138">
        <f>'実質公債費比率（分子）の構造'!N$50</f>
        <v>108</v>
      </c>
      <c r="L44" s="138"/>
      <c r="M44" s="138"/>
      <c r="N44" s="138">
        <f>'実質公債費比率（分子）の構造'!O$50</f>
        <v>105</v>
      </c>
      <c r="O44" s="138"/>
      <c r="P44" s="138"/>
    </row>
    <row r="45" spans="1:16">
      <c r="A45" s="138" t="s">
        <v>54</v>
      </c>
      <c r="B45" s="138">
        <f>'実質公債費比率（分子）の構造'!K$49</f>
        <v>6</v>
      </c>
      <c r="C45" s="138"/>
      <c r="D45" s="138"/>
      <c r="E45" s="138">
        <f>'実質公債費比率（分子）の構造'!L$49</f>
        <v>6</v>
      </c>
      <c r="F45" s="138"/>
      <c r="G45" s="138"/>
      <c r="H45" s="138">
        <f>'実質公債費比率（分子）の構造'!M$49</f>
        <v>17</v>
      </c>
      <c r="I45" s="138"/>
      <c r="J45" s="138"/>
      <c r="K45" s="138">
        <f>'実質公債費比率（分子）の構造'!N$49</f>
        <v>17</v>
      </c>
      <c r="L45" s="138"/>
      <c r="M45" s="138"/>
      <c r="N45" s="138">
        <f>'実質公債費比率（分子）の構造'!O$49</f>
        <v>17</v>
      </c>
      <c r="O45" s="138"/>
      <c r="P45" s="138"/>
    </row>
    <row r="46" spans="1:16">
      <c r="A46" s="138" t="s">
        <v>55</v>
      </c>
      <c r="B46" s="138">
        <f>'実質公債費比率（分子）の構造'!K$48</f>
        <v>246</v>
      </c>
      <c r="C46" s="138"/>
      <c r="D46" s="138"/>
      <c r="E46" s="138">
        <f>'実質公債費比率（分子）の構造'!L$48</f>
        <v>200</v>
      </c>
      <c r="F46" s="138"/>
      <c r="G46" s="138"/>
      <c r="H46" s="138">
        <f>'実質公債費比率（分子）の構造'!M$48</f>
        <v>156</v>
      </c>
      <c r="I46" s="138"/>
      <c r="J46" s="138"/>
      <c r="K46" s="138">
        <f>'実質公債費比率（分子）の構造'!N$48</f>
        <v>182</v>
      </c>
      <c r="L46" s="138"/>
      <c r="M46" s="138"/>
      <c r="N46" s="138">
        <f>'実質公債費比率（分子）の構造'!O$48</f>
        <v>173</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3156</v>
      </c>
      <c r="C49" s="138"/>
      <c r="D49" s="138"/>
      <c r="E49" s="138">
        <f>'実質公債費比率（分子）の構造'!L$45</f>
        <v>3200</v>
      </c>
      <c r="F49" s="138"/>
      <c r="G49" s="138"/>
      <c r="H49" s="138">
        <f>'実質公債費比率（分子）の構造'!M$45</f>
        <v>3155</v>
      </c>
      <c r="I49" s="138"/>
      <c r="J49" s="138"/>
      <c r="K49" s="138">
        <f>'実質公債費比率（分子）の構造'!N$45</f>
        <v>2996</v>
      </c>
      <c r="L49" s="138"/>
      <c r="M49" s="138"/>
      <c r="N49" s="138">
        <f>'実質公債費比率（分子）の構造'!O$45</f>
        <v>2987</v>
      </c>
      <c r="O49" s="138"/>
      <c r="P49" s="138"/>
    </row>
    <row r="50" spans="1:16">
      <c r="A50" s="138" t="s">
        <v>59</v>
      </c>
      <c r="B50" s="138" t="e">
        <f>NA()</f>
        <v>#N/A</v>
      </c>
      <c r="C50" s="138">
        <f>IF(ISNUMBER('実質公債費比率（分子）の構造'!K$53),'実質公債費比率（分子）の構造'!K$53,NA())</f>
        <v>874</v>
      </c>
      <c r="D50" s="138" t="e">
        <f>NA()</f>
        <v>#N/A</v>
      </c>
      <c r="E50" s="138" t="e">
        <f>NA()</f>
        <v>#N/A</v>
      </c>
      <c r="F50" s="138">
        <f>IF(ISNUMBER('実質公債費比率（分子）の構造'!L$53),'実質公債費比率（分子）の構造'!L$53,NA())</f>
        <v>759</v>
      </c>
      <c r="G50" s="138" t="e">
        <f>NA()</f>
        <v>#N/A</v>
      </c>
      <c r="H50" s="138" t="e">
        <f>NA()</f>
        <v>#N/A</v>
      </c>
      <c r="I50" s="138">
        <f>IF(ISNUMBER('実質公債費比率（分子）の構造'!M$53),'実質公債費比率（分子）の構造'!M$53,NA())</f>
        <v>757</v>
      </c>
      <c r="J50" s="138" t="e">
        <f>NA()</f>
        <v>#N/A</v>
      </c>
      <c r="K50" s="138" t="e">
        <f>NA()</f>
        <v>#N/A</v>
      </c>
      <c r="L50" s="138">
        <f>IF(ISNUMBER('実質公債費比率（分子）の構造'!N$53),'実質公債費比率（分子）の構造'!N$53,NA())</f>
        <v>838</v>
      </c>
      <c r="M50" s="138" t="e">
        <f>NA()</f>
        <v>#N/A</v>
      </c>
      <c r="N50" s="138" t="e">
        <f>NA()</f>
        <v>#N/A</v>
      </c>
      <c r="O50" s="138">
        <f>IF(ISNUMBER('実質公債費比率（分子）の構造'!O$53),'実質公債費比率（分子）の構造'!O$53,NA())</f>
        <v>855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20188</v>
      </c>
      <c r="E56" s="137"/>
      <c r="F56" s="137"/>
      <c r="G56" s="137">
        <f>'将来負担比率（分子）の構造'!J$52</f>
        <v>19934</v>
      </c>
      <c r="H56" s="137"/>
      <c r="I56" s="137"/>
      <c r="J56" s="137">
        <f>'将来負担比率（分子）の構造'!K$52</f>
        <v>19163</v>
      </c>
      <c r="K56" s="137"/>
      <c r="L56" s="137"/>
      <c r="M56" s="137">
        <f>'将来負担比率（分子）の構造'!L$52</f>
        <v>19020</v>
      </c>
      <c r="N56" s="137"/>
      <c r="O56" s="137"/>
      <c r="P56" s="137">
        <f>'将来負担比率（分子）の構造'!M$52</f>
        <v>18897</v>
      </c>
    </row>
    <row r="57" spans="1:16">
      <c r="A57" s="137" t="s">
        <v>36</v>
      </c>
      <c r="B57" s="137"/>
      <c r="C57" s="137"/>
      <c r="D57" s="137">
        <f>'将来負担比率（分子）の構造'!I$51</f>
        <v>5214</v>
      </c>
      <c r="E57" s="137"/>
      <c r="F57" s="137"/>
      <c r="G57" s="137">
        <f>'将来負担比率（分子）の構造'!J$51</f>
        <v>5262</v>
      </c>
      <c r="H57" s="137"/>
      <c r="I57" s="137"/>
      <c r="J57" s="137">
        <f>'将来負担比率（分子）の構造'!K$51</f>
        <v>4517</v>
      </c>
      <c r="K57" s="137"/>
      <c r="L57" s="137"/>
      <c r="M57" s="137">
        <f>'将来負担比率（分子）の構造'!L$51</f>
        <v>4095</v>
      </c>
      <c r="N57" s="137"/>
      <c r="O57" s="137"/>
      <c r="P57" s="137">
        <f>'将来負担比率（分子）の構造'!M$51</f>
        <v>4615</v>
      </c>
    </row>
    <row r="58" spans="1:16">
      <c r="A58" s="137" t="s">
        <v>35</v>
      </c>
      <c r="B58" s="137"/>
      <c r="C58" s="137"/>
      <c r="D58" s="137">
        <f>'将来負担比率（分子）の構造'!I$50</f>
        <v>1784</v>
      </c>
      <c r="E58" s="137"/>
      <c r="F58" s="137"/>
      <c r="G58" s="137">
        <f>'将来負担比率（分子）の構造'!J$50</f>
        <v>1393</v>
      </c>
      <c r="H58" s="137"/>
      <c r="I58" s="137"/>
      <c r="J58" s="137">
        <f>'将来負担比率（分子）の構造'!K$50</f>
        <v>1756</v>
      </c>
      <c r="K58" s="137"/>
      <c r="L58" s="137"/>
      <c r="M58" s="137">
        <f>'将来負担比率（分子）の構造'!L$50</f>
        <v>2757</v>
      </c>
      <c r="N58" s="137"/>
      <c r="O58" s="137"/>
      <c r="P58" s="137">
        <f>'将来負担比率（分子）の構造'!M$50</f>
        <v>3106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11</v>
      </c>
      <c r="C61" s="137"/>
      <c r="D61" s="137"/>
      <c r="E61" s="137" t="str">
        <f>'将来負担比率（分子）の構造'!J$46</f>
        <v>-</v>
      </c>
      <c r="F61" s="137"/>
      <c r="G61" s="137"/>
      <c r="H61" s="137">
        <f>'将来負担比率（分子）の構造'!K$46</f>
        <v>1</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2517</v>
      </c>
      <c r="C62" s="137"/>
      <c r="D62" s="137"/>
      <c r="E62" s="137">
        <f>'将来負担比率（分子）の構造'!J$45</f>
        <v>2201</v>
      </c>
      <c r="F62" s="137"/>
      <c r="G62" s="137"/>
      <c r="H62" s="137">
        <f>'将来負担比率（分子）の構造'!K$45</f>
        <v>1369</v>
      </c>
      <c r="I62" s="137"/>
      <c r="J62" s="137"/>
      <c r="K62" s="137">
        <f>'将来負担比率（分子）の構造'!L$45</f>
        <v>1249</v>
      </c>
      <c r="L62" s="137"/>
      <c r="M62" s="137"/>
      <c r="N62" s="137">
        <f>'将来負担比率（分子）の構造'!M$45</f>
        <v>1144</v>
      </c>
      <c r="O62" s="137"/>
      <c r="P62" s="137"/>
    </row>
    <row r="63" spans="1:16">
      <c r="A63" s="137" t="s">
        <v>28</v>
      </c>
      <c r="B63" s="137">
        <f>'将来負担比率（分子）の構造'!I$44</f>
        <v>41</v>
      </c>
      <c r="C63" s="137"/>
      <c r="D63" s="137"/>
      <c r="E63" s="137">
        <f>'将来負担比率（分子）の構造'!J$44</f>
        <v>140</v>
      </c>
      <c r="F63" s="137"/>
      <c r="G63" s="137"/>
      <c r="H63" s="137">
        <f>'将来負担比率（分子）の構造'!K$44</f>
        <v>124</v>
      </c>
      <c r="I63" s="137"/>
      <c r="J63" s="137"/>
      <c r="K63" s="137">
        <f>'将来負担比率（分子）の構造'!L$44</f>
        <v>107</v>
      </c>
      <c r="L63" s="137"/>
      <c r="M63" s="137"/>
      <c r="N63" s="137">
        <f>'将来負担比率（分子）の構造'!M$44</f>
        <v>97</v>
      </c>
      <c r="O63" s="137"/>
      <c r="P63" s="137"/>
    </row>
    <row r="64" spans="1:16">
      <c r="A64" s="137" t="s">
        <v>27</v>
      </c>
      <c r="B64" s="137">
        <f>'将来負担比率（分子）の構造'!I$43</f>
        <v>1484</v>
      </c>
      <c r="C64" s="137"/>
      <c r="D64" s="137"/>
      <c r="E64" s="137">
        <f>'将来負担比率（分子）の構造'!J$43</f>
        <v>1379</v>
      </c>
      <c r="F64" s="137"/>
      <c r="G64" s="137"/>
      <c r="H64" s="137">
        <f>'将来負担比率（分子）の構造'!K$43</f>
        <v>1255</v>
      </c>
      <c r="I64" s="137"/>
      <c r="J64" s="137"/>
      <c r="K64" s="137">
        <f>'将来負担比率（分子）の構造'!L$43</f>
        <v>1440</v>
      </c>
      <c r="L64" s="137"/>
      <c r="M64" s="137"/>
      <c r="N64" s="137">
        <f>'将来負担比率（分子）の構造'!M$43</f>
        <v>1607</v>
      </c>
      <c r="O64" s="137"/>
      <c r="P64" s="137"/>
    </row>
    <row r="65" spans="1:16">
      <c r="A65" s="137" t="s">
        <v>26</v>
      </c>
      <c r="B65" s="137">
        <f>'将来負担比率（分子）の構造'!I$42</f>
        <v>1048</v>
      </c>
      <c r="C65" s="137"/>
      <c r="D65" s="137"/>
      <c r="E65" s="137">
        <f>'将来負担比率（分子）の構造'!J$42</f>
        <v>980</v>
      </c>
      <c r="F65" s="137"/>
      <c r="G65" s="137"/>
      <c r="H65" s="137">
        <f>'将来負担比率（分子）の構造'!K$42</f>
        <v>911</v>
      </c>
      <c r="I65" s="137"/>
      <c r="J65" s="137"/>
      <c r="K65" s="137">
        <f>'将来負担比率（分子）の構造'!L$42</f>
        <v>841</v>
      </c>
      <c r="L65" s="137"/>
      <c r="M65" s="137"/>
      <c r="N65" s="137">
        <f>'将来負担比率（分子）の構造'!M$42</f>
        <v>769</v>
      </c>
      <c r="O65" s="137"/>
      <c r="P65" s="137"/>
    </row>
    <row r="66" spans="1:16">
      <c r="A66" s="137" t="s">
        <v>25</v>
      </c>
      <c r="B66" s="137">
        <f>'将来負担比率（分子）の構造'!I$41</f>
        <v>32443</v>
      </c>
      <c r="C66" s="137"/>
      <c r="D66" s="137"/>
      <c r="E66" s="137">
        <f>'将来負担比率（分子）の構造'!J$41</f>
        <v>31442</v>
      </c>
      <c r="F66" s="137"/>
      <c r="G66" s="137"/>
      <c r="H66" s="137">
        <f>'将来負担比率（分子）の構造'!K$41</f>
        <v>30386</v>
      </c>
      <c r="I66" s="137"/>
      <c r="J66" s="137"/>
      <c r="K66" s="137">
        <f>'将来負担比率（分子）の構造'!L$41</f>
        <v>29587</v>
      </c>
      <c r="L66" s="137"/>
      <c r="M66" s="137"/>
      <c r="N66" s="137">
        <f>'将来負担比率（分子）の構造'!M$41</f>
        <v>28572</v>
      </c>
      <c r="O66" s="137"/>
      <c r="P66" s="137"/>
    </row>
    <row r="67" spans="1:16">
      <c r="A67" s="137" t="s">
        <v>63</v>
      </c>
      <c r="B67" s="137" t="e">
        <f>NA()</f>
        <v>#N/A</v>
      </c>
      <c r="C67" s="137">
        <f>IF(ISNUMBER('将来負担比率（分子）の構造'!I$53), IF('将来負担比率（分子）の構造'!I$53 &lt; 0, 0, '将来負担比率（分子）の構造'!I$53), NA())</f>
        <v>10357</v>
      </c>
      <c r="D67" s="137" t="e">
        <f>NA()</f>
        <v>#N/A</v>
      </c>
      <c r="E67" s="137" t="e">
        <f>NA()</f>
        <v>#N/A</v>
      </c>
      <c r="F67" s="137">
        <f>IF(ISNUMBER('将来負担比率（分子）の構造'!J$53), IF('将来負担比率（分子）の構造'!J$53 &lt; 0, 0, '将来負担比率（分子）の構造'!J$53), NA())</f>
        <v>9553</v>
      </c>
      <c r="G67" s="137" t="e">
        <f>NA()</f>
        <v>#N/A</v>
      </c>
      <c r="H67" s="137" t="e">
        <f>NA()</f>
        <v>#N/A</v>
      </c>
      <c r="I67" s="137">
        <f>IF(ISNUMBER('将来負担比率（分子）の構造'!K$53), IF('将来負担比率（分子）の構造'!K$53 &lt; 0, 0, '将来負担比率（分子）の構造'!K$53), NA())</f>
        <v>8609</v>
      </c>
      <c r="J67" s="137" t="e">
        <f>NA()</f>
        <v>#N/A</v>
      </c>
      <c r="K67" s="137" t="e">
        <f>NA()</f>
        <v>#N/A</v>
      </c>
      <c r="L67" s="137">
        <f>IF(ISNUMBER('将来負担比率（分子）の構造'!L$53), IF('将来負担比率（分子）の構造'!L$53 &lt; 0, 0, '将来負担比率（分子）の構造'!L$53), NA())</f>
        <v>7351</v>
      </c>
      <c r="M67" s="137" t="e">
        <f>NA()</f>
        <v>#N/A</v>
      </c>
      <c r="N67" s="137" t="e">
        <f>NA()</f>
        <v>#N/A</v>
      </c>
      <c r="O67" s="137">
        <f>IF(ISNUMBER('将来負担比率（分子）の構造'!M$53), IF('将来負担比率（分子）の構造'!M$53 &lt; 0, 0, '将来負担比率（分子）の構造'!M$53), NA())</f>
        <v>5570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21634756</v>
      </c>
      <c r="S5" s="615"/>
      <c r="T5" s="615"/>
      <c r="U5" s="615"/>
      <c r="V5" s="615"/>
      <c r="W5" s="615"/>
      <c r="X5" s="615"/>
      <c r="Y5" s="616"/>
      <c r="Z5" s="617">
        <v>53.9</v>
      </c>
      <c r="AA5" s="617"/>
      <c r="AB5" s="617"/>
      <c r="AC5" s="617"/>
      <c r="AD5" s="618">
        <v>20368438</v>
      </c>
      <c r="AE5" s="618"/>
      <c r="AF5" s="618"/>
      <c r="AG5" s="618"/>
      <c r="AH5" s="618"/>
      <c r="AI5" s="618"/>
      <c r="AJ5" s="618"/>
      <c r="AK5" s="618"/>
      <c r="AL5" s="619">
        <v>86.7</v>
      </c>
      <c r="AM5" s="620"/>
      <c r="AN5" s="620"/>
      <c r="AO5" s="621"/>
      <c r="AP5" s="611" t="s">
        <v>209</v>
      </c>
      <c r="AQ5" s="612"/>
      <c r="AR5" s="612"/>
      <c r="AS5" s="612"/>
      <c r="AT5" s="612"/>
      <c r="AU5" s="612"/>
      <c r="AV5" s="612"/>
      <c r="AW5" s="612"/>
      <c r="AX5" s="612"/>
      <c r="AY5" s="612"/>
      <c r="AZ5" s="612"/>
      <c r="BA5" s="612"/>
      <c r="BB5" s="612"/>
      <c r="BC5" s="612"/>
      <c r="BD5" s="612"/>
      <c r="BE5" s="612"/>
      <c r="BF5" s="613"/>
      <c r="BG5" s="625">
        <v>20368438</v>
      </c>
      <c r="BH5" s="626"/>
      <c r="BI5" s="626"/>
      <c r="BJ5" s="626"/>
      <c r="BK5" s="626"/>
      <c r="BL5" s="626"/>
      <c r="BM5" s="626"/>
      <c r="BN5" s="627"/>
      <c r="BO5" s="628">
        <v>94.1</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215524</v>
      </c>
      <c r="S6" s="626"/>
      <c r="T6" s="626"/>
      <c r="U6" s="626"/>
      <c r="V6" s="626"/>
      <c r="W6" s="626"/>
      <c r="X6" s="626"/>
      <c r="Y6" s="627"/>
      <c r="Z6" s="628">
        <v>0.5</v>
      </c>
      <c r="AA6" s="628"/>
      <c r="AB6" s="628"/>
      <c r="AC6" s="628"/>
      <c r="AD6" s="629">
        <v>215524</v>
      </c>
      <c r="AE6" s="629"/>
      <c r="AF6" s="629"/>
      <c r="AG6" s="629"/>
      <c r="AH6" s="629"/>
      <c r="AI6" s="629"/>
      <c r="AJ6" s="629"/>
      <c r="AK6" s="629"/>
      <c r="AL6" s="630">
        <v>0.9</v>
      </c>
      <c r="AM6" s="631"/>
      <c r="AN6" s="631"/>
      <c r="AO6" s="632"/>
      <c r="AP6" s="622" t="s">
        <v>215</v>
      </c>
      <c r="AQ6" s="623"/>
      <c r="AR6" s="623"/>
      <c r="AS6" s="623"/>
      <c r="AT6" s="623"/>
      <c r="AU6" s="623"/>
      <c r="AV6" s="623"/>
      <c r="AW6" s="623"/>
      <c r="AX6" s="623"/>
      <c r="AY6" s="623"/>
      <c r="AZ6" s="623"/>
      <c r="BA6" s="623"/>
      <c r="BB6" s="623"/>
      <c r="BC6" s="623"/>
      <c r="BD6" s="623"/>
      <c r="BE6" s="623"/>
      <c r="BF6" s="624"/>
      <c r="BG6" s="625">
        <v>20368438</v>
      </c>
      <c r="BH6" s="626"/>
      <c r="BI6" s="626"/>
      <c r="BJ6" s="626"/>
      <c r="BK6" s="626"/>
      <c r="BL6" s="626"/>
      <c r="BM6" s="626"/>
      <c r="BN6" s="627"/>
      <c r="BO6" s="628">
        <v>94.1</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280752</v>
      </c>
      <c r="CS6" s="626"/>
      <c r="CT6" s="626"/>
      <c r="CU6" s="626"/>
      <c r="CV6" s="626"/>
      <c r="CW6" s="626"/>
      <c r="CX6" s="626"/>
      <c r="CY6" s="627"/>
      <c r="CZ6" s="628">
        <v>0.7</v>
      </c>
      <c r="DA6" s="628"/>
      <c r="DB6" s="628"/>
      <c r="DC6" s="628"/>
      <c r="DD6" s="634" t="s">
        <v>210</v>
      </c>
      <c r="DE6" s="626"/>
      <c r="DF6" s="626"/>
      <c r="DG6" s="626"/>
      <c r="DH6" s="626"/>
      <c r="DI6" s="626"/>
      <c r="DJ6" s="626"/>
      <c r="DK6" s="626"/>
      <c r="DL6" s="626"/>
      <c r="DM6" s="626"/>
      <c r="DN6" s="626"/>
      <c r="DO6" s="626"/>
      <c r="DP6" s="627"/>
      <c r="DQ6" s="634">
        <v>280752</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20791</v>
      </c>
      <c r="S7" s="626"/>
      <c r="T7" s="626"/>
      <c r="U7" s="626"/>
      <c r="V7" s="626"/>
      <c r="W7" s="626"/>
      <c r="X7" s="626"/>
      <c r="Y7" s="627"/>
      <c r="Z7" s="628">
        <v>0.1</v>
      </c>
      <c r="AA7" s="628"/>
      <c r="AB7" s="628"/>
      <c r="AC7" s="628"/>
      <c r="AD7" s="629">
        <v>20791</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10555550</v>
      </c>
      <c r="BH7" s="626"/>
      <c r="BI7" s="626"/>
      <c r="BJ7" s="626"/>
      <c r="BK7" s="626"/>
      <c r="BL7" s="626"/>
      <c r="BM7" s="626"/>
      <c r="BN7" s="627"/>
      <c r="BO7" s="628">
        <v>48.8</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5474176</v>
      </c>
      <c r="CS7" s="626"/>
      <c r="CT7" s="626"/>
      <c r="CU7" s="626"/>
      <c r="CV7" s="626"/>
      <c r="CW7" s="626"/>
      <c r="CX7" s="626"/>
      <c r="CY7" s="627"/>
      <c r="CZ7" s="628">
        <v>14</v>
      </c>
      <c r="DA7" s="628"/>
      <c r="DB7" s="628"/>
      <c r="DC7" s="628"/>
      <c r="DD7" s="634">
        <v>809452</v>
      </c>
      <c r="DE7" s="626"/>
      <c r="DF7" s="626"/>
      <c r="DG7" s="626"/>
      <c r="DH7" s="626"/>
      <c r="DI7" s="626"/>
      <c r="DJ7" s="626"/>
      <c r="DK7" s="626"/>
      <c r="DL7" s="626"/>
      <c r="DM7" s="626"/>
      <c r="DN7" s="626"/>
      <c r="DO7" s="626"/>
      <c r="DP7" s="627"/>
      <c r="DQ7" s="634">
        <v>3930443</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86741</v>
      </c>
      <c r="S8" s="626"/>
      <c r="T8" s="626"/>
      <c r="U8" s="626"/>
      <c r="V8" s="626"/>
      <c r="W8" s="626"/>
      <c r="X8" s="626"/>
      <c r="Y8" s="627"/>
      <c r="Z8" s="628">
        <v>0.2</v>
      </c>
      <c r="AA8" s="628"/>
      <c r="AB8" s="628"/>
      <c r="AC8" s="628"/>
      <c r="AD8" s="629">
        <v>86741</v>
      </c>
      <c r="AE8" s="629"/>
      <c r="AF8" s="629"/>
      <c r="AG8" s="629"/>
      <c r="AH8" s="629"/>
      <c r="AI8" s="629"/>
      <c r="AJ8" s="629"/>
      <c r="AK8" s="629"/>
      <c r="AL8" s="630">
        <v>0.4</v>
      </c>
      <c r="AM8" s="631"/>
      <c r="AN8" s="631"/>
      <c r="AO8" s="632"/>
      <c r="AP8" s="622" t="s">
        <v>221</v>
      </c>
      <c r="AQ8" s="623"/>
      <c r="AR8" s="623"/>
      <c r="AS8" s="623"/>
      <c r="AT8" s="623"/>
      <c r="AU8" s="623"/>
      <c r="AV8" s="623"/>
      <c r="AW8" s="623"/>
      <c r="AX8" s="623"/>
      <c r="AY8" s="623"/>
      <c r="AZ8" s="623"/>
      <c r="BA8" s="623"/>
      <c r="BB8" s="623"/>
      <c r="BC8" s="623"/>
      <c r="BD8" s="623"/>
      <c r="BE8" s="623"/>
      <c r="BF8" s="624"/>
      <c r="BG8" s="625">
        <v>244435</v>
      </c>
      <c r="BH8" s="626"/>
      <c r="BI8" s="626"/>
      <c r="BJ8" s="626"/>
      <c r="BK8" s="626"/>
      <c r="BL8" s="626"/>
      <c r="BM8" s="626"/>
      <c r="BN8" s="627"/>
      <c r="BO8" s="628">
        <v>1.1000000000000001</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19921023</v>
      </c>
      <c r="CS8" s="626"/>
      <c r="CT8" s="626"/>
      <c r="CU8" s="626"/>
      <c r="CV8" s="626"/>
      <c r="CW8" s="626"/>
      <c r="CX8" s="626"/>
      <c r="CY8" s="627"/>
      <c r="CZ8" s="628">
        <v>50.9</v>
      </c>
      <c r="DA8" s="628"/>
      <c r="DB8" s="628"/>
      <c r="DC8" s="628"/>
      <c r="DD8" s="634">
        <v>793168</v>
      </c>
      <c r="DE8" s="626"/>
      <c r="DF8" s="626"/>
      <c r="DG8" s="626"/>
      <c r="DH8" s="626"/>
      <c r="DI8" s="626"/>
      <c r="DJ8" s="626"/>
      <c r="DK8" s="626"/>
      <c r="DL8" s="626"/>
      <c r="DM8" s="626"/>
      <c r="DN8" s="626"/>
      <c r="DO8" s="626"/>
      <c r="DP8" s="627"/>
      <c r="DQ8" s="634">
        <v>9797197</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52978</v>
      </c>
      <c r="S9" s="626"/>
      <c r="T9" s="626"/>
      <c r="U9" s="626"/>
      <c r="V9" s="626"/>
      <c r="W9" s="626"/>
      <c r="X9" s="626"/>
      <c r="Y9" s="627"/>
      <c r="Z9" s="628">
        <v>0.1</v>
      </c>
      <c r="AA9" s="628"/>
      <c r="AB9" s="628"/>
      <c r="AC9" s="628"/>
      <c r="AD9" s="629">
        <v>52978</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9481031</v>
      </c>
      <c r="BH9" s="626"/>
      <c r="BI9" s="626"/>
      <c r="BJ9" s="626"/>
      <c r="BK9" s="626"/>
      <c r="BL9" s="626"/>
      <c r="BM9" s="626"/>
      <c r="BN9" s="627"/>
      <c r="BO9" s="628">
        <v>43.8</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2782865</v>
      </c>
      <c r="CS9" s="626"/>
      <c r="CT9" s="626"/>
      <c r="CU9" s="626"/>
      <c r="CV9" s="626"/>
      <c r="CW9" s="626"/>
      <c r="CX9" s="626"/>
      <c r="CY9" s="627"/>
      <c r="CZ9" s="628">
        <v>7.1</v>
      </c>
      <c r="DA9" s="628"/>
      <c r="DB9" s="628"/>
      <c r="DC9" s="628"/>
      <c r="DD9" s="634">
        <v>152459</v>
      </c>
      <c r="DE9" s="626"/>
      <c r="DF9" s="626"/>
      <c r="DG9" s="626"/>
      <c r="DH9" s="626"/>
      <c r="DI9" s="626"/>
      <c r="DJ9" s="626"/>
      <c r="DK9" s="626"/>
      <c r="DL9" s="626"/>
      <c r="DM9" s="626"/>
      <c r="DN9" s="626"/>
      <c r="DO9" s="626"/>
      <c r="DP9" s="627"/>
      <c r="DQ9" s="634">
        <v>2476992</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1855695</v>
      </c>
      <c r="S10" s="626"/>
      <c r="T10" s="626"/>
      <c r="U10" s="626"/>
      <c r="V10" s="626"/>
      <c r="W10" s="626"/>
      <c r="X10" s="626"/>
      <c r="Y10" s="627"/>
      <c r="Z10" s="628">
        <v>4.5999999999999996</v>
      </c>
      <c r="AA10" s="628"/>
      <c r="AB10" s="628"/>
      <c r="AC10" s="628"/>
      <c r="AD10" s="629">
        <v>1855695</v>
      </c>
      <c r="AE10" s="629"/>
      <c r="AF10" s="629"/>
      <c r="AG10" s="629"/>
      <c r="AH10" s="629"/>
      <c r="AI10" s="629"/>
      <c r="AJ10" s="629"/>
      <c r="AK10" s="629"/>
      <c r="AL10" s="630">
        <v>7.9</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316964</v>
      </c>
      <c r="BH10" s="626"/>
      <c r="BI10" s="626"/>
      <c r="BJ10" s="626"/>
      <c r="BK10" s="626"/>
      <c r="BL10" s="626"/>
      <c r="BM10" s="626"/>
      <c r="BN10" s="627"/>
      <c r="BO10" s="628">
        <v>1.5</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16638</v>
      </c>
      <c r="CS10" s="626"/>
      <c r="CT10" s="626"/>
      <c r="CU10" s="626"/>
      <c r="CV10" s="626"/>
      <c r="CW10" s="626"/>
      <c r="CX10" s="626"/>
      <c r="CY10" s="627"/>
      <c r="CZ10" s="628">
        <v>0</v>
      </c>
      <c r="DA10" s="628"/>
      <c r="DB10" s="628"/>
      <c r="DC10" s="628"/>
      <c r="DD10" s="634" t="s">
        <v>111</v>
      </c>
      <c r="DE10" s="626"/>
      <c r="DF10" s="626"/>
      <c r="DG10" s="626"/>
      <c r="DH10" s="626"/>
      <c r="DI10" s="626"/>
      <c r="DJ10" s="626"/>
      <c r="DK10" s="626"/>
      <c r="DL10" s="626"/>
      <c r="DM10" s="626"/>
      <c r="DN10" s="626"/>
      <c r="DO10" s="626"/>
      <c r="DP10" s="627"/>
      <c r="DQ10" s="634">
        <v>16638</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14572</v>
      </c>
      <c r="S11" s="626"/>
      <c r="T11" s="626"/>
      <c r="U11" s="626"/>
      <c r="V11" s="626"/>
      <c r="W11" s="626"/>
      <c r="X11" s="626"/>
      <c r="Y11" s="627"/>
      <c r="Z11" s="628">
        <v>0</v>
      </c>
      <c r="AA11" s="628"/>
      <c r="AB11" s="628"/>
      <c r="AC11" s="628"/>
      <c r="AD11" s="629">
        <v>14572</v>
      </c>
      <c r="AE11" s="629"/>
      <c r="AF11" s="629"/>
      <c r="AG11" s="629"/>
      <c r="AH11" s="629"/>
      <c r="AI11" s="629"/>
      <c r="AJ11" s="629"/>
      <c r="AK11" s="629"/>
      <c r="AL11" s="630">
        <v>0.1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513120</v>
      </c>
      <c r="BH11" s="626"/>
      <c r="BI11" s="626"/>
      <c r="BJ11" s="626"/>
      <c r="BK11" s="626"/>
      <c r="BL11" s="626"/>
      <c r="BM11" s="626"/>
      <c r="BN11" s="627"/>
      <c r="BO11" s="628">
        <v>2.4</v>
      </c>
      <c r="BP11" s="628"/>
      <c r="BQ11" s="628"/>
      <c r="BR11" s="628"/>
      <c r="BS11" s="634" t="s">
        <v>111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64750</v>
      </c>
      <c r="CS11" s="626"/>
      <c r="CT11" s="626"/>
      <c r="CU11" s="626"/>
      <c r="CV11" s="626"/>
      <c r="CW11" s="626"/>
      <c r="CX11" s="626"/>
      <c r="CY11" s="627"/>
      <c r="CZ11" s="628">
        <v>0.2</v>
      </c>
      <c r="DA11" s="628"/>
      <c r="DB11" s="628"/>
      <c r="DC11" s="628"/>
      <c r="DD11" s="634">
        <v>2751</v>
      </c>
      <c r="DE11" s="626"/>
      <c r="DF11" s="626"/>
      <c r="DG11" s="626"/>
      <c r="DH11" s="626"/>
      <c r="DI11" s="626"/>
      <c r="DJ11" s="626"/>
      <c r="DK11" s="626"/>
      <c r="DL11" s="626"/>
      <c r="DM11" s="626"/>
      <c r="DN11" s="626"/>
      <c r="DO11" s="626"/>
      <c r="DP11" s="627"/>
      <c r="DQ11" s="634">
        <v>59825</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8851154</v>
      </c>
      <c r="BH12" s="626"/>
      <c r="BI12" s="626"/>
      <c r="BJ12" s="626"/>
      <c r="BK12" s="626"/>
      <c r="BL12" s="626"/>
      <c r="BM12" s="626"/>
      <c r="BN12" s="627"/>
      <c r="BO12" s="628">
        <v>40.9</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245034</v>
      </c>
      <c r="CS12" s="626"/>
      <c r="CT12" s="626"/>
      <c r="CU12" s="626"/>
      <c r="CV12" s="626"/>
      <c r="CW12" s="626"/>
      <c r="CX12" s="626"/>
      <c r="CY12" s="627"/>
      <c r="CZ12" s="628">
        <v>0.6</v>
      </c>
      <c r="DA12" s="628"/>
      <c r="DB12" s="628"/>
      <c r="DC12" s="628"/>
      <c r="DD12" s="634">
        <v>5161</v>
      </c>
      <c r="DE12" s="626"/>
      <c r="DF12" s="626"/>
      <c r="DG12" s="626"/>
      <c r="DH12" s="626"/>
      <c r="DI12" s="626"/>
      <c r="DJ12" s="626"/>
      <c r="DK12" s="626"/>
      <c r="DL12" s="626"/>
      <c r="DM12" s="626"/>
      <c r="DN12" s="626"/>
      <c r="DO12" s="626"/>
      <c r="DP12" s="627"/>
      <c r="DQ12" s="634">
        <v>140387</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62666</v>
      </c>
      <c r="S13" s="626"/>
      <c r="T13" s="626"/>
      <c r="U13" s="626"/>
      <c r="V13" s="626"/>
      <c r="W13" s="626"/>
      <c r="X13" s="626"/>
      <c r="Y13" s="627"/>
      <c r="Z13" s="628">
        <v>0.2</v>
      </c>
      <c r="AA13" s="628"/>
      <c r="AB13" s="628"/>
      <c r="AC13" s="628"/>
      <c r="AD13" s="629">
        <v>62666</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8439431</v>
      </c>
      <c r="BH13" s="626"/>
      <c r="BI13" s="626"/>
      <c r="BJ13" s="626"/>
      <c r="BK13" s="626"/>
      <c r="BL13" s="626"/>
      <c r="BM13" s="626"/>
      <c r="BN13" s="627"/>
      <c r="BO13" s="628">
        <v>39</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2113820</v>
      </c>
      <c r="CS13" s="626"/>
      <c r="CT13" s="626"/>
      <c r="CU13" s="626"/>
      <c r="CV13" s="626"/>
      <c r="CW13" s="626"/>
      <c r="CX13" s="626"/>
      <c r="CY13" s="627"/>
      <c r="CZ13" s="628">
        <v>5.4</v>
      </c>
      <c r="DA13" s="628"/>
      <c r="DB13" s="628"/>
      <c r="DC13" s="628"/>
      <c r="DD13" s="634">
        <v>764452</v>
      </c>
      <c r="DE13" s="626"/>
      <c r="DF13" s="626"/>
      <c r="DG13" s="626"/>
      <c r="DH13" s="626"/>
      <c r="DI13" s="626"/>
      <c r="DJ13" s="626"/>
      <c r="DK13" s="626"/>
      <c r="DL13" s="626"/>
      <c r="DM13" s="626"/>
      <c r="DN13" s="626"/>
      <c r="DO13" s="626"/>
      <c r="DP13" s="627"/>
      <c r="DQ13" s="634">
        <v>1454267</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117904</v>
      </c>
      <c r="BH14" s="626"/>
      <c r="BI14" s="626"/>
      <c r="BJ14" s="626"/>
      <c r="BK14" s="626"/>
      <c r="BL14" s="626"/>
      <c r="BM14" s="626"/>
      <c r="BN14" s="627"/>
      <c r="BO14" s="628">
        <v>0.5</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1301850</v>
      </c>
      <c r="CS14" s="626"/>
      <c r="CT14" s="626"/>
      <c r="CU14" s="626"/>
      <c r="CV14" s="626"/>
      <c r="CW14" s="626"/>
      <c r="CX14" s="626"/>
      <c r="CY14" s="627"/>
      <c r="CZ14" s="628">
        <v>3.3</v>
      </c>
      <c r="DA14" s="628"/>
      <c r="DB14" s="628"/>
      <c r="DC14" s="628"/>
      <c r="DD14" s="634">
        <v>6878</v>
      </c>
      <c r="DE14" s="626"/>
      <c r="DF14" s="626"/>
      <c r="DG14" s="626"/>
      <c r="DH14" s="626"/>
      <c r="DI14" s="626"/>
      <c r="DJ14" s="626"/>
      <c r="DK14" s="626"/>
      <c r="DL14" s="626"/>
      <c r="DM14" s="626"/>
      <c r="DN14" s="626"/>
      <c r="DO14" s="626"/>
      <c r="DP14" s="627"/>
      <c r="DQ14" s="634">
        <v>1298750</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121176</v>
      </c>
      <c r="S15" s="626"/>
      <c r="T15" s="626"/>
      <c r="U15" s="626"/>
      <c r="V15" s="626"/>
      <c r="W15" s="626"/>
      <c r="X15" s="626"/>
      <c r="Y15" s="627"/>
      <c r="Z15" s="628">
        <v>0.3</v>
      </c>
      <c r="AA15" s="628"/>
      <c r="AB15" s="628"/>
      <c r="AC15" s="628"/>
      <c r="AD15" s="629">
        <v>121176</v>
      </c>
      <c r="AE15" s="629"/>
      <c r="AF15" s="629"/>
      <c r="AG15" s="629"/>
      <c r="AH15" s="629"/>
      <c r="AI15" s="629"/>
      <c r="AJ15" s="629"/>
      <c r="AK15" s="629"/>
      <c r="AL15" s="630">
        <v>0.5</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843830</v>
      </c>
      <c r="BH15" s="626"/>
      <c r="BI15" s="626"/>
      <c r="BJ15" s="626"/>
      <c r="BK15" s="626"/>
      <c r="BL15" s="626"/>
      <c r="BM15" s="626"/>
      <c r="BN15" s="627"/>
      <c r="BO15" s="628">
        <v>3.9</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3925438</v>
      </c>
      <c r="CS15" s="626"/>
      <c r="CT15" s="626"/>
      <c r="CU15" s="626"/>
      <c r="CV15" s="626"/>
      <c r="CW15" s="626"/>
      <c r="CX15" s="626"/>
      <c r="CY15" s="627"/>
      <c r="CZ15" s="628">
        <v>10</v>
      </c>
      <c r="DA15" s="628"/>
      <c r="DB15" s="628"/>
      <c r="DC15" s="628"/>
      <c r="DD15" s="634">
        <v>111222</v>
      </c>
      <c r="DE15" s="626"/>
      <c r="DF15" s="626"/>
      <c r="DG15" s="626"/>
      <c r="DH15" s="626"/>
      <c r="DI15" s="626"/>
      <c r="DJ15" s="626"/>
      <c r="DK15" s="626"/>
      <c r="DL15" s="626"/>
      <c r="DM15" s="626"/>
      <c r="DN15" s="626"/>
      <c r="DO15" s="626"/>
      <c r="DP15" s="627"/>
      <c r="DQ15" s="634">
        <v>3264620</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401441</v>
      </c>
      <c r="S16" s="626"/>
      <c r="T16" s="626"/>
      <c r="U16" s="626"/>
      <c r="V16" s="626"/>
      <c r="W16" s="626"/>
      <c r="X16" s="626"/>
      <c r="Y16" s="627"/>
      <c r="Z16" s="628">
        <v>1</v>
      </c>
      <c r="AA16" s="628"/>
      <c r="AB16" s="628"/>
      <c r="AC16" s="628"/>
      <c r="AD16" s="629">
        <v>282874</v>
      </c>
      <c r="AE16" s="629"/>
      <c r="AF16" s="629"/>
      <c r="AG16" s="629"/>
      <c r="AH16" s="629"/>
      <c r="AI16" s="629"/>
      <c r="AJ16" s="629"/>
      <c r="AK16" s="629"/>
      <c r="AL16" s="630">
        <v>1.2</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282874</v>
      </c>
      <c r="S17" s="626"/>
      <c r="T17" s="626"/>
      <c r="U17" s="626"/>
      <c r="V17" s="626"/>
      <c r="W17" s="626"/>
      <c r="X17" s="626"/>
      <c r="Y17" s="627"/>
      <c r="Z17" s="628">
        <v>0.7</v>
      </c>
      <c r="AA17" s="628"/>
      <c r="AB17" s="628"/>
      <c r="AC17" s="628"/>
      <c r="AD17" s="629">
        <v>282874</v>
      </c>
      <c r="AE17" s="629"/>
      <c r="AF17" s="629"/>
      <c r="AG17" s="629"/>
      <c r="AH17" s="629"/>
      <c r="AI17" s="629"/>
      <c r="AJ17" s="629"/>
      <c r="AK17" s="629"/>
      <c r="AL17" s="630">
        <v>1.2</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2981619</v>
      </c>
      <c r="CS17" s="626"/>
      <c r="CT17" s="626"/>
      <c r="CU17" s="626"/>
      <c r="CV17" s="626"/>
      <c r="CW17" s="626"/>
      <c r="CX17" s="626"/>
      <c r="CY17" s="627"/>
      <c r="CZ17" s="628">
        <v>7.6</v>
      </c>
      <c r="DA17" s="628"/>
      <c r="DB17" s="628"/>
      <c r="DC17" s="628"/>
      <c r="DD17" s="634" t="s">
        <v>111</v>
      </c>
      <c r="DE17" s="626"/>
      <c r="DF17" s="626"/>
      <c r="DG17" s="626"/>
      <c r="DH17" s="626"/>
      <c r="DI17" s="626"/>
      <c r="DJ17" s="626"/>
      <c r="DK17" s="626"/>
      <c r="DL17" s="626"/>
      <c r="DM17" s="626"/>
      <c r="DN17" s="626"/>
      <c r="DO17" s="626"/>
      <c r="DP17" s="627"/>
      <c r="DQ17" s="634">
        <v>2971785</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118393</v>
      </c>
      <c r="S18" s="626"/>
      <c r="T18" s="626"/>
      <c r="U18" s="626"/>
      <c r="V18" s="626"/>
      <c r="W18" s="626"/>
      <c r="X18" s="626"/>
      <c r="Y18" s="627"/>
      <c r="Z18" s="628">
        <v>0.3</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v>174</v>
      </c>
      <c r="S19" s="626"/>
      <c r="T19" s="626"/>
      <c r="U19" s="626"/>
      <c r="V19" s="626"/>
      <c r="W19" s="626"/>
      <c r="X19" s="626"/>
      <c r="Y19" s="627"/>
      <c r="Z19" s="628">
        <v>0</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1266318</v>
      </c>
      <c r="BH19" s="626"/>
      <c r="BI19" s="626"/>
      <c r="BJ19" s="626"/>
      <c r="BK19" s="626"/>
      <c r="BL19" s="626"/>
      <c r="BM19" s="626"/>
      <c r="BN19" s="627"/>
      <c r="BO19" s="628">
        <v>5.9</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24466340</v>
      </c>
      <c r="S20" s="626"/>
      <c r="T20" s="626"/>
      <c r="U20" s="626"/>
      <c r="V20" s="626"/>
      <c r="W20" s="626"/>
      <c r="X20" s="626"/>
      <c r="Y20" s="627"/>
      <c r="Z20" s="628">
        <v>60.9</v>
      </c>
      <c r="AA20" s="628"/>
      <c r="AB20" s="628"/>
      <c r="AC20" s="628"/>
      <c r="AD20" s="629">
        <v>23081455</v>
      </c>
      <c r="AE20" s="629"/>
      <c r="AF20" s="629"/>
      <c r="AG20" s="629"/>
      <c r="AH20" s="629"/>
      <c r="AI20" s="629"/>
      <c r="AJ20" s="629"/>
      <c r="AK20" s="629"/>
      <c r="AL20" s="630">
        <v>98.3</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1266318</v>
      </c>
      <c r="BH20" s="626"/>
      <c r="BI20" s="626"/>
      <c r="BJ20" s="626"/>
      <c r="BK20" s="626"/>
      <c r="BL20" s="626"/>
      <c r="BM20" s="626"/>
      <c r="BN20" s="627"/>
      <c r="BO20" s="628">
        <v>5.9</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39107965</v>
      </c>
      <c r="CS20" s="626"/>
      <c r="CT20" s="626"/>
      <c r="CU20" s="626"/>
      <c r="CV20" s="626"/>
      <c r="CW20" s="626"/>
      <c r="CX20" s="626"/>
      <c r="CY20" s="627"/>
      <c r="CZ20" s="628">
        <v>100</v>
      </c>
      <c r="DA20" s="628"/>
      <c r="DB20" s="628"/>
      <c r="DC20" s="628"/>
      <c r="DD20" s="634">
        <v>2645543</v>
      </c>
      <c r="DE20" s="626"/>
      <c r="DF20" s="626"/>
      <c r="DG20" s="626"/>
      <c r="DH20" s="626"/>
      <c r="DI20" s="626"/>
      <c r="DJ20" s="626"/>
      <c r="DK20" s="626"/>
      <c r="DL20" s="626"/>
      <c r="DM20" s="626"/>
      <c r="DN20" s="626"/>
      <c r="DO20" s="626"/>
      <c r="DP20" s="627"/>
      <c r="DQ20" s="634">
        <v>25691656</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14494</v>
      </c>
      <c r="S21" s="626"/>
      <c r="T21" s="626"/>
      <c r="U21" s="626"/>
      <c r="V21" s="626"/>
      <c r="W21" s="626"/>
      <c r="X21" s="626"/>
      <c r="Y21" s="627"/>
      <c r="Z21" s="628">
        <v>0</v>
      </c>
      <c r="AA21" s="628"/>
      <c r="AB21" s="628"/>
      <c r="AC21" s="628"/>
      <c r="AD21" s="629">
        <v>14494</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576117</v>
      </c>
      <c r="S22" s="626"/>
      <c r="T22" s="626"/>
      <c r="U22" s="626"/>
      <c r="V22" s="626"/>
      <c r="W22" s="626"/>
      <c r="X22" s="626"/>
      <c r="Y22" s="627"/>
      <c r="Z22" s="628">
        <v>1.4</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843818</v>
      </c>
      <c r="S23" s="626"/>
      <c r="T23" s="626"/>
      <c r="U23" s="626"/>
      <c r="V23" s="626"/>
      <c r="W23" s="626"/>
      <c r="X23" s="626"/>
      <c r="Y23" s="627"/>
      <c r="Z23" s="628">
        <v>2.1</v>
      </c>
      <c r="AA23" s="628"/>
      <c r="AB23" s="628"/>
      <c r="AC23" s="628"/>
      <c r="AD23" s="629">
        <v>75228</v>
      </c>
      <c r="AE23" s="629"/>
      <c r="AF23" s="629"/>
      <c r="AG23" s="629"/>
      <c r="AH23" s="629"/>
      <c r="AI23" s="629"/>
      <c r="AJ23" s="629"/>
      <c r="AK23" s="629"/>
      <c r="AL23" s="630">
        <v>0.3</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1266318</v>
      </c>
      <c r="BH23" s="626"/>
      <c r="BI23" s="626"/>
      <c r="BJ23" s="626"/>
      <c r="BK23" s="626"/>
      <c r="BL23" s="626"/>
      <c r="BM23" s="626"/>
      <c r="BN23" s="627"/>
      <c r="BO23" s="628">
        <v>5.9</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194394</v>
      </c>
      <c r="S24" s="626"/>
      <c r="T24" s="626"/>
      <c r="U24" s="626"/>
      <c r="V24" s="626"/>
      <c r="W24" s="626"/>
      <c r="X24" s="626"/>
      <c r="Y24" s="627"/>
      <c r="Z24" s="628">
        <v>0.5</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21871828</v>
      </c>
      <c r="CS24" s="615"/>
      <c r="CT24" s="615"/>
      <c r="CU24" s="615"/>
      <c r="CV24" s="615"/>
      <c r="CW24" s="615"/>
      <c r="CX24" s="615"/>
      <c r="CY24" s="616"/>
      <c r="CZ24" s="652">
        <v>55.9</v>
      </c>
      <c r="DA24" s="653"/>
      <c r="DB24" s="653"/>
      <c r="DC24" s="654"/>
      <c r="DD24" s="651">
        <v>13388213</v>
      </c>
      <c r="DE24" s="615"/>
      <c r="DF24" s="615"/>
      <c r="DG24" s="615"/>
      <c r="DH24" s="615"/>
      <c r="DI24" s="615"/>
      <c r="DJ24" s="615"/>
      <c r="DK24" s="616"/>
      <c r="DL24" s="651">
        <v>13337054</v>
      </c>
      <c r="DM24" s="615"/>
      <c r="DN24" s="615"/>
      <c r="DO24" s="615"/>
      <c r="DP24" s="615"/>
      <c r="DQ24" s="615"/>
      <c r="DR24" s="615"/>
      <c r="DS24" s="615"/>
      <c r="DT24" s="615"/>
      <c r="DU24" s="615"/>
      <c r="DV24" s="616"/>
      <c r="DW24" s="619">
        <v>55.5</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7489125</v>
      </c>
      <c r="S25" s="626"/>
      <c r="T25" s="626"/>
      <c r="U25" s="626"/>
      <c r="V25" s="626"/>
      <c r="W25" s="626"/>
      <c r="X25" s="626"/>
      <c r="Y25" s="627"/>
      <c r="Z25" s="628">
        <v>18.600000000000001</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6863347</v>
      </c>
      <c r="CS25" s="657"/>
      <c r="CT25" s="657"/>
      <c r="CU25" s="657"/>
      <c r="CV25" s="657"/>
      <c r="CW25" s="657"/>
      <c r="CX25" s="657"/>
      <c r="CY25" s="658"/>
      <c r="CZ25" s="659">
        <v>17.5</v>
      </c>
      <c r="DA25" s="660"/>
      <c r="DB25" s="660"/>
      <c r="DC25" s="661"/>
      <c r="DD25" s="634">
        <v>6003861</v>
      </c>
      <c r="DE25" s="657"/>
      <c r="DF25" s="657"/>
      <c r="DG25" s="657"/>
      <c r="DH25" s="657"/>
      <c r="DI25" s="657"/>
      <c r="DJ25" s="657"/>
      <c r="DK25" s="658"/>
      <c r="DL25" s="634">
        <v>5956424</v>
      </c>
      <c r="DM25" s="657"/>
      <c r="DN25" s="657"/>
      <c r="DO25" s="657"/>
      <c r="DP25" s="657"/>
      <c r="DQ25" s="657"/>
      <c r="DR25" s="657"/>
      <c r="DS25" s="657"/>
      <c r="DT25" s="657"/>
      <c r="DU25" s="657"/>
      <c r="DV25" s="658"/>
      <c r="DW25" s="630">
        <v>24.8</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v>121629</v>
      </c>
      <c r="S26" s="626"/>
      <c r="T26" s="626"/>
      <c r="U26" s="626"/>
      <c r="V26" s="626"/>
      <c r="W26" s="626"/>
      <c r="X26" s="626"/>
      <c r="Y26" s="627"/>
      <c r="Z26" s="628">
        <v>0.3</v>
      </c>
      <c r="AA26" s="628"/>
      <c r="AB26" s="628"/>
      <c r="AC26" s="628"/>
      <c r="AD26" s="629">
        <v>121629</v>
      </c>
      <c r="AE26" s="629"/>
      <c r="AF26" s="629"/>
      <c r="AG26" s="629"/>
      <c r="AH26" s="629"/>
      <c r="AI26" s="629"/>
      <c r="AJ26" s="629"/>
      <c r="AK26" s="629"/>
      <c r="AL26" s="630">
        <v>0.5</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4313749</v>
      </c>
      <c r="CS26" s="626"/>
      <c r="CT26" s="626"/>
      <c r="CU26" s="626"/>
      <c r="CV26" s="626"/>
      <c r="CW26" s="626"/>
      <c r="CX26" s="626"/>
      <c r="CY26" s="627"/>
      <c r="CZ26" s="659">
        <v>11</v>
      </c>
      <c r="DA26" s="660"/>
      <c r="DB26" s="660"/>
      <c r="DC26" s="661"/>
      <c r="DD26" s="634">
        <v>3454263</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2425367</v>
      </c>
      <c r="S27" s="626"/>
      <c r="T27" s="626"/>
      <c r="U27" s="626"/>
      <c r="V27" s="626"/>
      <c r="W27" s="626"/>
      <c r="X27" s="626"/>
      <c r="Y27" s="627"/>
      <c r="Z27" s="628">
        <v>6</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21634756</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12026862</v>
      </c>
      <c r="CS27" s="657"/>
      <c r="CT27" s="657"/>
      <c r="CU27" s="657"/>
      <c r="CV27" s="657"/>
      <c r="CW27" s="657"/>
      <c r="CX27" s="657"/>
      <c r="CY27" s="658"/>
      <c r="CZ27" s="659">
        <v>30.8</v>
      </c>
      <c r="DA27" s="660"/>
      <c r="DB27" s="660"/>
      <c r="DC27" s="661"/>
      <c r="DD27" s="634">
        <v>4412567</v>
      </c>
      <c r="DE27" s="657"/>
      <c r="DF27" s="657"/>
      <c r="DG27" s="657"/>
      <c r="DH27" s="657"/>
      <c r="DI27" s="657"/>
      <c r="DJ27" s="657"/>
      <c r="DK27" s="658"/>
      <c r="DL27" s="634">
        <v>4408845</v>
      </c>
      <c r="DM27" s="657"/>
      <c r="DN27" s="657"/>
      <c r="DO27" s="657"/>
      <c r="DP27" s="657"/>
      <c r="DQ27" s="657"/>
      <c r="DR27" s="657"/>
      <c r="DS27" s="657"/>
      <c r="DT27" s="657"/>
      <c r="DU27" s="657"/>
      <c r="DV27" s="658"/>
      <c r="DW27" s="630">
        <v>18.3</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91119</v>
      </c>
      <c r="S28" s="626"/>
      <c r="T28" s="626"/>
      <c r="U28" s="626"/>
      <c r="V28" s="626"/>
      <c r="W28" s="626"/>
      <c r="X28" s="626"/>
      <c r="Y28" s="627"/>
      <c r="Z28" s="628">
        <v>0.2</v>
      </c>
      <c r="AA28" s="628"/>
      <c r="AB28" s="628"/>
      <c r="AC28" s="628"/>
      <c r="AD28" s="629">
        <v>46742</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2981619</v>
      </c>
      <c r="CS28" s="626"/>
      <c r="CT28" s="626"/>
      <c r="CU28" s="626"/>
      <c r="CV28" s="626"/>
      <c r="CW28" s="626"/>
      <c r="CX28" s="626"/>
      <c r="CY28" s="627"/>
      <c r="CZ28" s="659">
        <v>7.6</v>
      </c>
      <c r="DA28" s="660"/>
      <c r="DB28" s="660"/>
      <c r="DC28" s="661"/>
      <c r="DD28" s="634">
        <v>2971785</v>
      </c>
      <c r="DE28" s="626"/>
      <c r="DF28" s="626"/>
      <c r="DG28" s="626"/>
      <c r="DH28" s="626"/>
      <c r="DI28" s="626"/>
      <c r="DJ28" s="626"/>
      <c r="DK28" s="627"/>
      <c r="DL28" s="634">
        <v>2971785</v>
      </c>
      <c r="DM28" s="626"/>
      <c r="DN28" s="626"/>
      <c r="DO28" s="626"/>
      <c r="DP28" s="626"/>
      <c r="DQ28" s="626"/>
      <c r="DR28" s="626"/>
      <c r="DS28" s="626"/>
      <c r="DT28" s="626"/>
      <c r="DU28" s="626"/>
      <c r="DV28" s="627"/>
      <c r="DW28" s="630">
        <v>12.4</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1013</v>
      </c>
      <c r="S29" s="626"/>
      <c r="T29" s="626"/>
      <c r="U29" s="626"/>
      <c r="V29" s="626"/>
      <c r="W29" s="626"/>
      <c r="X29" s="626"/>
      <c r="Y29" s="627"/>
      <c r="Z29" s="628">
        <v>0</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289</v>
      </c>
      <c r="CG29" s="640"/>
      <c r="CH29" s="640"/>
      <c r="CI29" s="640"/>
      <c r="CJ29" s="640"/>
      <c r="CK29" s="640"/>
      <c r="CL29" s="640"/>
      <c r="CM29" s="640"/>
      <c r="CN29" s="640"/>
      <c r="CO29" s="640"/>
      <c r="CP29" s="640"/>
      <c r="CQ29" s="641"/>
      <c r="CR29" s="625">
        <v>2981619</v>
      </c>
      <c r="CS29" s="657"/>
      <c r="CT29" s="657"/>
      <c r="CU29" s="657"/>
      <c r="CV29" s="657"/>
      <c r="CW29" s="657"/>
      <c r="CX29" s="657"/>
      <c r="CY29" s="658"/>
      <c r="CZ29" s="659">
        <v>7.6</v>
      </c>
      <c r="DA29" s="660"/>
      <c r="DB29" s="660"/>
      <c r="DC29" s="661"/>
      <c r="DD29" s="634">
        <v>2971785</v>
      </c>
      <c r="DE29" s="657"/>
      <c r="DF29" s="657"/>
      <c r="DG29" s="657"/>
      <c r="DH29" s="657"/>
      <c r="DI29" s="657"/>
      <c r="DJ29" s="657"/>
      <c r="DK29" s="658"/>
      <c r="DL29" s="634">
        <v>2971785</v>
      </c>
      <c r="DM29" s="657"/>
      <c r="DN29" s="657"/>
      <c r="DO29" s="657"/>
      <c r="DP29" s="657"/>
      <c r="DQ29" s="657"/>
      <c r="DR29" s="657"/>
      <c r="DS29" s="657"/>
      <c r="DT29" s="657"/>
      <c r="DU29" s="657"/>
      <c r="DV29" s="658"/>
      <c r="DW29" s="630">
        <v>12.4</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65671</v>
      </c>
      <c r="S30" s="626"/>
      <c r="T30" s="626"/>
      <c r="U30" s="626"/>
      <c r="V30" s="626"/>
      <c r="W30" s="626"/>
      <c r="X30" s="626"/>
      <c r="Y30" s="627"/>
      <c r="Z30" s="628">
        <v>0.2</v>
      </c>
      <c r="AA30" s="628"/>
      <c r="AB30" s="628"/>
      <c r="AC30" s="628"/>
      <c r="AD30" s="629" t="s">
        <v>111</v>
      </c>
      <c r="AE30" s="629"/>
      <c r="AF30" s="629"/>
      <c r="AG30" s="629"/>
      <c r="AH30" s="629"/>
      <c r="AI30" s="629"/>
      <c r="AJ30" s="629"/>
      <c r="AK30" s="629"/>
      <c r="AL30" s="630" t="s">
        <v>111</v>
      </c>
      <c r="AM30" s="631"/>
      <c r="AN30" s="631"/>
      <c r="AO30" s="632"/>
      <c r="AP30" s="671" t="s">
        <v>291</v>
      </c>
      <c r="AQ30" s="672"/>
      <c r="AR30" s="672"/>
      <c r="AS30" s="672"/>
      <c r="AT30" s="677" t="s">
        <v>292</v>
      </c>
      <c r="AU30" s="184"/>
      <c r="AV30" s="184"/>
      <c r="AW30" s="184"/>
      <c r="AX30" s="611" t="s">
        <v>170</v>
      </c>
      <c r="AY30" s="612"/>
      <c r="AZ30" s="612"/>
      <c r="BA30" s="612"/>
      <c r="BB30" s="612"/>
      <c r="BC30" s="612"/>
      <c r="BD30" s="612"/>
      <c r="BE30" s="612"/>
      <c r="BF30" s="613"/>
      <c r="BG30" s="683">
        <v>98.9</v>
      </c>
      <c r="BH30" s="684"/>
      <c r="BI30" s="684"/>
      <c r="BJ30" s="684"/>
      <c r="BK30" s="684"/>
      <c r="BL30" s="684"/>
      <c r="BM30" s="620">
        <v>96</v>
      </c>
      <c r="BN30" s="684"/>
      <c r="BO30" s="684"/>
      <c r="BP30" s="684"/>
      <c r="BQ30" s="685"/>
      <c r="BR30" s="683">
        <v>98.9</v>
      </c>
      <c r="BS30" s="684"/>
      <c r="BT30" s="684"/>
      <c r="BU30" s="684"/>
      <c r="BV30" s="684"/>
      <c r="BW30" s="684"/>
      <c r="BX30" s="620">
        <v>95.6</v>
      </c>
      <c r="BY30" s="684"/>
      <c r="BZ30" s="684"/>
      <c r="CA30" s="684"/>
      <c r="CB30" s="685"/>
      <c r="CD30" s="688"/>
      <c r="CE30" s="689"/>
      <c r="CF30" s="639" t="s">
        <v>293</v>
      </c>
      <c r="CG30" s="640"/>
      <c r="CH30" s="640"/>
      <c r="CI30" s="640"/>
      <c r="CJ30" s="640"/>
      <c r="CK30" s="640"/>
      <c r="CL30" s="640"/>
      <c r="CM30" s="640"/>
      <c r="CN30" s="640"/>
      <c r="CO30" s="640"/>
      <c r="CP30" s="640"/>
      <c r="CQ30" s="641"/>
      <c r="CR30" s="625">
        <v>2696632</v>
      </c>
      <c r="CS30" s="626"/>
      <c r="CT30" s="626"/>
      <c r="CU30" s="626"/>
      <c r="CV30" s="626"/>
      <c r="CW30" s="626"/>
      <c r="CX30" s="626"/>
      <c r="CY30" s="627"/>
      <c r="CZ30" s="659">
        <v>6.9</v>
      </c>
      <c r="DA30" s="660"/>
      <c r="DB30" s="660"/>
      <c r="DC30" s="661"/>
      <c r="DD30" s="634">
        <v>2686886</v>
      </c>
      <c r="DE30" s="626"/>
      <c r="DF30" s="626"/>
      <c r="DG30" s="626"/>
      <c r="DH30" s="626"/>
      <c r="DI30" s="626"/>
      <c r="DJ30" s="626"/>
      <c r="DK30" s="627"/>
      <c r="DL30" s="634">
        <v>2686886</v>
      </c>
      <c r="DM30" s="626"/>
      <c r="DN30" s="626"/>
      <c r="DO30" s="626"/>
      <c r="DP30" s="626"/>
      <c r="DQ30" s="626"/>
      <c r="DR30" s="626"/>
      <c r="DS30" s="626"/>
      <c r="DT30" s="626"/>
      <c r="DU30" s="626"/>
      <c r="DV30" s="627"/>
      <c r="DW30" s="630">
        <v>11.2</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1074221</v>
      </c>
      <c r="S31" s="626"/>
      <c r="T31" s="626"/>
      <c r="U31" s="626"/>
      <c r="V31" s="626"/>
      <c r="W31" s="626"/>
      <c r="X31" s="626"/>
      <c r="Y31" s="627"/>
      <c r="Z31" s="628">
        <v>2.7</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98.6</v>
      </c>
      <c r="BH31" s="657"/>
      <c r="BI31" s="657"/>
      <c r="BJ31" s="657"/>
      <c r="BK31" s="657"/>
      <c r="BL31" s="657"/>
      <c r="BM31" s="631">
        <v>94.7</v>
      </c>
      <c r="BN31" s="681"/>
      <c r="BO31" s="681"/>
      <c r="BP31" s="681"/>
      <c r="BQ31" s="682"/>
      <c r="BR31" s="680">
        <v>98.5</v>
      </c>
      <c r="BS31" s="657"/>
      <c r="BT31" s="657"/>
      <c r="BU31" s="657"/>
      <c r="BV31" s="657"/>
      <c r="BW31" s="657"/>
      <c r="BX31" s="631">
        <v>93.9</v>
      </c>
      <c r="BY31" s="681"/>
      <c r="BZ31" s="681"/>
      <c r="CA31" s="681"/>
      <c r="CB31" s="682"/>
      <c r="CD31" s="688"/>
      <c r="CE31" s="689"/>
      <c r="CF31" s="639" t="s">
        <v>297</v>
      </c>
      <c r="CG31" s="640"/>
      <c r="CH31" s="640"/>
      <c r="CI31" s="640"/>
      <c r="CJ31" s="640"/>
      <c r="CK31" s="640"/>
      <c r="CL31" s="640"/>
      <c r="CM31" s="640"/>
      <c r="CN31" s="640"/>
      <c r="CO31" s="640"/>
      <c r="CP31" s="640"/>
      <c r="CQ31" s="641"/>
      <c r="CR31" s="625">
        <v>284987</v>
      </c>
      <c r="CS31" s="657"/>
      <c r="CT31" s="657"/>
      <c r="CU31" s="657"/>
      <c r="CV31" s="657"/>
      <c r="CW31" s="657"/>
      <c r="CX31" s="657"/>
      <c r="CY31" s="658"/>
      <c r="CZ31" s="659">
        <v>0.7</v>
      </c>
      <c r="DA31" s="660"/>
      <c r="DB31" s="660"/>
      <c r="DC31" s="661"/>
      <c r="DD31" s="634">
        <v>284899</v>
      </c>
      <c r="DE31" s="657"/>
      <c r="DF31" s="657"/>
      <c r="DG31" s="657"/>
      <c r="DH31" s="657"/>
      <c r="DI31" s="657"/>
      <c r="DJ31" s="657"/>
      <c r="DK31" s="658"/>
      <c r="DL31" s="634">
        <v>284899</v>
      </c>
      <c r="DM31" s="657"/>
      <c r="DN31" s="657"/>
      <c r="DO31" s="657"/>
      <c r="DP31" s="657"/>
      <c r="DQ31" s="657"/>
      <c r="DR31" s="657"/>
      <c r="DS31" s="657"/>
      <c r="DT31" s="657"/>
      <c r="DU31" s="657"/>
      <c r="DV31" s="658"/>
      <c r="DW31" s="630">
        <v>1.2</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1124292</v>
      </c>
      <c r="S32" s="626"/>
      <c r="T32" s="626"/>
      <c r="U32" s="626"/>
      <c r="V32" s="626"/>
      <c r="W32" s="626"/>
      <c r="X32" s="626"/>
      <c r="Y32" s="627"/>
      <c r="Z32" s="628">
        <v>2.8</v>
      </c>
      <c r="AA32" s="628"/>
      <c r="AB32" s="628"/>
      <c r="AC32" s="628"/>
      <c r="AD32" s="629">
        <v>149800</v>
      </c>
      <c r="AE32" s="629"/>
      <c r="AF32" s="629"/>
      <c r="AG32" s="629"/>
      <c r="AH32" s="629"/>
      <c r="AI32" s="629"/>
      <c r="AJ32" s="629"/>
      <c r="AK32" s="629"/>
      <c r="AL32" s="630">
        <v>0.6</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99.2</v>
      </c>
      <c r="BH32" s="693"/>
      <c r="BI32" s="693"/>
      <c r="BJ32" s="693"/>
      <c r="BK32" s="693"/>
      <c r="BL32" s="693"/>
      <c r="BM32" s="694">
        <v>97.1</v>
      </c>
      <c r="BN32" s="693"/>
      <c r="BO32" s="693"/>
      <c r="BP32" s="693"/>
      <c r="BQ32" s="695"/>
      <c r="BR32" s="692">
        <v>99.1</v>
      </c>
      <c r="BS32" s="693"/>
      <c r="BT32" s="693"/>
      <c r="BU32" s="693"/>
      <c r="BV32" s="693"/>
      <c r="BW32" s="693"/>
      <c r="BX32" s="694">
        <v>96.9</v>
      </c>
      <c r="BY32" s="693"/>
      <c r="BZ32" s="693"/>
      <c r="CA32" s="693"/>
      <c r="CB32" s="695"/>
      <c r="CD32" s="690"/>
      <c r="CE32" s="691"/>
      <c r="CF32" s="639" t="s">
        <v>300</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1686090</v>
      </c>
      <c r="S33" s="626"/>
      <c r="T33" s="626"/>
      <c r="U33" s="626"/>
      <c r="V33" s="626"/>
      <c r="W33" s="626"/>
      <c r="X33" s="626"/>
      <c r="Y33" s="627"/>
      <c r="Z33" s="628">
        <v>4.2</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14590594</v>
      </c>
      <c r="CS33" s="657"/>
      <c r="CT33" s="657"/>
      <c r="CU33" s="657"/>
      <c r="CV33" s="657"/>
      <c r="CW33" s="657"/>
      <c r="CX33" s="657"/>
      <c r="CY33" s="658"/>
      <c r="CZ33" s="659">
        <v>37.299999999999997</v>
      </c>
      <c r="DA33" s="660"/>
      <c r="DB33" s="660"/>
      <c r="DC33" s="661"/>
      <c r="DD33" s="634">
        <v>11722961</v>
      </c>
      <c r="DE33" s="657"/>
      <c r="DF33" s="657"/>
      <c r="DG33" s="657"/>
      <c r="DH33" s="657"/>
      <c r="DI33" s="657"/>
      <c r="DJ33" s="657"/>
      <c r="DK33" s="658"/>
      <c r="DL33" s="634">
        <v>8991979</v>
      </c>
      <c r="DM33" s="657"/>
      <c r="DN33" s="657"/>
      <c r="DO33" s="657"/>
      <c r="DP33" s="657"/>
      <c r="DQ33" s="657"/>
      <c r="DR33" s="657"/>
      <c r="DS33" s="657"/>
      <c r="DT33" s="657"/>
      <c r="DU33" s="657"/>
      <c r="DV33" s="658"/>
      <c r="DW33" s="630">
        <v>37.4</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7363660</v>
      </c>
      <c r="CS34" s="626"/>
      <c r="CT34" s="626"/>
      <c r="CU34" s="626"/>
      <c r="CV34" s="626"/>
      <c r="CW34" s="626"/>
      <c r="CX34" s="626"/>
      <c r="CY34" s="627"/>
      <c r="CZ34" s="659">
        <v>18.8</v>
      </c>
      <c r="DA34" s="660"/>
      <c r="DB34" s="660"/>
      <c r="DC34" s="661"/>
      <c r="DD34" s="634">
        <v>5260027</v>
      </c>
      <c r="DE34" s="626"/>
      <c r="DF34" s="626"/>
      <c r="DG34" s="626"/>
      <c r="DH34" s="626"/>
      <c r="DI34" s="626"/>
      <c r="DJ34" s="626"/>
      <c r="DK34" s="627"/>
      <c r="DL34" s="634">
        <v>4570967</v>
      </c>
      <c r="DM34" s="626"/>
      <c r="DN34" s="626"/>
      <c r="DO34" s="626"/>
      <c r="DP34" s="626"/>
      <c r="DQ34" s="626"/>
      <c r="DR34" s="626"/>
      <c r="DS34" s="626"/>
      <c r="DT34" s="626"/>
      <c r="DU34" s="626"/>
      <c r="DV34" s="627"/>
      <c r="DW34" s="630">
        <v>19</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561290</v>
      </c>
      <c r="S35" s="626"/>
      <c r="T35" s="626"/>
      <c r="U35" s="626"/>
      <c r="V35" s="626"/>
      <c r="W35" s="626"/>
      <c r="X35" s="626"/>
      <c r="Y35" s="627"/>
      <c r="Z35" s="628">
        <v>1.4</v>
      </c>
      <c r="AA35" s="628"/>
      <c r="AB35" s="628"/>
      <c r="AC35" s="628"/>
      <c r="AD35" s="629" t="s">
        <v>111</v>
      </c>
      <c r="AE35" s="629"/>
      <c r="AF35" s="629"/>
      <c r="AG35" s="629"/>
      <c r="AH35" s="629"/>
      <c r="AI35" s="629"/>
      <c r="AJ35" s="629"/>
      <c r="AK35" s="629"/>
      <c r="AL35" s="630" t="s">
        <v>111</v>
      </c>
      <c r="AM35" s="631"/>
      <c r="AN35" s="631"/>
      <c r="AO35" s="632"/>
      <c r="AP35" s="188"/>
      <c r="AQ35" s="636" t="s">
        <v>308</v>
      </c>
      <c r="AR35" s="637"/>
      <c r="AS35" s="637"/>
      <c r="AT35" s="637"/>
      <c r="AU35" s="637"/>
      <c r="AV35" s="637"/>
      <c r="AW35" s="637"/>
      <c r="AX35" s="637"/>
      <c r="AY35" s="638"/>
      <c r="AZ35" s="614">
        <v>3503322</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179924</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361669</v>
      </c>
      <c r="CS35" s="657"/>
      <c r="CT35" s="657"/>
      <c r="CU35" s="657"/>
      <c r="CV35" s="657"/>
      <c r="CW35" s="657"/>
      <c r="CX35" s="657"/>
      <c r="CY35" s="658"/>
      <c r="CZ35" s="659">
        <v>0.9</v>
      </c>
      <c r="DA35" s="660"/>
      <c r="DB35" s="660"/>
      <c r="DC35" s="661"/>
      <c r="DD35" s="634">
        <v>354789</v>
      </c>
      <c r="DE35" s="657"/>
      <c r="DF35" s="657"/>
      <c r="DG35" s="657"/>
      <c r="DH35" s="657"/>
      <c r="DI35" s="657"/>
      <c r="DJ35" s="657"/>
      <c r="DK35" s="658"/>
      <c r="DL35" s="634">
        <v>354789</v>
      </c>
      <c r="DM35" s="657"/>
      <c r="DN35" s="657"/>
      <c r="DO35" s="657"/>
      <c r="DP35" s="657"/>
      <c r="DQ35" s="657"/>
      <c r="DR35" s="657"/>
      <c r="DS35" s="657"/>
      <c r="DT35" s="657"/>
      <c r="DU35" s="657"/>
      <c r="DV35" s="658"/>
      <c r="DW35" s="630">
        <v>1.5</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40173690</v>
      </c>
      <c r="S36" s="698"/>
      <c r="T36" s="698"/>
      <c r="U36" s="698"/>
      <c r="V36" s="698"/>
      <c r="W36" s="698"/>
      <c r="X36" s="698"/>
      <c r="Y36" s="699"/>
      <c r="Z36" s="700">
        <v>100</v>
      </c>
      <c r="AA36" s="700"/>
      <c r="AB36" s="700"/>
      <c r="AC36" s="700"/>
      <c r="AD36" s="701">
        <v>23489348</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309103</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-426026</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2751172</v>
      </c>
      <c r="CS36" s="626"/>
      <c r="CT36" s="626"/>
      <c r="CU36" s="626"/>
      <c r="CV36" s="626"/>
      <c r="CW36" s="626"/>
      <c r="CX36" s="626"/>
      <c r="CY36" s="627"/>
      <c r="CZ36" s="659">
        <v>7</v>
      </c>
      <c r="DA36" s="660"/>
      <c r="DB36" s="660"/>
      <c r="DC36" s="661"/>
      <c r="DD36" s="634">
        <v>2515183</v>
      </c>
      <c r="DE36" s="626"/>
      <c r="DF36" s="626"/>
      <c r="DG36" s="626"/>
      <c r="DH36" s="626"/>
      <c r="DI36" s="626"/>
      <c r="DJ36" s="626"/>
      <c r="DK36" s="627"/>
      <c r="DL36" s="634">
        <v>1874020</v>
      </c>
      <c r="DM36" s="626"/>
      <c r="DN36" s="626"/>
      <c r="DO36" s="626"/>
      <c r="DP36" s="626"/>
      <c r="DQ36" s="626"/>
      <c r="DR36" s="626"/>
      <c r="DS36" s="626"/>
      <c r="DT36" s="626"/>
      <c r="DU36" s="626"/>
      <c r="DV36" s="627"/>
      <c r="DW36" s="630">
        <v>7.8</v>
      </c>
      <c r="DX36" s="655"/>
      <c r="DY36" s="655"/>
      <c r="DZ36" s="655"/>
      <c r="EA36" s="655"/>
      <c r="EB36" s="655"/>
      <c r="EC36" s="656"/>
    </row>
    <row r="37" spans="2:133" ht="11.25" customHeight="1">
      <c r="AQ37" s="704" t="s">
        <v>315</v>
      </c>
      <c r="AR37" s="705"/>
      <c r="AS37" s="705"/>
      <c r="AT37" s="705"/>
      <c r="AU37" s="705"/>
      <c r="AV37" s="705"/>
      <c r="AW37" s="705"/>
      <c r="AX37" s="705"/>
      <c r="AY37" s="706"/>
      <c r="AZ37" s="625">
        <v>69604</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18323</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1279056</v>
      </c>
      <c r="CS37" s="657"/>
      <c r="CT37" s="657"/>
      <c r="CU37" s="657"/>
      <c r="CV37" s="657"/>
      <c r="CW37" s="657"/>
      <c r="CX37" s="657"/>
      <c r="CY37" s="658"/>
      <c r="CZ37" s="659">
        <v>3.3</v>
      </c>
      <c r="DA37" s="660"/>
      <c r="DB37" s="660"/>
      <c r="DC37" s="661"/>
      <c r="DD37" s="634">
        <v>1279056</v>
      </c>
      <c r="DE37" s="657"/>
      <c r="DF37" s="657"/>
      <c r="DG37" s="657"/>
      <c r="DH37" s="657"/>
      <c r="DI37" s="657"/>
      <c r="DJ37" s="657"/>
      <c r="DK37" s="658"/>
      <c r="DL37" s="634">
        <v>1268222</v>
      </c>
      <c r="DM37" s="657"/>
      <c r="DN37" s="657"/>
      <c r="DO37" s="657"/>
      <c r="DP37" s="657"/>
      <c r="DQ37" s="657"/>
      <c r="DR37" s="657"/>
      <c r="DS37" s="657"/>
      <c r="DT37" s="657"/>
      <c r="DU37" s="657"/>
      <c r="DV37" s="658"/>
      <c r="DW37" s="630">
        <v>5.3</v>
      </c>
      <c r="DX37" s="655"/>
      <c r="DY37" s="655"/>
      <c r="DZ37" s="655"/>
      <c r="EA37" s="655"/>
      <c r="EB37" s="655"/>
      <c r="EC37" s="656"/>
    </row>
    <row r="38" spans="2:133" ht="11.25" customHeight="1">
      <c r="AQ38" s="704" t="s">
        <v>318</v>
      </c>
      <c r="AR38" s="705"/>
      <c r="AS38" s="705"/>
      <c r="AT38" s="705"/>
      <c r="AU38" s="705"/>
      <c r="AV38" s="705"/>
      <c r="AW38" s="705"/>
      <c r="AX38" s="705"/>
      <c r="AY38" s="706"/>
      <c r="AZ38" s="625">
        <v>10834</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28450</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3492488</v>
      </c>
      <c r="CS38" s="626"/>
      <c r="CT38" s="626"/>
      <c r="CU38" s="626"/>
      <c r="CV38" s="626"/>
      <c r="CW38" s="626"/>
      <c r="CX38" s="626"/>
      <c r="CY38" s="627"/>
      <c r="CZ38" s="659">
        <v>8.9</v>
      </c>
      <c r="DA38" s="660"/>
      <c r="DB38" s="660"/>
      <c r="DC38" s="661"/>
      <c r="DD38" s="634">
        <v>3063338</v>
      </c>
      <c r="DE38" s="626"/>
      <c r="DF38" s="626"/>
      <c r="DG38" s="626"/>
      <c r="DH38" s="626"/>
      <c r="DI38" s="626"/>
      <c r="DJ38" s="626"/>
      <c r="DK38" s="627"/>
      <c r="DL38" s="634">
        <v>2180263</v>
      </c>
      <c r="DM38" s="626"/>
      <c r="DN38" s="626"/>
      <c r="DO38" s="626"/>
      <c r="DP38" s="626"/>
      <c r="DQ38" s="626"/>
      <c r="DR38" s="626"/>
      <c r="DS38" s="626"/>
      <c r="DT38" s="626"/>
      <c r="DU38" s="626"/>
      <c r="DV38" s="627"/>
      <c r="DW38" s="630">
        <v>9.1</v>
      </c>
      <c r="DX38" s="655"/>
      <c r="DY38" s="655"/>
      <c r="DZ38" s="655"/>
      <c r="EA38" s="655"/>
      <c r="EB38" s="655"/>
      <c r="EC38" s="656"/>
    </row>
    <row r="39" spans="2:133" ht="11.25" customHeight="1">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110</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518761</v>
      </c>
      <c r="CS39" s="657"/>
      <c r="CT39" s="657"/>
      <c r="CU39" s="657"/>
      <c r="CV39" s="657"/>
      <c r="CW39" s="657"/>
      <c r="CX39" s="657"/>
      <c r="CY39" s="658"/>
      <c r="CZ39" s="659">
        <v>1.3</v>
      </c>
      <c r="DA39" s="660"/>
      <c r="DB39" s="660"/>
      <c r="DC39" s="661"/>
      <c r="DD39" s="634">
        <v>517684</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1131551</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87</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102844</v>
      </c>
      <c r="CS40" s="626"/>
      <c r="CT40" s="626"/>
      <c r="CU40" s="626"/>
      <c r="CV40" s="626"/>
      <c r="CW40" s="626"/>
      <c r="CX40" s="626"/>
      <c r="CY40" s="627"/>
      <c r="CZ40" s="659">
        <v>0.3</v>
      </c>
      <c r="DA40" s="660"/>
      <c r="DB40" s="660"/>
      <c r="DC40" s="661"/>
      <c r="DD40" s="634">
        <v>11940</v>
      </c>
      <c r="DE40" s="626"/>
      <c r="DF40" s="626"/>
      <c r="DG40" s="626"/>
      <c r="DH40" s="626"/>
      <c r="DI40" s="626"/>
      <c r="DJ40" s="626"/>
      <c r="DK40" s="627"/>
      <c r="DL40" s="634">
        <v>11940</v>
      </c>
      <c r="DM40" s="626"/>
      <c r="DN40" s="626"/>
      <c r="DO40" s="626"/>
      <c r="DP40" s="626"/>
      <c r="DQ40" s="626"/>
      <c r="DR40" s="626"/>
      <c r="DS40" s="626"/>
      <c r="DT40" s="626"/>
      <c r="DU40" s="626"/>
      <c r="DV40" s="627"/>
      <c r="DW40" s="630">
        <v>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1982230</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261</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2645543</v>
      </c>
      <c r="CS42" s="626"/>
      <c r="CT42" s="626"/>
      <c r="CU42" s="626"/>
      <c r="CV42" s="626"/>
      <c r="CW42" s="626"/>
      <c r="CX42" s="626"/>
      <c r="CY42" s="627"/>
      <c r="CZ42" s="659">
        <v>6.8</v>
      </c>
      <c r="DA42" s="708"/>
      <c r="DB42" s="708"/>
      <c r="DC42" s="709"/>
      <c r="DD42" s="634">
        <v>580482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42495</v>
      </c>
      <c r="CS43" s="657"/>
      <c r="CT43" s="657"/>
      <c r="CU43" s="657"/>
      <c r="CV43" s="657"/>
      <c r="CW43" s="657"/>
      <c r="CX43" s="657"/>
      <c r="CY43" s="658"/>
      <c r="CZ43" s="659">
        <v>0.1</v>
      </c>
      <c r="DA43" s="660"/>
      <c r="DB43" s="660"/>
      <c r="DC43" s="661"/>
      <c r="DD43" s="634">
        <v>42495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288</v>
      </c>
      <c r="CE44" s="732"/>
      <c r="CF44" s="622" t="s">
        <v>338</v>
      </c>
      <c r="CG44" s="623"/>
      <c r="CH44" s="623"/>
      <c r="CI44" s="623"/>
      <c r="CJ44" s="623"/>
      <c r="CK44" s="623"/>
      <c r="CL44" s="623"/>
      <c r="CM44" s="623"/>
      <c r="CN44" s="623"/>
      <c r="CO44" s="623"/>
      <c r="CP44" s="623"/>
      <c r="CQ44" s="624"/>
      <c r="CR44" s="625">
        <v>2645543</v>
      </c>
      <c r="CS44" s="626"/>
      <c r="CT44" s="626"/>
      <c r="CU44" s="626"/>
      <c r="CV44" s="626"/>
      <c r="CW44" s="626"/>
      <c r="CX44" s="626"/>
      <c r="CY44" s="627"/>
      <c r="CZ44" s="659">
        <v>6.8</v>
      </c>
      <c r="DA44" s="708"/>
      <c r="DB44" s="708"/>
      <c r="DC44" s="709"/>
      <c r="DD44" s="634">
        <v>580482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1217180</v>
      </c>
      <c r="CS45" s="657"/>
      <c r="CT45" s="657"/>
      <c r="CU45" s="657"/>
      <c r="CV45" s="657"/>
      <c r="CW45" s="657"/>
      <c r="CX45" s="657"/>
      <c r="CY45" s="658"/>
      <c r="CZ45" s="659">
        <v>3.1</v>
      </c>
      <c r="DA45" s="660"/>
      <c r="DB45" s="660"/>
      <c r="DC45" s="661"/>
      <c r="DD45" s="634">
        <v>39420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1428076</v>
      </c>
      <c r="CS46" s="626"/>
      <c r="CT46" s="626"/>
      <c r="CU46" s="626"/>
      <c r="CV46" s="626"/>
      <c r="CW46" s="626"/>
      <c r="CX46" s="626"/>
      <c r="CY46" s="627"/>
      <c r="CZ46" s="659">
        <v>3.7</v>
      </c>
      <c r="DA46" s="708"/>
      <c r="DB46" s="708"/>
      <c r="DC46" s="709"/>
      <c r="DD46" s="634">
        <v>540775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39107965</v>
      </c>
      <c r="CS49" s="693"/>
      <c r="CT49" s="693"/>
      <c r="CU49" s="693"/>
      <c r="CV49" s="693"/>
      <c r="CW49" s="693"/>
      <c r="CX49" s="693"/>
      <c r="CY49" s="720"/>
      <c r="CZ49" s="721">
        <v>100</v>
      </c>
      <c r="DA49" s="722"/>
      <c r="DB49" s="722"/>
      <c r="DC49" s="723"/>
      <c r="DD49" s="724">
        <v>25691656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AA16" sqref="AA16:AE16"/>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40261</v>
      </c>
      <c r="R7" s="755"/>
      <c r="S7" s="755"/>
      <c r="T7" s="755"/>
      <c r="U7" s="755"/>
      <c r="V7" s="755">
        <v>39195</v>
      </c>
      <c r="W7" s="755"/>
      <c r="X7" s="755"/>
      <c r="Y7" s="755"/>
      <c r="Z7" s="755"/>
      <c r="AA7" s="755">
        <v>1066</v>
      </c>
      <c r="AB7" s="755"/>
      <c r="AC7" s="755"/>
      <c r="AD7" s="755"/>
      <c r="AE7" s="756"/>
      <c r="AF7" s="757">
        <v>1005</v>
      </c>
      <c r="AG7" s="758"/>
      <c r="AH7" s="758"/>
      <c r="AI7" s="758"/>
      <c r="AJ7" s="759"/>
      <c r="AK7" s="794">
        <v>66</v>
      </c>
      <c r="AL7" s="795"/>
      <c r="AM7" s="795"/>
      <c r="AN7" s="795"/>
      <c r="AO7" s="795"/>
      <c r="AP7" s="795">
        <v>28572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542</v>
      </c>
      <c r="BT7" s="799"/>
      <c r="BU7" s="799"/>
      <c r="BV7" s="799"/>
      <c r="BW7" s="799"/>
      <c r="BX7" s="799"/>
      <c r="BY7" s="799"/>
      <c r="BZ7" s="799"/>
      <c r="CA7" s="799"/>
      <c r="CB7" s="799"/>
      <c r="CC7" s="799"/>
      <c r="CD7" s="799"/>
      <c r="CE7" s="799"/>
      <c r="CF7" s="799"/>
      <c r="CG7" s="800"/>
      <c r="CH7" s="791">
        <v>1</v>
      </c>
      <c r="CI7" s="792"/>
      <c r="CJ7" s="792"/>
      <c r="CK7" s="792"/>
      <c r="CL7" s="793"/>
      <c r="CM7" s="791">
        <v>226</v>
      </c>
      <c r="CN7" s="792"/>
      <c r="CO7" s="792"/>
      <c r="CP7" s="792"/>
      <c r="CQ7" s="793"/>
      <c r="CR7" s="791">
        <v>100</v>
      </c>
      <c r="CS7" s="792"/>
      <c r="CT7" s="792"/>
      <c r="CU7" s="792"/>
      <c r="CV7" s="793"/>
      <c r="CW7" s="791">
        <v>139</v>
      </c>
      <c r="CX7" s="792"/>
      <c r="CY7" s="792"/>
      <c r="CZ7" s="792"/>
      <c r="DA7" s="793"/>
      <c r="DB7" s="791" t="s">
        <v>544</v>
      </c>
      <c r="DC7" s="792"/>
      <c r="DD7" s="792"/>
      <c r="DE7" s="792"/>
      <c r="DF7" s="793"/>
      <c r="DG7" s="791" t="s">
        <v>544</v>
      </c>
      <c r="DH7" s="792"/>
      <c r="DI7" s="792"/>
      <c r="DJ7" s="792"/>
      <c r="DK7" s="793"/>
      <c r="DL7" s="791" t="s">
        <v>544</v>
      </c>
      <c r="DM7" s="792"/>
      <c r="DN7" s="792"/>
      <c r="DO7" s="792"/>
      <c r="DP7" s="793"/>
      <c r="DQ7" s="791" t="s">
        <v>544</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543</v>
      </c>
      <c r="BT8" s="789"/>
      <c r="BU8" s="789"/>
      <c r="BV8" s="789"/>
      <c r="BW8" s="789"/>
      <c r="BX8" s="789"/>
      <c r="BY8" s="789"/>
      <c r="BZ8" s="789"/>
      <c r="CA8" s="789"/>
      <c r="CB8" s="789"/>
      <c r="CC8" s="789"/>
      <c r="CD8" s="789"/>
      <c r="CE8" s="789"/>
      <c r="CF8" s="789"/>
      <c r="CG8" s="790"/>
      <c r="CH8" s="801">
        <v>0</v>
      </c>
      <c r="CI8" s="802"/>
      <c r="CJ8" s="802"/>
      <c r="CK8" s="802"/>
      <c r="CL8" s="803"/>
      <c r="CM8" s="801">
        <v>11</v>
      </c>
      <c r="CN8" s="802"/>
      <c r="CO8" s="802"/>
      <c r="CP8" s="802"/>
      <c r="CQ8" s="803"/>
      <c r="CR8" s="801">
        <v>5</v>
      </c>
      <c r="CS8" s="802"/>
      <c r="CT8" s="802"/>
      <c r="CU8" s="802"/>
      <c r="CV8" s="803"/>
      <c r="CW8" s="801" t="s">
        <v>544</v>
      </c>
      <c r="CX8" s="802"/>
      <c r="CY8" s="802"/>
      <c r="CZ8" s="802"/>
      <c r="DA8" s="803"/>
      <c r="DB8" s="801" t="s">
        <v>544</v>
      </c>
      <c r="DC8" s="802"/>
      <c r="DD8" s="802"/>
      <c r="DE8" s="802"/>
      <c r="DF8" s="803"/>
      <c r="DG8" s="801" t="s">
        <v>544</v>
      </c>
      <c r="DH8" s="802"/>
      <c r="DI8" s="802"/>
      <c r="DJ8" s="802"/>
      <c r="DK8" s="803"/>
      <c r="DL8" s="801" t="s">
        <v>544</v>
      </c>
      <c r="DM8" s="802"/>
      <c r="DN8" s="802"/>
      <c r="DO8" s="802"/>
      <c r="DP8" s="803"/>
      <c r="DQ8" s="801" t="s">
        <v>544</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40261</v>
      </c>
      <c r="R23" s="814"/>
      <c r="S23" s="814"/>
      <c r="T23" s="814"/>
      <c r="U23" s="814"/>
      <c r="V23" s="814">
        <v>39195</v>
      </c>
      <c r="W23" s="814"/>
      <c r="X23" s="814"/>
      <c r="Y23" s="814"/>
      <c r="Z23" s="814"/>
      <c r="AA23" s="814">
        <v>1066</v>
      </c>
      <c r="AB23" s="814"/>
      <c r="AC23" s="814"/>
      <c r="AD23" s="814"/>
      <c r="AE23" s="815"/>
      <c r="AF23" s="816">
        <v>1005</v>
      </c>
      <c r="AG23" s="814"/>
      <c r="AH23" s="814"/>
      <c r="AI23" s="814"/>
      <c r="AJ23" s="817"/>
      <c r="AK23" s="818"/>
      <c r="AL23" s="819"/>
      <c r="AM23" s="819"/>
      <c r="AN23" s="819"/>
      <c r="AO23" s="819"/>
      <c r="AP23" s="814">
        <v>28572</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13521</v>
      </c>
      <c r="R28" s="843"/>
      <c r="S28" s="843"/>
      <c r="T28" s="843"/>
      <c r="U28" s="843"/>
      <c r="V28" s="843">
        <v>13341</v>
      </c>
      <c r="W28" s="843"/>
      <c r="X28" s="843"/>
      <c r="Y28" s="843"/>
      <c r="Z28" s="843"/>
      <c r="AA28" s="843">
        <v>180</v>
      </c>
      <c r="AB28" s="843"/>
      <c r="AC28" s="843"/>
      <c r="AD28" s="843"/>
      <c r="AE28" s="844"/>
      <c r="AF28" s="845">
        <v>180</v>
      </c>
      <c r="AG28" s="843"/>
      <c r="AH28" s="843"/>
      <c r="AI28" s="843"/>
      <c r="AJ28" s="846"/>
      <c r="AK28" s="847">
        <v>1001</v>
      </c>
      <c r="AL28" s="838"/>
      <c r="AM28" s="838"/>
      <c r="AN28" s="838"/>
      <c r="AO28" s="838"/>
      <c r="AP28" s="838" t="s">
        <v>538</v>
      </c>
      <c r="AQ28" s="838"/>
      <c r="AR28" s="838"/>
      <c r="AS28" s="838"/>
      <c r="AT28" s="838"/>
      <c r="AU28" s="838" t="s">
        <v>538</v>
      </c>
      <c r="AV28" s="838"/>
      <c r="AW28" s="838"/>
      <c r="AX28" s="838"/>
      <c r="AY28" s="838"/>
      <c r="AZ28" s="839" t="s">
        <v>538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6350</v>
      </c>
      <c r="R29" s="779"/>
      <c r="S29" s="779"/>
      <c r="T29" s="779"/>
      <c r="U29" s="779"/>
      <c r="V29" s="779">
        <v>5940</v>
      </c>
      <c r="W29" s="779"/>
      <c r="X29" s="779"/>
      <c r="Y29" s="779"/>
      <c r="Z29" s="779"/>
      <c r="AA29" s="779">
        <v>410</v>
      </c>
      <c r="AB29" s="779"/>
      <c r="AC29" s="779"/>
      <c r="AD29" s="779"/>
      <c r="AE29" s="780"/>
      <c r="AF29" s="781">
        <v>410</v>
      </c>
      <c r="AG29" s="782"/>
      <c r="AH29" s="782"/>
      <c r="AI29" s="782"/>
      <c r="AJ29" s="783"/>
      <c r="AK29" s="850">
        <v>924</v>
      </c>
      <c r="AL29" s="851"/>
      <c r="AM29" s="851"/>
      <c r="AN29" s="851"/>
      <c r="AO29" s="851"/>
      <c r="AP29" s="851" t="s">
        <v>538</v>
      </c>
      <c r="AQ29" s="851"/>
      <c r="AR29" s="851"/>
      <c r="AS29" s="851"/>
      <c r="AT29" s="851"/>
      <c r="AU29" s="851" t="s">
        <v>538</v>
      </c>
      <c r="AV29" s="851"/>
      <c r="AW29" s="851"/>
      <c r="AX29" s="851"/>
      <c r="AY29" s="851"/>
      <c r="AZ29" s="852" t="s">
        <v>538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1128</v>
      </c>
      <c r="R30" s="779"/>
      <c r="S30" s="779"/>
      <c r="T30" s="779"/>
      <c r="U30" s="779"/>
      <c r="V30" s="779">
        <v>1124</v>
      </c>
      <c r="W30" s="779"/>
      <c r="X30" s="779"/>
      <c r="Y30" s="779"/>
      <c r="Z30" s="779"/>
      <c r="AA30" s="779">
        <v>4</v>
      </c>
      <c r="AB30" s="779"/>
      <c r="AC30" s="779"/>
      <c r="AD30" s="779"/>
      <c r="AE30" s="780"/>
      <c r="AF30" s="781">
        <v>4</v>
      </c>
      <c r="AG30" s="782"/>
      <c r="AH30" s="782"/>
      <c r="AI30" s="782"/>
      <c r="AJ30" s="783"/>
      <c r="AK30" s="850">
        <v>175</v>
      </c>
      <c r="AL30" s="851"/>
      <c r="AM30" s="851"/>
      <c r="AN30" s="851"/>
      <c r="AO30" s="851"/>
      <c r="AP30" s="851" t="s">
        <v>538</v>
      </c>
      <c r="AQ30" s="851"/>
      <c r="AR30" s="851"/>
      <c r="AS30" s="851"/>
      <c r="AT30" s="851"/>
      <c r="AU30" s="851" t="s">
        <v>538</v>
      </c>
      <c r="AV30" s="851"/>
      <c r="AW30" s="851"/>
      <c r="AX30" s="851"/>
      <c r="AY30" s="851"/>
      <c r="AZ30" s="852" t="s">
        <v>538</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2173</v>
      </c>
      <c r="R31" s="779"/>
      <c r="S31" s="779"/>
      <c r="T31" s="779"/>
      <c r="U31" s="779"/>
      <c r="V31" s="779">
        <v>1920</v>
      </c>
      <c r="W31" s="779"/>
      <c r="X31" s="779"/>
      <c r="Y31" s="779"/>
      <c r="Z31" s="779"/>
      <c r="AA31" s="779">
        <v>253</v>
      </c>
      <c r="AB31" s="779"/>
      <c r="AC31" s="779"/>
      <c r="AD31" s="779"/>
      <c r="AE31" s="780"/>
      <c r="AF31" s="781">
        <v>1494</v>
      </c>
      <c r="AG31" s="782"/>
      <c r="AH31" s="782"/>
      <c r="AI31" s="782"/>
      <c r="AJ31" s="783"/>
      <c r="AK31" s="850">
        <v>11</v>
      </c>
      <c r="AL31" s="851"/>
      <c r="AM31" s="851"/>
      <c r="AN31" s="851"/>
      <c r="AO31" s="851"/>
      <c r="AP31" s="851">
        <v>4567</v>
      </c>
      <c r="AQ31" s="851"/>
      <c r="AR31" s="851"/>
      <c r="AS31" s="851"/>
      <c r="AT31" s="851"/>
      <c r="AU31" s="851">
        <v>14</v>
      </c>
      <c r="AV31" s="851"/>
      <c r="AW31" s="851"/>
      <c r="AX31" s="851"/>
      <c r="AY31" s="851"/>
      <c r="AZ31" s="852" t="s">
        <v>541</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1796</v>
      </c>
      <c r="R32" s="779"/>
      <c r="S32" s="779"/>
      <c r="T32" s="779"/>
      <c r="U32" s="779"/>
      <c r="V32" s="779">
        <v>1655</v>
      </c>
      <c r="W32" s="779"/>
      <c r="X32" s="779"/>
      <c r="Y32" s="779"/>
      <c r="Z32" s="779"/>
      <c r="AA32" s="779">
        <v>141</v>
      </c>
      <c r="AB32" s="779"/>
      <c r="AC32" s="779"/>
      <c r="AD32" s="779"/>
      <c r="AE32" s="780"/>
      <c r="AF32" s="781">
        <v>141</v>
      </c>
      <c r="AG32" s="782"/>
      <c r="AH32" s="782"/>
      <c r="AI32" s="782"/>
      <c r="AJ32" s="783"/>
      <c r="AK32" s="850">
        <v>309</v>
      </c>
      <c r="AL32" s="851"/>
      <c r="AM32" s="851"/>
      <c r="AN32" s="851"/>
      <c r="AO32" s="851"/>
      <c r="AP32" s="851">
        <v>3087</v>
      </c>
      <c r="AQ32" s="851"/>
      <c r="AR32" s="851"/>
      <c r="AS32" s="851"/>
      <c r="AT32" s="851"/>
      <c r="AU32" s="851">
        <v>1593</v>
      </c>
      <c r="AV32" s="851"/>
      <c r="AW32" s="851"/>
      <c r="AX32" s="851"/>
      <c r="AY32" s="851"/>
      <c r="AZ32" s="852" t="s">
        <v>541</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2229</v>
      </c>
      <c r="AG63" s="862"/>
      <c r="AH63" s="862"/>
      <c r="AI63" s="862"/>
      <c r="AJ63" s="863"/>
      <c r="AK63" s="864"/>
      <c r="AL63" s="859"/>
      <c r="AM63" s="859"/>
      <c r="AN63" s="859"/>
      <c r="AO63" s="859"/>
      <c r="AP63" s="862">
        <v>7654</v>
      </c>
      <c r="AQ63" s="862"/>
      <c r="AR63" s="862"/>
      <c r="AS63" s="862"/>
      <c r="AT63" s="862"/>
      <c r="AU63" s="862">
        <v>1607</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391</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532</v>
      </c>
      <c r="C68" s="890"/>
      <c r="D68" s="890"/>
      <c r="E68" s="890"/>
      <c r="F68" s="890"/>
      <c r="G68" s="890"/>
      <c r="H68" s="890"/>
      <c r="I68" s="890"/>
      <c r="J68" s="890"/>
      <c r="K68" s="890"/>
      <c r="L68" s="890"/>
      <c r="M68" s="890"/>
      <c r="N68" s="890"/>
      <c r="O68" s="890"/>
      <c r="P68" s="891"/>
      <c r="Q68" s="892">
        <v>4956</v>
      </c>
      <c r="R68" s="886"/>
      <c r="S68" s="886"/>
      <c r="T68" s="886"/>
      <c r="U68" s="886"/>
      <c r="V68" s="886">
        <v>4734</v>
      </c>
      <c r="W68" s="886"/>
      <c r="X68" s="886"/>
      <c r="Y68" s="886"/>
      <c r="Z68" s="886"/>
      <c r="AA68" s="886">
        <v>222</v>
      </c>
      <c r="AB68" s="886"/>
      <c r="AC68" s="886"/>
      <c r="AD68" s="886"/>
      <c r="AE68" s="886"/>
      <c r="AF68" s="886">
        <v>222</v>
      </c>
      <c r="AG68" s="886"/>
      <c r="AH68" s="886"/>
      <c r="AI68" s="886"/>
      <c r="AJ68" s="886"/>
      <c r="AK68" s="886" t="s">
        <v>538</v>
      </c>
      <c r="AL68" s="886"/>
      <c r="AM68" s="886"/>
      <c r="AN68" s="886"/>
      <c r="AO68" s="886"/>
      <c r="AP68" s="886">
        <v>334</v>
      </c>
      <c r="AQ68" s="886"/>
      <c r="AR68" s="886"/>
      <c r="AS68" s="886"/>
      <c r="AT68" s="886"/>
      <c r="AU68" s="886">
        <v>97</v>
      </c>
      <c r="AV68" s="886"/>
      <c r="AW68" s="886"/>
      <c r="AX68" s="886"/>
      <c r="AY68" s="886"/>
      <c r="AZ68" s="887" t="s">
        <v>533</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534</v>
      </c>
      <c r="C69" s="894"/>
      <c r="D69" s="894"/>
      <c r="E69" s="894"/>
      <c r="F69" s="894"/>
      <c r="G69" s="894"/>
      <c r="H69" s="894"/>
      <c r="I69" s="894"/>
      <c r="J69" s="894"/>
      <c r="K69" s="894"/>
      <c r="L69" s="894"/>
      <c r="M69" s="894"/>
      <c r="N69" s="894"/>
      <c r="O69" s="894"/>
      <c r="P69" s="895"/>
      <c r="Q69" s="896">
        <v>1551</v>
      </c>
      <c r="R69" s="851"/>
      <c r="S69" s="851"/>
      <c r="T69" s="851"/>
      <c r="U69" s="851"/>
      <c r="V69" s="851">
        <v>1512</v>
      </c>
      <c r="W69" s="851"/>
      <c r="X69" s="851"/>
      <c r="Y69" s="851"/>
      <c r="Z69" s="851"/>
      <c r="AA69" s="851">
        <v>38</v>
      </c>
      <c r="AB69" s="851"/>
      <c r="AC69" s="851"/>
      <c r="AD69" s="851"/>
      <c r="AE69" s="851"/>
      <c r="AF69" s="851">
        <v>38</v>
      </c>
      <c r="AG69" s="851"/>
      <c r="AH69" s="851"/>
      <c r="AI69" s="851"/>
      <c r="AJ69" s="851"/>
      <c r="AK69" s="851" t="s">
        <v>538</v>
      </c>
      <c r="AL69" s="851"/>
      <c r="AM69" s="851"/>
      <c r="AN69" s="851"/>
      <c r="AO69" s="851"/>
      <c r="AP69" s="851" t="s">
        <v>538</v>
      </c>
      <c r="AQ69" s="851"/>
      <c r="AR69" s="851"/>
      <c r="AS69" s="851"/>
      <c r="AT69" s="851"/>
      <c r="AU69" s="851" t="s">
        <v>538</v>
      </c>
      <c r="AV69" s="851"/>
      <c r="AW69" s="851"/>
      <c r="AX69" s="851"/>
      <c r="AY69" s="851"/>
      <c r="AZ69" s="897" t="s">
        <v>533</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534</v>
      </c>
      <c r="C70" s="894"/>
      <c r="D70" s="894"/>
      <c r="E70" s="894"/>
      <c r="F70" s="894"/>
      <c r="G70" s="894"/>
      <c r="H70" s="894"/>
      <c r="I70" s="894"/>
      <c r="J70" s="894"/>
      <c r="K70" s="894"/>
      <c r="L70" s="894"/>
      <c r="M70" s="894"/>
      <c r="N70" s="894"/>
      <c r="O70" s="894"/>
      <c r="P70" s="895"/>
      <c r="Q70" s="896">
        <v>653677</v>
      </c>
      <c r="R70" s="851"/>
      <c r="S70" s="851"/>
      <c r="T70" s="851"/>
      <c r="U70" s="851"/>
      <c r="V70" s="851">
        <v>638723</v>
      </c>
      <c r="W70" s="851"/>
      <c r="X70" s="851"/>
      <c r="Y70" s="851"/>
      <c r="Z70" s="851"/>
      <c r="AA70" s="851">
        <v>14954</v>
      </c>
      <c r="AB70" s="851"/>
      <c r="AC70" s="851"/>
      <c r="AD70" s="851"/>
      <c r="AE70" s="851"/>
      <c r="AF70" s="851">
        <v>14954</v>
      </c>
      <c r="AG70" s="851"/>
      <c r="AH70" s="851"/>
      <c r="AI70" s="851"/>
      <c r="AJ70" s="851"/>
      <c r="AK70" s="851">
        <v>3939</v>
      </c>
      <c r="AL70" s="851"/>
      <c r="AM70" s="851"/>
      <c r="AN70" s="851"/>
      <c r="AO70" s="851"/>
      <c r="AP70" s="851" t="s">
        <v>538</v>
      </c>
      <c r="AQ70" s="851"/>
      <c r="AR70" s="851"/>
      <c r="AS70" s="851"/>
      <c r="AT70" s="851"/>
      <c r="AU70" s="851" t="s">
        <v>538</v>
      </c>
      <c r="AV70" s="851"/>
      <c r="AW70" s="851"/>
      <c r="AX70" s="851"/>
      <c r="AY70" s="851"/>
      <c r="AZ70" s="897" t="s">
        <v>539</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535</v>
      </c>
      <c r="C71" s="894"/>
      <c r="D71" s="894"/>
      <c r="E71" s="894"/>
      <c r="F71" s="894"/>
      <c r="G71" s="894"/>
      <c r="H71" s="894"/>
      <c r="I71" s="894"/>
      <c r="J71" s="894"/>
      <c r="K71" s="894"/>
      <c r="L71" s="894"/>
      <c r="M71" s="894"/>
      <c r="N71" s="894"/>
      <c r="O71" s="894"/>
      <c r="P71" s="895"/>
      <c r="Q71" s="896">
        <v>28888</v>
      </c>
      <c r="R71" s="851"/>
      <c r="S71" s="851"/>
      <c r="T71" s="851"/>
      <c r="U71" s="851"/>
      <c r="V71" s="851">
        <v>27514</v>
      </c>
      <c r="W71" s="851"/>
      <c r="X71" s="851"/>
      <c r="Y71" s="851"/>
      <c r="Z71" s="851"/>
      <c r="AA71" s="851">
        <v>1374</v>
      </c>
      <c r="AB71" s="851"/>
      <c r="AC71" s="851"/>
      <c r="AD71" s="851"/>
      <c r="AE71" s="851"/>
      <c r="AF71" s="851">
        <v>1374</v>
      </c>
      <c r="AG71" s="851"/>
      <c r="AH71" s="851"/>
      <c r="AI71" s="851"/>
      <c r="AJ71" s="851"/>
      <c r="AK71" s="851">
        <v>22</v>
      </c>
      <c r="AL71" s="851"/>
      <c r="AM71" s="851"/>
      <c r="AN71" s="851"/>
      <c r="AO71" s="851"/>
      <c r="AP71" s="851" t="s">
        <v>538</v>
      </c>
      <c r="AQ71" s="851"/>
      <c r="AR71" s="851"/>
      <c r="AS71" s="851"/>
      <c r="AT71" s="851"/>
      <c r="AU71" s="851" t="s">
        <v>538</v>
      </c>
      <c r="AV71" s="851"/>
      <c r="AW71" s="851"/>
      <c r="AX71" s="851"/>
      <c r="AY71" s="851"/>
      <c r="AZ71" s="897" t="s">
        <v>533</v>
      </c>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535</v>
      </c>
      <c r="C72" s="894"/>
      <c r="D72" s="894"/>
      <c r="E72" s="894"/>
      <c r="F72" s="894"/>
      <c r="G72" s="894"/>
      <c r="H72" s="894"/>
      <c r="I72" s="894"/>
      <c r="J72" s="894"/>
      <c r="K72" s="894"/>
      <c r="L72" s="894"/>
      <c r="M72" s="894"/>
      <c r="N72" s="894"/>
      <c r="O72" s="894"/>
      <c r="P72" s="895"/>
      <c r="Q72" s="896">
        <v>366</v>
      </c>
      <c r="R72" s="851"/>
      <c r="S72" s="851"/>
      <c r="T72" s="851"/>
      <c r="U72" s="851"/>
      <c r="V72" s="851">
        <v>149</v>
      </c>
      <c r="W72" s="851"/>
      <c r="X72" s="851"/>
      <c r="Y72" s="851"/>
      <c r="Z72" s="851"/>
      <c r="AA72" s="851">
        <v>218</v>
      </c>
      <c r="AB72" s="851"/>
      <c r="AC72" s="851"/>
      <c r="AD72" s="851"/>
      <c r="AE72" s="851"/>
      <c r="AF72" s="851">
        <v>218</v>
      </c>
      <c r="AG72" s="851"/>
      <c r="AH72" s="851"/>
      <c r="AI72" s="851"/>
      <c r="AJ72" s="851"/>
      <c r="AK72" s="851" t="s">
        <v>538</v>
      </c>
      <c r="AL72" s="851"/>
      <c r="AM72" s="851"/>
      <c r="AN72" s="851"/>
      <c r="AO72" s="851"/>
      <c r="AP72" s="851" t="s">
        <v>538</v>
      </c>
      <c r="AQ72" s="851"/>
      <c r="AR72" s="851"/>
      <c r="AS72" s="851"/>
      <c r="AT72" s="851"/>
      <c r="AU72" s="851" t="s">
        <v>538</v>
      </c>
      <c r="AV72" s="851"/>
      <c r="AW72" s="851"/>
      <c r="AX72" s="851"/>
      <c r="AY72" s="851"/>
      <c r="AZ72" s="897" t="s">
        <v>540</v>
      </c>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536</v>
      </c>
      <c r="C73" s="894"/>
      <c r="D73" s="894"/>
      <c r="E73" s="894"/>
      <c r="F73" s="894"/>
      <c r="G73" s="894"/>
      <c r="H73" s="894"/>
      <c r="I73" s="894"/>
      <c r="J73" s="894"/>
      <c r="K73" s="894"/>
      <c r="L73" s="894"/>
      <c r="M73" s="894"/>
      <c r="N73" s="894"/>
      <c r="O73" s="894"/>
      <c r="P73" s="895"/>
      <c r="Q73" s="896">
        <v>437</v>
      </c>
      <c r="R73" s="851"/>
      <c r="S73" s="851"/>
      <c r="T73" s="851"/>
      <c r="U73" s="851"/>
      <c r="V73" s="851">
        <v>412</v>
      </c>
      <c r="W73" s="851"/>
      <c r="X73" s="851"/>
      <c r="Y73" s="851"/>
      <c r="Z73" s="851"/>
      <c r="AA73" s="851">
        <v>25</v>
      </c>
      <c r="AB73" s="851"/>
      <c r="AC73" s="851"/>
      <c r="AD73" s="851"/>
      <c r="AE73" s="851"/>
      <c r="AF73" s="851">
        <v>25</v>
      </c>
      <c r="AG73" s="851"/>
      <c r="AH73" s="851"/>
      <c r="AI73" s="851"/>
      <c r="AJ73" s="851"/>
      <c r="AK73" s="851">
        <v>90</v>
      </c>
      <c r="AL73" s="851"/>
      <c r="AM73" s="851"/>
      <c r="AN73" s="851"/>
      <c r="AO73" s="851"/>
      <c r="AP73" s="851" t="s">
        <v>538</v>
      </c>
      <c r="AQ73" s="851"/>
      <c r="AR73" s="851"/>
      <c r="AS73" s="851"/>
      <c r="AT73" s="851"/>
      <c r="AU73" s="851" t="s">
        <v>538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537</v>
      </c>
      <c r="C74" s="894"/>
      <c r="D74" s="894"/>
      <c r="E74" s="894"/>
      <c r="F74" s="894"/>
      <c r="G74" s="894"/>
      <c r="H74" s="894"/>
      <c r="I74" s="894"/>
      <c r="J74" s="894"/>
      <c r="K74" s="894"/>
      <c r="L74" s="894"/>
      <c r="M74" s="894"/>
      <c r="N74" s="894"/>
      <c r="O74" s="894"/>
      <c r="P74" s="895"/>
      <c r="Q74" s="896">
        <v>62992</v>
      </c>
      <c r="R74" s="851"/>
      <c r="S74" s="851"/>
      <c r="T74" s="851"/>
      <c r="U74" s="851"/>
      <c r="V74" s="851">
        <v>59463</v>
      </c>
      <c r="W74" s="851"/>
      <c r="X74" s="851"/>
      <c r="Y74" s="851"/>
      <c r="Z74" s="851"/>
      <c r="AA74" s="851">
        <v>3529</v>
      </c>
      <c r="AB74" s="851"/>
      <c r="AC74" s="851"/>
      <c r="AD74" s="851"/>
      <c r="AE74" s="851"/>
      <c r="AF74" s="851">
        <v>3529</v>
      </c>
      <c r="AG74" s="851"/>
      <c r="AH74" s="851"/>
      <c r="AI74" s="851"/>
      <c r="AJ74" s="851"/>
      <c r="AK74" s="851" t="s">
        <v>538</v>
      </c>
      <c r="AL74" s="851"/>
      <c r="AM74" s="851"/>
      <c r="AN74" s="851"/>
      <c r="AO74" s="851"/>
      <c r="AP74" s="851" t="s">
        <v>538</v>
      </c>
      <c r="AQ74" s="851"/>
      <c r="AR74" s="851"/>
      <c r="AS74" s="851"/>
      <c r="AT74" s="851"/>
      <c r="AU74" s="851" t="s">
        <v>538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26360</v>
      </c>
      <c r="AG88" s="862"/>
      <c r="AH88" s="862"/>
      <c r="AI88" s="862"/>
      <c r="AJ88" s="862"/>
      <c r="AK88" s="859"/>
      <c r="AL88" s="859"/>
      <c r="AM88" s="859"/>
      <c r="AN88" s="859"/>
      <c r="AO88" s="859"/>
      <c r="AP88" s="862">
        <v>334</v>
      </c>
      <c r="AQ88" s="862"/>
      <c r="AR88" s="862"/>
      <c r="AS88" s="862"/>
      <c r="AT88" s="862"/>
      <c r="AU88" s="862">
        <v>97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105</v>
      </c>
      <c r="CS102" s="870"/>
      <c r="CT102" s="870"/>
      <c r="CU102" s="870"/>
      <c r="CV102" s="913"/>
      <c r="CW102" s="912">
        <v>139</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287</v>
      </c>
      <c r="AG109" s="915"/>
      <c r="AH109" s="915"/>
      <c r="AI109" s="915"/>
      <c r="AJ109" s="916"/>
      <c r="AK109" s="914" t="s">
        <v>286</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287</v>
      </c>
      <c r="BW109" s="915"/>
      <c r="BX109" s="915"/>
      <c r="BY109" s="915"/>
      <c r="BZ109" s="916"/>
      <c r="CA109" s="914" t="s">
        <v>286</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287</v>
      </c>
      <c r="DM109" s="915"/>
      <c r="DN109" s="915"/>
      <c r="DO109" s="915"/>
      <c r="DP109" s="916"/>
      <c r="DQ109" s="914" t="s">
        <v>286</v>
      </c>
      <c r="DR109" s="915"/>
      <c r="DS109" s="915"/>
      <c r="DT109" s="915"/>
      <c r="DU109" s="916"/>
      <c r="DV109" s="914" t="s">
        <v>402</v>
      </c>
      <c r="DW109" s="915"/>
      <c r="DX109" s="915"/>
      <c r="DY109" s="915"/>
      <c r="DZ109" s="917"/>
    </row>
    <row r="110" spans="1:131" s="199" customFormat="1" ht="26.25" customHeight="1">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3154633</v>
      </c>
      <c r="AB110" s="922"/>
      <c r="AC110" s="922"/>
      <c r="AD110" s="922"/>
      <c r="AE110" s="923"/>
      <c r="AF110" s="924">
        <v>2996465</v>
      </c>
      <c r="AG110" s="922"/>
      <c r="AH110" s="922"/>
      <c r="AI110" s="922"/>
      <c r="AJ110" s="923"/>
      <c r="AK110" s="924">
        <v>2986810</v>
      </c>
      <c r="AL110" s="922"/>
      <c r="AM110" s="922"/>
      <c r="AN110" s="922"/>
      <c r="AO110" s="923"/>
      <c r="AP110" s="925">
        <v>13.7</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30386209</v>
      </c>
      <c r="BR110" s="957"/>
      <c r="BS110" s="957"/>
      <c r="BT110" s="957"/>
      <c r="BU110" s="957"/>
      <c r="BV110" s="957">
        <v>29587241</v>
      </c>
      <c r="BW110" s="957"/>
      <c r="BX110" s="957"/>
      <c r="BY110" s="957"/>
      <c r="BZ110" s="957"/>
      <c r="CA110" s="957">
        <v>28571896</v>
      </c>
      <c r="CB110" s="957"/>
      <c r="CC110" s="957"/>
      <c r="CD110" s="957"/>
      <c r="CE110" s="957"/>
      <c r="CF110" s="971">
        <v>131</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910898</v>
      </c>
      <c r="BR111" s="950"/>
      <c r="BS111" s="950"/>
      <c r="BT111" s="950"/>
      <c r="BU111" s="950"/>
      <c r="BV111" s="950">
        <v>840693</v>
      </c>
      <c r="BW111" s="950"/>
      <c r="BX111" s="950"/>
      <c r="BY111" s="950"/>
      <c r="BZ111" s="950"/>
      <c r="CA111" s="950">
        <v>769414</v>
      </c>
      <c r="CB111" s="950"/>
      <c r="CC111" s="950"/>
      <c r="CD111" s="950"/>
      <c r="CE111" s="950"/>
      <c r="CF111" s="944">
        <v>3.5</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886790</v>
      </c>
      <c r="DH111" s="950"/>
      <c r="DI111" s="950"/>
      <c r="DJ111" s="950"/>
      <c r="DK111" s="950"/>
      <c r="DL111" s="950">
        <v>824621</v>
      </c>
      <c r="DM111" s="950"/>
      <c r="DN111" s="950"/>
      <c r="DO111" s="950"/>
      <c r="DP111" s="950"/>
      <c r="DQ111" s="950">
        <v>761378</v>
      </c>
      <c r="DR111" s="950"/>
      <c r="DS111" s="950"/>
      <c r="DT111" s="950"/>
      <c r="DU111" s="950"/>
      <c r="DV111" s="951">
        <v>3.5</v>
      </c>
      <c r="DW111" s="951"/>
      <c r="DX111" s="951"/>
      <c r="DY111" s="951"/>
      <c r="DZ111" s="952"/>
    </row>
    <row r="112" spans="1:131" s="199"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1255011</v>
      </c>
      <c r="BR112" s="950"/>
      <c r="BS112" s="950"/>
      <c r="BT112" s="950"/>
      <c r="BU112" s="950"/>
      <c r="BV112" s="950">
        <v>1439815</v>
      </c>
      <c r="BW112" s="950"/>
      <c r="BX112" s="950"/>
      <c r="BY112" s="950"/>
      <c r="BZ112" s="950"/>
      <c r="CA112" s="950">
        <v>1606563</v>
      </c>
      <c r="CB112" s="950"/>
      <c r="CC112" s="950"/>
      <c r="CD112" s="950"/>
      <c r="CE112" s="950"/>
      <c r="CF112" s="944">
        <v>7.4</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156330</v>
      </c>
      <c r="AB113" s="964"/>
      <c r="AC113" s="964"/>
      <c r="AD113" s="964"/>
      <c r="AE113" s="965"/>
      <c r="AF113" s="966">
        <v>181792</v>
      </c>
      <c r="AG113" s="964"/>
      <c r="AH113" s="964"/>
      <c r="AI113" s="964"/>
      <c r="AJ113" s="965"/>
      <c r="AK113" s="966">
        <v>173387</v>
      </c>
      <c r="AL113" s="964"/>
      <c r="AM113" s="964"/>
      <c r="AN113" s="964"/>
      <c r="AO113" s="965"/>
      <c r="AP113" s="967">
        <v>0.8</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123605</v>
      </c>
      <c r="BR113" s="950"/>
      <c r="BS113" s="950"/>
      <c r="BT113" s="950"/>
      <c r="BU113" s="950"/>
      <c r="BV113" s="950">
        <v>106907</v>
      </c>
      <c r="BW113" s="950"/>
      <c r="BX113" s="950"/>
      <c r="BY113" s="950"/>
      <c r="BZ113" s="950"/>
      <c r="CA113" s="950">
        <v>97118</v>
      </c>
      <c r="CB113" s="950"/>
      <c r="CC113" s="950"/>
      <c r="CD113" s="950"/>
      <c r="CE113" s="950"/>
      <c r="CF113" s="944">
        <v>0.4</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17287</v>
      </c>
      <c r="AB114" s="989"/>
      <c r="AC114" s="989"/>
      <c r="AD114" s="989"/>
      <c r="AE114" s="990"/>
      <c r="AF114" s="991">
        <v>17251</v>
      </c>
      <c r="AG114" s="989"/>
      <c r="AH114" s="989"/>
      <c r="AI114" s="989"/>
      <c r="AJ114" s="990"/>
      <c r="AK114" s="991">
        <v>17242</v>
      </c>
      <c r="AL114" s="989"/>
      <c r="AM114" s="989"/>
      <c r="AN114" s="989"/>
      <c r="AO114" s="990"/>
      <c r="AP114" s="992">
        <v>0.1</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1369296</v>
      </c>
      <c r="BR114" s="950"/>
      <c r="BS114" s="950"/>
      <c r="BT114" s="950"/>
      <c r="BU114" s="950"/>
      <c r="BV114" s="950">
        <v>1249059</v>
      </c>
      <c r="BW114" s="950"/>
      <c r="BX114" s="950"/>
      <c r="BY114" s="950"/>
      <c r="BZ114" s="950"/>
      <c r="CA114" s="950">
        <v>1143934</v>
      </c>
      <c r="CB114" s="950"/>
      <c r="CC114" s="950"/>
      <c r="CD114" s="950"/>
      <c r="CE114" s="950"/>
      <c r="CF114" s="944">
        <v>5.2</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110977</v>
      </c>
      <c r="AB115" s="964"/>
      <c r="AC115" s="964"/>
      <c r="AD115" s="964"/>
      <c r="AE115" s="965"/>
      <c r="AF115" s="966">
        <v>108022</v>
      </c>
      <c r="AG115" s="964"/>
      <c r="AH115" s="964"/>
      <c r="AI115" s="964"/>
      <c r="AJ115" s="965"/>
      <c r="AK115" s="966">
        <v>104697</v>
      </c>
      <c r="AL115" s="964"/>
      <c r="AM115" s="964"/>
      <c r="AN115" s="964"/>
      <c r="AO115" s="965"/>
      <c r="AP115" s="967">
        <v>0.5</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v>977</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24108</v>
      </c>
      <c r="DH116" s="989"/>
      <c r="DI116" s="989"/>
      <c r="DJ116" s="989"/>
      <c r="DK116" s="990"/>
      <c r="DL116" s="991">
        <v>16072</v>
      </c>
      <c r="DM116" s="989"/>
      <c r="DN116" s="989"/>
      <c r="DO116" s="989"/>
      <c r="DP116" s="990"/>
      <c r="DQ116" s="991">
        <v>8036</v>
      </c>
      <c r="DR116" s="989"/>
      <c r="DS116" s="989"/>
      <c r="DT116" s="989"/>
      <c r="DU116" s="990"/>
      <c r="DV116" s="992">
        <v>0</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3439227</v>
      </c>
      <c r="AB117" s="1007"/>
      <c r="AC117" s="1007"/>
      <c r="AD117" s="1007"/>
      <c r="AE117" s="1008"/>
      <c r="AF117" s="1009">
        <v>3303530</v>
      </c>
      <c r="AG117" s="1007"/>
      <c r="AH117" s="1007"/>
      <c r="AI117" s="1007"/>
      <c r="AJ117" s="1008"/>
      <c r="AK117" s="1009">
        <v>3282136</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287</v>
      </c>
      <c r="AG118" s="915"/>
      <c r="AH118" s="915"/>
      <c r="AI118" s="915"/>
      <c r="AJ118" s="916"/>
      <c r="AK118" s="914" t="s">
        <v>286</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432</v>
      </c>
      <c r="BP119" s="1036"/>
      <c r="BQ119" s="1027">
        <v>34045996</v>
      </c>
      <c r="BR119" s="1028"/>
      <c r="BS119" s="1028"/>
      <c r="BT119" s="1028"/>
      <c r="BU119" s="1028"/>
      <c r="BV119" s="1028">
        <v>33223715</v>
      </c>
      <c r="BW119" s="1028"/>
      <c r="BX119" s="1028"/>
      <c r="BY119" s="1028"/>
      <c r="BZ119" s="1028"/>
      <c r="CA119" s="1028">
        <v>32188925</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77473</v>
      </c>
      <c r="AB120" s="989"/>
      <c r="AC120" s="989"/>
      <c r="AD120" s="989"/>
      <c r="AE120" s="990"/>
      <c r="AF120" s="991">
        <v>77473</v>
      </c>
      <c r="AG120" s="989"/>
      <c r="AH120" s="989"/>
      <c r="AI120" s="989"/>
      <c r="AJ120" s="990"/>
      <c r="AK120" s="991">
        <v>77473</v>
      </c>
      <c r="AL120" s="989"/>
      <c r="AM120" s="989"/>
      <c r="AN120" s="989"/>
      <c r="AO120" s="990"/>
      <c r="AP120" s="992">
        <v>0.4</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1756160</v>
      </c>
      <c r="BR120" s="957"/>
      <c r="BS120" s="957"/>
      <c r="BT120" s="957"/>
      <c r="BU120" s="957"/>
      <c r="BV120" s="957">
        <v>2756902</v>
      </c>
      <c r="BW120" s="957"/>
      <c r="BX120" s="957"/>
      <c r="BY120" s="957"/>
      <c r="BZ120" s="957"/>
      <c r="CA120" s="957">
        <v>3106114</v>
      </c>
      <c r="CB120" s="957"/>
      <c r="CC120" s="957"/>
      <c r="CD120" s="957"/>
      <c r="CE120" s="957"/>
      <c r="CF120" s="971">
        <v>14.2</v>
      </c>
      <c r="CG120" s="972"/>
      <c r="CH120" s="972"/>
      <c r="CI120" s="972"/>
      <c r="CJ120" s="972"/>
      <c r="CK120" s="1037" t="s">
        <v>436</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1247149</v>
      </c>
      <c r="DH120" s="957"/>
      <c r="DI120" s="957"/>
      <c r="DJ120" s="957"/>
      <c r="DK120" s="957"/>
      <c r="DL120" s="957">
        <v>1431344</v>
      </c>
      <c r="DM120" s="957"/>
      <c r="DN120" s="957"/>
      <c r="DO120" s="957"/>
      <c r="DP120" s="957"/>
      <c r="DQ120" s="957">
        <v>1592863</v>
      </c>
      <c r="DR120" s="957"/>
      <c r="DS120" s="957"/>
      <c r="DT120" s="957"/>
      <c r="DU120" s="957"/>
      <c r="DV120" s="958">
        <v>7.3</v>
      </c>
      <c r="DW120" s="958"/>
      <c r="DX120" s="958"/>
      <c r="DY120" s="958"/>
      <c r="DZ120" s="959"/>
    </row>
    <row r="121" spans="1:130" s="199" customFormat="1" ht="26.25" customHeight="1">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4517476</v>
      </c>
      <c r="BR121" s="950"/>
      <c r="BS121" s="950"/>
      <c r="BT121" s="950"/>
      <c r="BU121" s="950"/>
      <c r="BV121" s="950">
        <v>4094856</v>
      </c>
      <c r="BW121" s="950"/>
      <c r="BX121" s="950"/>
      <c r="BY121" s="950"/>
      <c r="BZ121" s="950"/>
      <c r="CA121" s="950">
        <v>4615270</v>
      </c>
      <c r="CB121" s="950"/>
      <c r="CC121" s="950"/>
      <c r="CD121" s="950"/>
      <c r="CE121" s="950"/>
      <c r="CF121" s="944">
        <v>21.2</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7862</v>
      </c>
      <c r="DH121" s="950"/>
      <c r="DI121" s="950"/>
      <c r="DJ121" s="950"/>
      <c r="DK121" s="950"/>
      <c r="DL121" s="950">
        <v>8471</v>
      </c>
      <c r="DM121" s="950"/>
      <c r="DN121" s="950"/>
      <c r="DO121" s="950"/>
      <c r="DP121" s="950"/>
      <c r="DQ121" s="950">
        <v>13700</v>
      </c>
      <c r="DR121" s="950"/>
      <c r="DS121" s="950"/>
      <c r="DT121" s="950"/>
      <c r="DU121" s="950"/>
      <c r="DV121" s="951">
        <v>0.1</v>
      </c>
      <c r="DW121" s="951"/>
      <c r="DX121" s="951"/>
      <c r="DY121" s="951"/>
      <c r="DZ121" s="952"/>
    </row>
    <row r="122" spans="1:130" s="199" customFormat="1" ht="26.25" customHeight="1">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19163378</v>
      </c>
      <c r="BR122" s="1028"/>
      <c r="BS122" s="1028"/>
      <c r="BT122" s="1028"/>
      <c r="BU122" s="1028"/>
      <c r="BV122" s="1028">
        <v>19020459</v>
      </c>
      <c r="BW122" s="1028"/>
      <c r="BX122" s="1028"/>
      <c r="BY122" s="1028"/>
      <c r="BZ122" s="1028"/>
      <c r="CA122" s="1028">
        <v>18897427</v>
      </c>
      <c r="CB122" s="1028"/>
      <c r="CC122" s="1028"/>
      <c r="CD122" s="1028"/>
      <c r="CE122" s="1028"/>
      <c r="CF122" s="1048">
        <v>86.7</v>
      </c>
      <c r="CG122" s="1049"/>
      <c r="CH122" s="1049"/>
      <c r="CI122" s="1049"/>
      <c r="CJ122" s="1049"/>
      <c r="CK122" s="1040"/>
      <c r="CL122" s="1041"/>
      <c r="CM122" s="1041"/>
      <c r="CN122" s="1041"/>
      <c r="CO122" s="1042"/>
      <c r="CP122" s="1050" t="s">
        <v>381</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440</v>
      </c>
      <c r="BP123" s="1036"/>
      <c r="BQ123" s="1095">
        <v>25437014</v>
      </c>
      <c r="BR123" s="1096"/>
      <c r="BS123" s="1096"/>
      <c r="BT123" s="1096"/>
      <c r="BU123" s="1096"/>
      <c r="BV123" s="1096">
        <v>25872217</v>
      </c>
      <c r="BW123" s="1096"/>
      <c r="BX123" s="1096"/>
      <c r="BY123" s="1096"/>
      <c r="BZ123" s="1096"/>
      <c r="CA123" s="1096">
        <v>26618811</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42.2</v>
      </c>
      <c r="BR124" s="1058"/>
      <c r="BS124" s="1058"/>
      <c r="BT124" s="1058"/>
      <c r="BU124" s="1058"/>
      <c r="BV124" s="1058">
        <v>34.5</v>
      </c>
      <c r="BW124" s="1058"/>
      <c r="BX124" s="1058"/>
      <c r="BY124" s="1058"/>
      <c r="BZ124" s="1058"/>
      <c r="CA124" s="1058">
        <v>25.5</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8741</v>
      </c>
      <c r="AB126" s="989"/>
      <c r="AC126" s="989"/>
      <c r="AD126" s="989"/>
      <c r="AE126" s="990"/>
      <c r="AF126" s="991">
        <v>8564</v>
      </c>
      <c r="AG126" s="989"/>
      <c r="AH126" s="989"/>
      <c r="AI126" s="989"/>
      <c r="AJ126" s="990"/>
      <c r="AK126" s="991">
        <v>8387</v>
      </c>
      <c r="AL126" s="989"/>
      <c r="AM126" s="989"/>
      <c r="AN126" s="989"/>
      <c r="AO126" s="990"/>
      <c r="AP126" s="992">
        <v>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24763</v>
      </c>
      <c r="AB127" s="989"/>
      <c r="AC127" s="989"/>
      <c r="AD127" s="989"/>
      <c r="AE127" s="990"/>
      <c r="AF127" s="991">
        <v>21985</v>
      </c>
      <c r="AG127" s="989"/>
      <c r="AH127" s="989"/>
      <c r="AI127" s="989"/>
      <c r="AJ127" s="990"/>
      <c r="AK127" s="991">
        <v>18837</v>
      </c>
      <c r="AL127" s="989"/>
      <c r="AM127" s="989"/>
      <c r="AN127" s="989"/>
      <c r="AO127" s="990"/>
      <c r="AP127" s="992">
        <v>0.1</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683246</v>
      </c>
      <c r="AB128" s="1078"/>
      <c r="AC128" s="1078"/>
      <c r="AD128" s="1078"/>
      <c r="AE128" s="1079"/>
      <c r="AF128" s="1080">
        <v>720854</v>
      </c>
      <c r="AG128" s="1078"/>
      <c r="AH128" s="1078"/>
      <c r="AI128" s="1078"/>
      <c r="AJ128" s="1079"/>
      <c r="AK128" s="1080">
        <v>653311</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111</v>
      </c>
      <c r="BG128" s="1085"/>
      <c r="BH128" s="1085"/>
      <c r="BI128" s="1085"/>
      <c r="BJ128" s="1085"/>
      <c r="BK128" s="1085"/>
      <c r="BL128" s="1086"/>
      <c r="BM128" s="1084">
        <v>12.18</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v>977</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22371324</v>
      </c>
      <c r="AB129" s="989"/>
      <c r="AC129" s="989"/>
      <c r="AD129" s="989"/>
      <c r="AE129" s="990"/>
      <c r="AF129" s="991">
        <v>23004151</v>
      </c>
      <c r="AG129" s="989"/>
      <c r="AH129" s="989"/>
      <c r="AI129" s="989"/>
      <c r="AJ129" s="990"/>
      <c r="AK129" s="991">
        <v>23577204</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111</v>
      </c>
      <c r="BG129" s="1099"/>
      <c r="BH129" s="1099"/>
      <c r="BI129" s="1099"/>
      <c r="BJ129" s="1099"/>
      <c r="BK129" s="1099"/>
      <c r="BL129" s="1100"/>
      <c r="BM129" s="1098">
        <v>17.18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1999478</v>
      </c>
      <c r="AB130" s="989"/>
      <c r="AC130" s="989"/>
      <c r="AD130" s="989"/>
      <c r="AE130" s="990"/>
      <c r="AF130" s="991">
        <v>1743833</v>
      </c>
      <c r="AG130" s="989"/>
      <c r="AH130" s="989"/>
      <c r="AI130" s="989"/>
      <c r="AJ130" s="990"/>
      <c r="AK130" s="991">
        <v>1774184</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3.8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20371846</v>
      </c>
      <c r="AB131" s="1014"/>
      <c r="AC131" s="1014"/>
      <c r="AD131" s="1014"/>
      <c r="AE131" s="1015"/>
      <c r="AF131" s="1013">
        <v>21260318</v>
      </c>
      <c r="AG131" s="1014"/>
      <c r="AH131" s="1014"/>
      <c r="AI131" s="1014"/>
      <c r="AJ131" s="1015"/>
      <c r="AK131" s="1013">
        <v>21803020</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v>25.5</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3.7134729960000001</v>
      </c>
      <c r="AB132" s="1130"/>
      <c r="AC132" s="1130"/>
      <c r="AD132" s="1130"/>
      <c r="AE132" s="1131"/>
      <c r="AF132" s="1132">
        <v>3.9455806820000001</v>
      </c>
      <c r="AG132" s="1130"/>
      <c r="AH132" s="1130"/>
      <c r="AI132" s="1130"/>
      <c r="AJ132" s="1131"/>
      <c r="AK132" s="1132">
        <v>3.919828538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3.9</v>
      </c>
      <c r="AB133" s="1113"/>
      <c r="AC133" s="1113"/>
      <c r="AD133" s="1113"/>
      <c r="AE133" s="1114"/>
      <c r="AF133" s="1112">
        <v>3.7</v>
      </c>
      <c r="AG133" s="1113"/>
      <c r="AH133" s="1113"/>
      <c r="AI133" s="1113"/>
      <c r="AJ133" s="1114"/>
      <c r="AK133" s="1112">
        <v>3.8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0" t="s">
        <v>468</v>
      </c>
      <c r="L7" s="256"/>
      <c r="M7" s="257" t="s">
        <v>469</v>
      </c>
      <c r="N7" s="258"/>
    </row>
    <row r="8" spans="1:16">
      <c r="A8" s="250"/>
      <c r="B8" s="246"/>
      <c r="C8" s="246"/>
      <c r="D8" s="246"/>
      <c r="E8" s="246"/>
      <c r="F8" s="246"/>
      <c r="G8" s="259"/>
      <c r="H8" s="260"/>
      <c r="I8" s="260"/>
      <c r="J8" s="261"/>
      <c r="K8" s="1151"/>
      <c r="L8" s="262" t="s">
        <v>470</v>
      </c>
      <c r="M8" s="263" t="s">
        <v>471</v>
      </c>
      <c r="N8" s="264" t="s">
        <v>472</v>
      </c>
    </row>
    <row r="9" spans="1:16">
      <c r="A9" s="250"/>
      <c r="B9" s="246"/>
      <c r="C9" s="246"/>
      <c r="D9" s="246"/>
      <c r="E9" s="246"/>
      <c r="F9" s="246"/>
      <c r="G9" s="1152" t="s">
        <v>473</v>
      </c>
      <c r="H9" s="1153"/>
      <c r="I9" s="1153"/>
      <c r="J9" s="1154"/>
      <c r="K9" s="265">
        <v>6863347</v>
      </c>
      <c r="L9" s="266">
        <v>50130</v>
      </c>
      <c r="M9" s="267">
        <v>62065</v>
      </c>
      <c r="N9" s="268">
        <v>-19.2</v>
      </c>
    </row>
    <row r="10" spans="1:16">
      <c r="A10" s="250"/>
      <c r="B10" s="246"/>
      <c r="C10" s="246"/>
      <c r="D10" s="246"/>
      <c r="E10" s="246"/>
      <c r="F10" s="246"/>
      <c r="G10" s="1152" t="s">
        <v>474</v>
      </c>
      <c r="H10" s="1153"/>
      <c r="I10" s="1153"/>
      <c r="J10" s="1154"/>
      <c r="K10" s="269">
        <v>32777</v>
      </c>
      <c r="L10" s="270">
        <v>239</v>
      </c>
      <c r="M10" s="271">
        <v>5121</v>
      </c>
      <c r="N10" s="272">
        <v>-95.3</v>
      </c>
    </row>
    <row r="11" spans="1:16" ht="13.5" customHeight="1">
      <c r="A11" s="250"/>
      <c r="B11" s="246"/>
      <c r="C11" s="246"/>
      <c r="D11" s="246"/>
      <c r="E11" s="246"/>
      <c r="F11" s="246"/>
      <c r="G11" s="1152" t="s">
        <v>475</v>
      </c>
      <c r="H11" s="1153"/>
      <c r="I11" s="1153"/>
      <c r="J11" s="1154"/>
      <c r="K11" s="269">
        <v>1079808</v>
      </c>
      <c r="L11" s="270">
        <v>7887</v>
      </c>
      <c r="M11" s="271">
        <v>6030</v>
      </c>
      <c r="N11" s="272">
        <v>30.8</v>
      </c>
    </row>
    <row r="12" spans="1:16" ht="13.5" customHeight="1">
      <c r="A12" s="250"/>
      <c r="B12" s="246"/>
      <c r="C12" s="246"/>
      <c r="D12" s="246"/>
      <c r="E12" s="246"/>
      <c r="F12" s="246"/>
      <c r="G12" s="1152" t="s">
        <v>476</v>
      </c>
      <c r="H12" s="1153"/>
      <c r="I12" s="1153"/>
      <c r="J12" s="1154"/>
      <c r="K12" s="269" t="s">
        <v>477</v>
      </c>
      <c r="L12" s="270" t="s">
        <v>477</v>
      </c>
      <c r="M12" s="271">
        <v>823</v>
      </c>
      <c r="N12" s="272" t="s">
        <v>477</v>
      </c>
    </row>
    <row r="13" spans="1:16" ht="13.5" customHeight="1">
      <c r="A13" s="250"/>
      <c r="B13" s="246"/>
      <c r="C13" s="246"/>
      <c r="D13" s="246"/>
      <c r="E13" s="246"/>
      <c r="F13" s="246"/>
      <c r="G13" s="1152" t="s">
        <v>478</v>
      </c>
      <c r="H13" s="1153"/>
      <c r="I13" s="1153"/>
      <c r="J13" s="1154"/>
      <c r="K13" s="269" t="s">
        <v>477</v>
      </c>
      <c r="L13" s="270" t="s">
        <v>477</v>
      </c>
      <c r="M13" s="271" t="s">
        <v>477</v>
      </c>
      <c r="N13" s="272" t="s">
        <v>477</v>
      </c>
    </row>
    <row r="14" spans="1:16" ht="13.5" customHeight="1">
      <c r="A14" s="250"/>
      <c r="B14" s="246"/>
      <c r="C14" s="246"/>
      <c r="D14" s="246"/>
      <c r="E14" s="246"/>
      <c r="F14" s="246"/>
      <c r="G14" s="1152" t="s">
        <v>479</v>
      </c>
      <c r="H14" s="1153"/>
      <c r="I14" s="1153"/>
      <c r="J14" s="1154"/>
      <c r="K14" s="269">
        <v>284913</v>
      </c>
      <c r="L14" s="270">
        <v>2081</v>
      </c>
      <c r="M14" s="271">
        <v>2403</v>
      </c>
      <c r="N14" s="272">
        <v>-13.4</v>
      </c>
    </row>
    <row r="15" spans="1:16" ht="13.5" customHeight="1">
      <c r="A15" s="250"/>
      <c r="B15" s="246"/>
      <c r="C15" s="246"/>
      <c r="D15" s="246"/>
      <c r="E15" s="246"/>
      <c r="F15" s="246"/>
      <c r="G15" s="1152" t="s">
        <v>480</v>
      </c>
      <c r="H15" s="1153"/>
      <c r="I15" s="1153"/>
      <c r="J15" s="1154"/>
      <c r="K15" s="269">
        <v>42495</v>
      </c>
      <c r="L15" s="270">
        <v>310</v>
      </c>
      <c r="M15" s="271">
        <v>1960</v>
      </c>
      <c r="N15" s="272">
        <v>-84.2</v>
      </c>
    </row>
    <row r="16" spans="1:16">
      <c r="A16" s="250"/>
      <c r="B16" s="246"/>
      <c r="C16" s="246"/>
      <c r="D16" s="246"/>
      <c r="E16" s="246"/>
      <c r="F16" s="246"/>
      <c r="G16" s="1155" t="s">
        <v>481</v>
      </c>
      <c r="H16" s="1156"/>
      <c r="I16" s="1156"/>
      <c r="J16" s="1157"/>
      <c r="K16" s="270">
        <v>-503191</v>
      </c>
      <c r="L16" s="270">
        <v>-3675</v>
      </c>
      <c r="M16" s="271">
        <v>-6101</v>
      </c>
      <c r="N16" s="272">
        <v>-39.799999999999997</v>
      </c>
    </row>
    <row r="17" spans="1:16">
      <c r="A17" s="250"/>
      <c r="B17" s="246"/>
      <c r="C17" s="246"/>
      <c r="D17" s="246"/>
      <c r="E17" s="246"/>
      <c r="F17" s="246"/>
      <c r="G17" s="1155" t="s">
        <v>170</v>
      </c>
      <c r="H17" s="1156"/>
      <c r="I17" s="1156"/>
      <c r="J17" s="1157"/>
      <c r="K17" s="270">
        <v>7800149</v>
      </c>
      <c r="L17" s="270">
        <v>56973</v>
      </c>
      <c r="M17" s="271">
        <v>72301</v>
      </c>
      <c r="N17" s="272">
        <v>-21.2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47" t="s">
        <v>486</v>
      </c>
      <c r="H21" s="1148"/>
      <c r="I21" s="1148"/>
      <c r="J21" s="1149"/>
      <c r="K21" s="282">
        <v>5.07</v>
      </c>
      <c r="L21" s="283">
        <v>7.06</v>
      </c>
      <c r="M21" s="284">
        <v>-1.99</v>
      </c>
      <c r="N21" s="251"/>
      <c r="O21" s="285"/>
      <c r="P21" s="281"/>
    </row>
    <row r="22" spans="1:16" s="286" customFormat="1">
      <c r="A22" s="281"/>
      <c r="B22" s="251"/>
      <c r="C22" s="251"/>
      <c r="D22" s="251"/>
      <c r="E22" s="251"/>
      <c r="F22" s="251"/>
      <c r="G22" s="1147" t="s">
        <v>487</v>
      </c>
      <c r="H22" s="1148"/>
      <c r="I22" s="1148"/>
      <c r="J22" s="1149"/>
      <c r="K22" s="287">
        <v>100.9</v>
      </c>
      <c r="L22" s="288">
        <v>98.2</v>
      </c>
      <c r="M22" s="289">
        <v>2.7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0" t="s">
        <v>468</v>
      </c>
      <c r="L30" s="256"/>
      <c r="M30" s="257" t="s">
        <v>469</v>
      </c>
      <c r="N30" s="258"/>
    </row>
    <row r="31" spans="1:16">
      <c r="A31" s="250"/>
      <c r="B31" s="246"/>
      <c r="C31" s="246"/>
      <c r="D31" s="246"/>
      <c r="E31" s="246"/>
      <c r="F31" s="246"/>
      <c r="G31" s="259"/>
      <c r="H31" s="260"/>
      <c r="I31" s="260"/>
      <c r="J31" s="261"/>
      <c r="K31" s="1151"/>
      <c r="L31" s="262" t="s">
        <v>470</v>
      </c>
      <c r="M31" s="263" t="s">
        <v>471</v>
      </c>
      <c r="N31" s="264" t="s">
        <v>472</v>
      </c>
    </row>
    <row r="32" spans="1:16" ht="27" customHeight="1">
      <c r="A32" s="250"/>
      <c r="B32" s="246"/>
      <c r="C32" s="246"/>
      <c r="D32" s="246"/>
      <c r="E32" s="246"/>
      <c r="F32" s="246"/>
      <c r="G32" s="1163" t="s">
        <v>491</v>
      </c>
      <c r="H32" s="1164"/>
      <c r="I32" s="1164"/>
      <c r="J32" s="1165"/>
      <c r="K32" s="296">
        <v>2986810</v>
      </c>
      <c r="L32" s="296">
        <v>21816</v>
      </c>
      <c r="M32" s="297">
        <v>44939</v>
      </c>
      <c r="N32" s="298">
        <v>-51.5</v>
      </c>
    </row>
    <row r="33" spans="1:16" ht="13.5" customHeight="1">
      <c r="A33" s="250"/>
      <c r="B33" s="246"/>
      <c r="C33" s="246"/>
      <c r="D33" s="246"/>
      <c r="E33" s="246"/>
      <c r="F33" s="246"/>
      <c r="G33" s="1163" t="s">
        <v>492</v>
      </c>
      <c r="H33" s="1164"/>
      <c r="I33" s="1164"/>
      <c r="J33" s="1165"/>
      <c r="K33" s="296" t="s">
        <v>477</v>
      </c>
      <c r="L33" s="296" t="s">
        <v>477</v>
      </c>
      <c r="M33" s="297">
        <v>8</v>
      </c>
      <c r="N33" s="298" t="s">
        <v>477</v>
      </c>
    </row>
    <row r="34" spans="1:16" ht="27" customHeight="1">
      <c r="A34" s="250"/>
      <c r="B34" s="246"/>
      <c r="C34" s="246"/>
      <c r="D34" s="246"/>
      <c r="E34" s="246"/>
      <c r="F34" s="246"/>
      <c r="G34" s="1163" t="s">
        <v>493</v>
      </c>
      <c r="H34" s="1164"/>
      <c r="I34" s="1164"/>
      <c r="J34" s="1165"/>
      <c r="K34" s="296" t="s">
        <v>477</v>
      </c>
      <c r="L34" s="296" t="s">
        <v>477</v>
      </c>
      <c r="M34" s="297">
        <v>27</v>
      </c>
      <c r="N34" s="298" t="s">
        <v>477</v>
      </c>
    </row>
    <row r="35" spans="1:16" ht="27" customHeight="1">
      <c r="A35" s="250"/>
      <c r="B35" s="246"/>
      <c r="C35" s="246"/>
      <c r="D35" s="246"/>
      <c r="E35" s="246"/>
      <c r="F35" s="246"/>
      <c r="G35" s="1163" t="s">
        <v>494</v>
      </c>
      <c r="H35" s="1164"/>
      <c r="I35" s="1164"/>
      <c r="J35" s="1165"/>
      <c r="K35" s="296">
        <v>173387</v>
      </c>
      <c r="L35" s="296">
        <v>1266</v>
      </c>
      <c r="M35" s="297">
        <v>13271</v>
      </c>
      <c r="N35" s="298">
        <v>-90.5</v>
      </c>
    </row>
    <row r="36" spans="1:16" ht="27" customHeight="1">
      <c r="A36" s="250"/>
      <c r="B36" s="246"/>
      <c r="C36" s="246"/>
      <c r="D36" s="246"/>
      <c r="E36" s="246"/>
      <c r="F36" s="246"/>
      <c r="G36" s="1163" t="s">
        <v>495</v>
      </c>
      <c r="H36" s="1164"/>
      <c r="I36" s="1164"/>
      <c r="J36" s="1165"/>
      <c r="K36" s="296">
        <v>17242</v>
      </c>
      <c r="L36" s="296">
        <v>126</v>
      </c>
      <c r="M36" s="297">
        <v>1417</v>
      </c>
      <c r="N36" s="298">
        <v>-91.1</v>
      </c>
    </row>
    <row r="37" spans="1:16" ht="13.5" customHeight="1">
      <c r="A37" s="250"/>
      <c r="B37" s="246"/>
      <c r="C37" s="246"/>
      <c r="D37" s="246"/>
      <c r="E37" s="246"/>
      <c r="F37" s="246"/>
      <c r="G37" s="1163" t="s">
        <v>496</v>
      </c>
      <c r="H37" s="1164"/>
      <c r="I37" s="1164"/>
      <c r="J37" s="1165"/>
      <c r="K37" s="296">
        <v>104697</v>
      </c>
      <c r="L37" s="296">
        <v>765</v>
      </c>
      <c r="M37" s="297">
        <v>1166</v>
      </c>
      <c r="N37" s="298">
        <v>-34.4</v>
      </c>
    </row>
    <row r="38" spans="1:16" ht="27" customHeight="1">
      <c r="A38" s="250"/>
      <c r="B38" s="246"/>
      <c r="C38" s="246"/>
      <c r="D38" s="246"/>
      <c r="E38" s="246"/>
      <c r="F38" s="246"/>
      <c r="G38" s="1166" t="s">
        <v>497</v>
      </c>
      <c r="H38" s="1167"/>
      <c r="I38" s="1167"/>
      <c r="J38" s="1168"/>
      <c r="K38" s="299" t="s">
        <v>477</v>
      </c>
      <c r="L38" s="299" t="s">
        <v>477</v>
      </c>
      <c r="M38" s="300">
        <v>3</v>
      </c>
      <c r="N38" s="301" t="s">
        <v>477</v>
      </c>
      <c r="O38" s="295"/>
    </row>
    <row r="39" spans="1:16">
      <c r="A39" s="250"/>
      <c r="B39" s="246"/>
      <c r="C39" s="246"/>
      <c r="D39" s="246"/>
      <c r="E39" s="246"/>
      <c r="F39" s="246"/>
      <c r="G39" s="1166" t="s">
        <v>498</v>
      </c>
      <c r="H39" s="1167"/>
      <c r="I39" s="1167"/>
      <c r="J39" s="1168"/>
      <c r="K39" s="302">
        <v>-653311</v>
      </c>
      <c r="L39" s="302">
        <v>-4772</v>
      </c>
      <c r="M39" s="303">
        <v>-4631</v>
      </c>
      <c r="N39" s="304">
        <v>3</v>
      </c>
      <c r="O39" s="295"/>
    </row>
    <row r="40" spans="1:16" ht="27" customHeight="1">
      <c r="A40" s="250"/>
      <c r="B40" s="246"/>
      <c r="C40" s="246"/>
      <c r="D40" s="246"/>
      <c r="E40" s="246"/>
      <c r="F40" s="246"/>
      <c r="G40" s="1163" t="s">
        <v>499</v>
      </c>
      <c r="H40" s="1164"/>
      <c r="I40" s="1164"/>
      <c r="J40" s="1165"/>
      <c r="K40" s="302">
        <v>-1774184</v>
      </c>
      <c r="L40" s="302">
        <v>-12959</v>
      </c>
      <c r="M40" s="303">
        <v>-38859</v>
      </c>
      <c r="N40" s="304">
        <v>-66.7</v>
      </c>
      <c r="O40" s="295"/>
    </row>
    <row r="41" spans="1:16">
      <c r="A41" s="250"/>
      <c r="B41" s="246"/>
      <c r="C41" s="246"/>
      <c r="D41" s="246"/>
      <c r="E41" s="246"/>
      <c r="F41" s="246"/>
      <c r="G41" s="1169" t="s">
        <v>281</v>
      </c>
      <c r="H41" s="1170"/>
      <c r="I41" s="1170"/>
      <c r="J41" s="1171"/>
      <c r="K41" s="296">
        <v>854641</v>
      </c>
      <c r="L41" s="302">
        <v>6242</v>
      </c>
      <c r="M41" s="303">
        <v>17340</v>
      </c>
      <c r="N41" s="304">
        <v>-64</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58" t="s">
        <v>468</v>
      </c>
      <c r="J49" s="1160" t="s">
        <v>503</v>
      </c>
      <c r="K49" s="1161"/>
      <c r="L49" s="1161"/>
      <c r="M49" s="1161"/>
      <c r="N49" s="1162"/>
    </row>
    <row r="50" spans="1:14">
      <c r="A50" s="250"/>
      <c r="B50" s="246"/>
      <c r="C50" s="246"/>
      <c r="D50" s="246"/>
      <c r="E50" s="246"/>
      <c r="F50" s="246"/>
      <c r="G50" s="314"/>
      <c r="H50" s="315"/>
      <c r="I50" s="1159"/>
      <c r="J50" s="316" t="s">
        <v>504</v>
      </c>
      <c r="K50" s="317" t="s">
        <v>505</v>
      </c>
      <c r="L50" s="318" t="s">
        <v>506</v>
      </c>
      <c r="M50" s="319" t="s">
        <v>507</v>
      </c>
      <c r="N50" s="320" t="s">
        <v>508</v>
      </c>
    </row>
    <row r="51" spans="1:14">
      <c r="A51" s="250"/>
      <c r="B51" s="246"/>
      <c r="C51" s="246"/>
      <c r="D51" s="246"/>
      <c r="E51" s="246"/>
      <c r="F51" s="246"/>
      <c r="G51" s="312" t="s">
        <v>509</v>
      </c>
      <c r="H51" s="313"/>
      <c r="I51" s="321">
        <v>2372856</v>
      </c>
      <c r="J51" s="322">
        <v>18054</v>
      </c>
      <c r="K51" s="323">
        <v>-18.3</v>
      </c>
      <c r="L51" s="324">
        <v>43493</v>
      </c>
      <c r="M51" s="325">
        <v>5</v>
      </c>
      <c r="N51" s="326">
        <v>-23.3</v>
      </c>
    </row>
    <row r="52" spans="1:14">
      <c r="A52" s="250"/>
      <c r="B52" s="246"/>
      <c r="C52" s="246"/>
      <c r="D52" s="246"/>
      <c r="E52" s="246"/>
      <c r="F52" s="246"/>
      <c r="G52" s="327"/>
      <c r="H52" s="328" t="s">
        <v>510</v>
      </c>
      <c r="I52" s="329">
        <v>1779130</v>
      </c>
      <c r="J52" s="330">
        <v>13537</v>
      </c>
      <c r="K52" s="331">
        <v>-21</v>
      </c>
      <c r="L52" s="332">
        <v>23254</v>
      </c>
      <c r="M52" s="333">
        <v>4</v>
      </c>
      <c r="N52" s="334">
        <v>-25</v>
      </c>
    </row>
    <row r="53" spans="1:14">
      <c r="A53" s="250"/>
      <c r="B53" s="246"/>
      <c r="C53" s="246"/>
      <c r="D53" s="246"/>
      <c r="E53" s="246"/>
      <c r="F53" s="246"/>
      <c r="G53" s="312" t="s">
        <v>511</v>
      </c>
      <c r="H53" s="313"/>
      <c r="I53" s="321">
        <v>1627270</v>
      </c>
      <c r="J53" s="322">
        <v>12286</v>
      </c>
      <c r="K53" s="323">
        <v>-31.9</v>
      </c>
      <c r="L53" s="324">
        <v>50840</v>
      </c>
      <c r="M53" s="325">
        <v>16.899999999999999</v>
      </c>
      <c r="N53" s="326">
        <v>-48.8</v>
      </c>
    </row>
    <row r="54" spans="1:14">
      <c r="A54" s="250"/>
      <c r="B54" s="246"/>
      <c r="C54" s="246"/>
      <c r="D54" s="246"/>
      <c r="E54" s="246"/>
      <c r="F54" s="246"/>
      <c r="G54" s="327"/>
      <c r="H54" s="328" t="s">
        <v>510</v>
      </c>
      <c r="I54" s="329">
        <v>1167500</v>
      </c>
      <c r="J54" s="330">
        <v>8815</v>
      </c>
      <c r="K54" s="331">
        <v>-34.9</v>
      </c>
      <c r="L54" s="332">
        <v>25367</v>
      </c>
      <c r="M54" s="333">
        <v>9.1</v>
      </c>
      <c r="N54" s="334">
        <v>-44</v>
      </c>
    </row>
    <row r="55" spans="1:14">
      <c r="A55" s="250"/>
      <c r="B55" s="246"/>
      <c r="C55" s="246"/>
      <c r="D55" s="246"/>
      <c r="E55" s="246"/>
      <c r="F55" s="246"/>
      <c r="G55" s="312" t="s">
        <v>512</v>
      </c>
      <c r="H55" s="313"/>
      <c r="I55" s="321">
        <v>1650754</v>
      </c>
      <c r="J55" s="322">
        <v>12307</v>
      </c>
      <c r="K55" s="323">
        <v>0.2</v>
      </c>
      <c r="L55" s="324">
        <v>53605</v>
      </c>
      <c r="M55" s="325">
        <v>5.4</v>
      </c>
      <c r="N55" s="326">
        <v>-5.2</v>
      </c>
    </row>
    <row r="56" spans="1:14">
      <c r="A56" s="250"/>
      <c r="B56" s="246"/>
      <c r="C56" s="246"/>
      <c r="D56" s="246"/>
      <c r="E56" s="246"/>
      <c r="F56" s="246"/>
      <c r="G56" s="327"/>
      <c r="H56" s="328" t="s">
        <v>510</v>
      </c>
      <c r="I56" s="329">
        <v>993489</v>
      </c>
      <c r="J56" s="330">
        <v>7407</v>
      </c>
      <c r="K56" s="331">
        <v>-16</v>
      </c>
      <c r="L56" s="332">
        <v>28343</v>
      </c>
      <c r="M56" s="333">
        <v>11.7</v>
      </c>
      <c r="N56" s="334">
        <v>-27.7</v>
      </c>
    </row>
    <row r="57" spans="1:14">
      <c r="A57" s="250"/>
      <c r="B57" s="246"/>
      <c r="C57" s="246"/>
      <c r="D57" s="246"/>
      <c r="E57" s="246"/>
      <c r="F57" s="246"/>
      <c r="G57" s="312" t="s">
        <v>513</v>
      </c>
      <c r="H57" s="313"/>
      <c r="I57" s="321">
        <v>1779821</v>
      </c>
      <c r="J57" s="322">
        <v>13094</v>
      </c>
      <c r="K57" s="323">
        <v>6.4</v>
      </c>
      <c r="L57" s="324">
        <v>58051</v>
      </c>
      <c r="M57" s="325">
        <v>8.3000000000000007</v>
      </c>
      <c r="N57" s="326">
        <v>-1.9</v>
      </c>
    </row>
    <row r="58" spans="1:14">
      <c r="A58" s="250"/>
      <c r="B58" s="246"/>
      <c r="C58" s="246"/>
      <c r="D58" s="246"/>
      <c r="E58" s="246"/>
      <c r="F58" s="246"/>
      <c r="G58" s="327"/>
      <c r="H58" s="328" t="s">
        <v>510</v>
      </c>
      <c r="I58" s="329">
        <v>1499723</v>
      </c>
      <c r="J58" s="330">
        <v>11033</v>
      </c>
      <c r="K58" s="331">
        <v>49</v>
      </c>
      <c r="L58" s="332">
        <v>32143</v>
      </c>
      <c r="M58" s="333">
        <v>13.4</v>
      </c>
      <c r="N58" s="334">
        <v>35.6</v>
      </c>
    </row>
    <row r="59" spans="1:14">
      <c r="A59" s="250"/>
      <c r="B59" s="246"/>
      <c r="C59" s="246"/>
      <c r="D59" s="246"/>
      <c r="E59" s="246"/>
      <c r="F59" s="246"/>
      <c r="G59" s="312" t="s">
        <v>514</v>
      </c>
      <c r="H59" s="313"/>
      <c r="I59" s="321">
        <v>2645543</v>
      </c>
      <c r="J59" s="322">
        <v>19323</v>
      </c>
      <c r="K59" s="323">
        <v>47.6</v>
      </c>
      <c r="L59" s="324">
        <v>65942</v>
      </c>
      <c r="M59" s="325">
        <v>13.6</v>
      </c>
      <c r="N59" s="326">
        <v>34</v>
      </c>
    </row>
    <row r="60" spans="1:14">
      <c r="A60" s="250"/>
      <c r="B60" s="246"/>
      <c r="C60" s="246"/>
      <c r="D60" s="246"/>
      <c r="E60" s="246"/>
      <c r="F60" s="246"/>
      <c r="G60" s="327"/>
      <c r="H60" s="328" t="s">
        <v>510</v>
      </c>
      <c r="I60" s="335">
        <v>1428076</v>
      </c>
      <c r="J60" s="330">
        <v>10431</v>
      </c>
      <c r="K60" s="331">
        <v>-5.5</v>
      </c>
      <c r="L60" s="332">
        <v>32778</v>
      </c>
      <c r="M60" s="333">
        <v>2</v>
      </c>
      <c r="N60" s="334">
        <v>-7.5</v>
      </c>
    </row>
    <row r="61" spans="1:14">
      <c r="A61" s="250"/>
      <c r="B61" s="246"/>
      <c r="C61" s="246"/>
      <c r="D61" s="246"/>
      <c r="E61" s="246"/>
      <c r="F61" s="246"/>
      <c r="G61" s="312" t="s">
        <v>515</v>
      </c>
      <c r="H61" s="336"/>
      <c r="I61" s="337">
        <v>2015249</v>
      </c>
      <c r="J61" s="338">
        <v>15013</v>
      </c>
      <c r="K61" s="339">
        <v>0.8</v>
      </c>
      <c r="L61" s="340">
        <v>54386</v>
      </c>
      <c r="M61" s="341">
        <v>9.8000000000000007</v>
      </c>
      <c r="N61" s="326">
        <v>-9</v>
      </c>
    </row>
    <row r="62" spans="1:14">
      <c r="A62" s="250"/>
      <c r="B62" s="246"/>
      <c r="C62" s="246"/>
      <c r="D62" s="246"/>
      <c r="E62" s="246"/>
      <c r="F62" s="246"/>
      <c r="G62" s="327"/>
      <c r="H62" s="328" t="s">
        <v>510</v>
      </c>
      <c r="I62" s="329">
        <v>1373584</v>
      </c>
      <c r="J62" s="330">
        <v>10245</v>
      </c>
      <c r="K62" s="331">
        <v>-5.7</v>
      </c>
      <c r="L62" s="332">
        <v>28377</v>
      </c>
      <c r="M62" s="333">
        <v>8</v>
      </c>
      <c r="N62" s="334">
        <v>-13.7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3.41</v>
      </c>
      <c r="G47" s="12">
        <v>2.02</v>
      </c>
      <c r="H47" s="12">
        <v>3.72</v>
      </c>
      <c r="I47" s="12">
        <v>6.71</v>
      </c>
      <c r="J47" s="13">
        <v>8.51</v>
      </c>
    </row>
    <row r="48" spans="2:10" ht="57.75" customHeight="1">
      <c r="B48" s="14"/>
      <c r="C48" s="1174" t="s">
        <v>4</v>
      </c>
      <c r="D48" s="1174"/>
      <c r="E48" s="1175"/>
      <c r="F48" s="15">
        <v>4.58</v>
      </c>
      <c r="G48" s="16">
        <v>5.89</v>
      </c>
      <c r="H48" s="16">
        <v>4.04</v>
      </c>
      <c r="I48" s="16">
        <v>4.3899999999999997</v>
      </c>
      <c r="J48" s="17">
        <v>4.26</v>
      </c>
    </row>
    <row r="49" spans="2:10" ht="57.75" customHeight="1" thickBot="1">
      <c r="B49" s="18"/>
      <c r="C49" s="1176" t="s">
        <v>5</v>
      </c>
      <c r="D49" s="1176"/>
      <c r="E49" s="1177"/>
      <c r="F49" s="19" t="s">
        <v>522</v>
      </c>
      <c r="G49" s="20">
        <v>0.03</v>
      </c>
      <c r="H49" s="20" t="s">
        <v>523</v>
      </c>
      <c r="I49" s="20">
        <v>3.56</v>
      </c>
      <c r="J49" s="21">
        <v>1.95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2018-04-05T04:36:43Z</cp:lastPrinted>
  <dcterms:created xsi:type="dcterms:W3CDTF">2018-01-24T04:15:38Z</dcterms:created>
  <dcterms:modified xsi:type="dcterms:W3CDTF">2018-11-19T08:33:13Z</dcterms:modified>
  <cp:category/>
</cp:coreProperties>
</file>