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U38" i="9"/>
  <c r="C38" i="9"/>
  <c r="BE37" i="9"/>
  <c r="AM37" i="9"/>
  <c r="U37" i="9"/>
  <c r="C37" i="9"/>
  <c r="BE36" i="9"/>
  <c r="AM36" i="9"/>
  <c r="C36" i="9"/>
  <c r="BE35" i="9"/>
  <c r="AM35" i="9"/>
  <c r="C35"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CO34" i="9" l="1"/>
  <c r="CO35" i="9" s="1"/>
  <c r="CO36" i="9" s="1"/>
  <c r="CO37" i="9" s="1"/>
  <c r="CO38" i="9" s="1"/>
</calcChain>
</file>

<file path=xl/sharedStrings.xml><?xml version="1.0" encoding="utf-8"?>
<sst xmlns="http://schemas.openxmlformats.org/spreadsheetml/2006/main" count="1039" uniqueCount="558">
  <si>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</si>
  <si>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</si>
  <si>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</si>
  <si>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</si>
  <si>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</si>
  <si>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</si>
  <si>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</si>
  <si>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</si>
  <si>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</si>
  <si>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</si>
  <si>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</si>
  <si>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</si>
  <si>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</si>
  <si>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</si>
  <si>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</si>
  <si>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</si>
  <si>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</si>
  <si>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</si>
  <si>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</si>
  <si>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</si>
  <si>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</si>
  <si>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</si>
  <si>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</si>
  <si>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</si>
  <si>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</si>
  <si>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</si>
  <si>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</si>
  <si>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</si>
  <si>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</si>
  <si>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</si>
  <si>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</si>
  <si>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</si>
  <si>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</si>
  <si>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</si>
  <si>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</si>
  <si>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</si>
  <si>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</si>
  <si>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</si>
  <si>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</si>
  <si>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</si>
  <si>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</si>
  <si>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</si>
  <si>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</si>
  <si>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</si>
  <si>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</si>
  <si>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</si>
  <si>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</si>
  <si>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</si>
  <si>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</si>
  <si>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</si>
  <si>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</si>
  <si>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</si>
  <si>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</si>
  <si>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</si>
  <si>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</si>
  <si>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</si>
  <si>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</si>
  <si>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</si>
  <si>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</si>
  <si>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</si>
  <si>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</si>
  <si>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</si>
  <si>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</si>
  <si>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</si>
  <si>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</si>
  <si>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</si>
  <si>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</si>
  <si>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</si>
  <si>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</si>
  <si>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</si>
  <si>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</si>
  <si>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</si>
  <si>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</si>
  <si>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</si>
  <si>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</si>
  <si>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</si>
  <si>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</si>
  <si>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</si>
  <si>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</si>
  <si>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</si>
  <si>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</si>
  <si>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</si>
  <si>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</si>
  <si>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上尾市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</si>
  <si>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</si>
  <si>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</si>
  <si>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</si>
  <si>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</si>
  <si>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</si>
  <si>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</si>
  <si>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</si>
  <si>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</si>
  <si>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</si>
  <si>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</si>
  <si>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</si>
  <si>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</si>
  <si>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</si>
  <si>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</si>
  <si>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</si>
  <si>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</si>
  <si>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</si>
  <si>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</si>
  <si>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</si>
  <si>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</si>
  <si>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</si>
  <si>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</si>
  <si>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</si>
  <si>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</si>
  <si>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</si>
  <si>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</si>
  <si>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</si>
  <si>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</si>
  <si>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</si>
  <si>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</si>
  <si>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</si>
  <si>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</si>
  <si>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</si>
  <si>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</si>
  <si>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</si>
  <si>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</si>
  <si>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</si>
  <si>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</si>
  <si>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</si>
  <si>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</si>
  <si>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</si>
  <si>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</si>
  <si>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</si>
  <si>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</si>
  <si>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</si>
  <si>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</si>
  <si>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</si>
  <si>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</si>
  <si>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</si>
  <si>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</si>
  <si>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</si>
  <si>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</si>
  <si>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</si>
  <si>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</si>
  <si>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</si>
  <si>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</si>
  <si>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</si>
  <si>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</si>
  <si>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</si>
  <si>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</si>
  <si>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</si>
  <si>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</si>
  <si>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</si>
  <si>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</si>
  <si>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</si>
  <si>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</si>
  <si>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</si>
  <si>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</si>
  <si>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</si>
  <si>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</si>
  <si>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</si>
  <si>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</si>
  <si>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</si>
  <si>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</si>
  <si>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</si>
  <si>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</si>
  <si>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</si>
  <si>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</si>
  <si>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</si>
  <si>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</si>
  <si>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</si>
  <si>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</si>
  <si>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</si>
  <si>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</si>
  <si>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</si>
  <si>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</si>
  <si>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</si>
  <si>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</si>
  <si>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</si>
  <si>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</si>
  <si>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</si>
  <si>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</si>
  <si>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</si>
  <si>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</si>
  <si>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</si>
  <si>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</si>
  <si>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</si>
  <si>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</si>
  <si>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</si>
  <si>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</si>
  <si>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</si>
  <si>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</si>
  <si>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</si>
  <si>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</si>
  <si>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</si>
  <si>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</si>
  <si>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</si>
  <si>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</si>
  <si>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</si>
  <si>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</si>
  <si>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</si>
  <si>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</si>
  <si>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</si>
  <si>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埼玉県上尾市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</si>
  <si>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</si>
  <si>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</si>
  <si>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</si>
  <si>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</si>
  <si>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</si>
  <si>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</si>
  <si>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</si>
  <si>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</si>
  <si>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</si>
  <si>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</si>
  <si>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</si>
  <si>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</si>
  <si>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</si>
  <si>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</si>
  <si>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</si>
  <si>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</si>
  <si>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</si>
  <si>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</si>
  <si>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</si>
  <si>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</si>
  <si>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</si>
  <si>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</si>
  <si>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</si>
  <si>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</si>
  <si>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</si>
  <si>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</si>
  <si>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</si>
  <si>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</si>
  <si>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</si>
  <si>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</si>
  <si>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</si>
  <si>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</si>
  <si>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</si>
  <si>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</si>
  <si>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</si>
  <si>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</si>
  <si>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</si>
  <si>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</si>
  <si>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</si>
  <si>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</si>
  <si>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</si>
  <si>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</si>
  <si>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</si>
  <si>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</si>
  <si>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</si>
  <si>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</si>
  <si>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</si>
  <si>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</si>
  <si>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</si>
  <si>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</si>
  <si>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</si>
  <si>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</si>
  <si>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</si>
  <si>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</si>
  <si>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</si>
  <si>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</si>
  <si>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</si>
  <si>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</si>
  <si>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</si>
  <si>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</si>
  <si>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</si>
  <si>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</si>
  <si>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</si>
  <si>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</si>
  <si>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</si>
  <si>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</si>
  <si>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</si>
  <si>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</si>
  <si>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</si>
  <si>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</si>
  <si>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</si>
  <si>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</si>
  <si>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</si>
  <si>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</si>
  <si>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</si>
  <si>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</si>
  <si>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</si>
  <si>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</si>
  <si>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</si>
  <si>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</si>
  <si>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</si>
  <si>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</si>
  <si>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</si>
  <si>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</si>
  <si>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</si>
  <si>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</si>
  <si>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</si>
  <si>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</si>
  <si>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</si>
  <si>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</si>
  <si>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</si>
  <si>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</si>
  <si>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</si>
  <si>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</si>
  <si>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</si>
  <si>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</si>
  <si>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</si>
  <si>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</si>
  <si>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</si>
  <si>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</si>
  <si>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</si>
  <si>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</si>
  <si>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</si>
  <si>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</si>
  <si>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</si>
  <si>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</si>
  <si>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</si>
  <si>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</si>
  <si>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</si>
  <si>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</si>
  <si>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</si>
  <si>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</si>
  <si>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</si>
  <si>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</si>
  <si>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</si>
  <si>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</si>
  <si>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</si>
  <si>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</si>
  <si>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</si>
  <si>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</si>
  <si>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</si>
  <si>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</si>
  <si>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</si>
  <si>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</si>
  <si>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</si>
  <si>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</si>
  <si>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</si>
  <si>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</si>
  <si>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</si>
  <si>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</si>
  <si>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</si>
  <si>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</si>
  <si>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</si>
  <si>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</si>
  <si>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</si>
  <si>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</si>
  <si>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</si>
  <si>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</si>
  <si>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</si>
  <si>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</si>
  <si>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</si>
  <si>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</si>
  <si>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</si>
  <si>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</si>
  <si>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</si>
  <si>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</si>
  <si>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</si>
  <si>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</si>
  <si>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</si>
  <si>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埼玉県上尾市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</si>
  <si>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</si>
  <si>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</si>
  <si>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</si>
  <si>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</si>
  <si>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</si>
  <si>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</si>
  <si>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</si>
  <si>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</si>
  <si>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</si>
  <si>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</si>
  <si>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</si>
  <si>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</si>
  <si>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</si>
  <si>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</si>
  <si>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</si>
  <si>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</si>
  <si>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</si>
  <si>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</si>
  <si>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</si>
  <si>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</si>
  <si>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</si>
  <si>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</si>
  <si>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</si>
  <si>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</si>
  <si>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</si>
  <si>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</si>
  <si>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</si>
  <si>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</si>
  <si>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</si>
  <si>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</si>
  <si>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</si>
  <si>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</si>
  <si>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上尾市国民健康保険特別会計</t>
    <phoneticPr fontId="5"/>
  </si>
  <si>
    <t>上尾市介護保険特別会計</t>
    <phoneticPr fontId="5"/>
  </si>
  <si>
    <t>上尾市後期高齢者医療特別会計</t>
    <phoneticPr fontId="5"/>
  </si>
  <si>
    <t>上尾市水道事業会計</t>
    <phoneticPr fontId="5"/>
  </si>
  <si>
    <t>法適用企業</t>
    <phoneticPr fontId="5"/>
  </si>
  <si>
    <t>上尾市公共下水道事業特別会計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</si>
  <si>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</si>
  <si>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</si>
  <si>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</si>
  <si>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</si>
  <si>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</si>
  <si>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</si>
  <si>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</si>
  <si>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</si>
  <si>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</si>
  <si>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</si>
  <si>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</si>
  <si>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</si>
  <si>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</si>
  <si>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</si>
  <si>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</si>
  <si>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</si>
  <si>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</si>
  <si>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</si>
  <si>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</si>
  <si>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</si>
  <si>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</si>
  <si>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</si>
  <si>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</si>
  <si>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</si>
  <si>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</si>
  <si>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</si>
  <si>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</si>
  <si>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</si>
  <si>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</si>
  <si>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</si>
  <si>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</si>
  <si>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</si>
  <si>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</si>
  <si>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</si>
  <si>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</si>
  <si>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</si>
  <si>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</si>
  <si>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</si>
  <si>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</si>
  <si>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</si>
  <si>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</si>
  <si>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</si>
  <si>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</si>
  <si>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</si>
  <si>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</si>
  <si>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</si>
  <si>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</si>
  <si>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</si>
  <si>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</si>
  <si>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</si>
  <si>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</si>
  <si>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</si>
  <si>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</si>
  <si>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</si>
  <si>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</si>
  <si>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</si>
  <si>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</si>
  <si>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</si>
  <si>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</si>
  <si>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</si>
  <si>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</si>
  <si>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</si>
  <si>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</si>
  <si>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</si>
  <si>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</si>
  <si>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</si>
  <si>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</si>
  <si>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</si>
  <si>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</si>
  <si>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</si>
  <si>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</si>
  <si>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</si>
  <si>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</si>
  <si>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</si>
  <si>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</si>
  <si>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</si>
  <si>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</si>
  <si>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</si>
  <si>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</si>
  <si>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</si>
  <si>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</si>
  <si>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</si>
  <si>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</si>
  <si>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</si>
  <si>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</si>
  <si>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</si>
  <si>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</si>
  <si>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</si>
  <si>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</si>
  <si>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</si>
  <si>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</si>
  <si>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</si>
  <si>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</si>
  <si>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</si>
  <si>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</si>
  <si>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</si>
  <si>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</si>
  <si>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</si>
  <si>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</si>
  <si>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</si>
  <si>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</si>
  <si>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</si>
  <si>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</si>
  <si>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</si>
  <si>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</si>
  <si>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</si>
  <si>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</si>
  <si>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</si>
  <si>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</si>
  <si>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</si>
  <si>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</si>
  <si>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</si>
  <si>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</si>
  <si>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</si>
  <si>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</si>
  <si>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</si>
  <si>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</si>
  <si>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</si>
  <si>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</si>
  <si>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</si>
  <si>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</si>
  <si>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</si>
  <si>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</si>
  <si>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</si>
  <si>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</si>
  <si>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</si>
  <si>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</si>
  <si>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</si>
  <si>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</si>
  <si>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</si>
  <si>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</si>
  <si>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</si>
  <si>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</si>
  <si>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</si>
  <si>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</si>
  <si>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</si>
  <si>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</si>
  <si>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上尾市水道事業会計</t>
  </si>
  <si>
    <t>一般会計</t>
  </si>
  <si>
    <t>上尾市介護保険特別会計</t>
  </si>
  <si>
    <t>上尾市国民健康保険特別会計</t>
  </si>
  <si>
    <t>上尾市公共下水道事業特別会計</t>
  </si>
  <si>
    <t>上尾市後期高齢者医療特別会計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</si>
  <si>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</si>
  <si>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</si>
  <si>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</si>
  <si>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</si>
  <si>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埼玉県都市競艇組合</t>
    <rPh sb="0" eb="3">
      <t>サイタマケン</t>
    </rPh>
    <rPh sb="3" eb="5">
      <t>トシ</t>
    </rPh>
    <rPh sb="5" eb="7">
      <t>キョウテイ</t>
    </rPh>
    <rPh sb="7" eb="9">
      <t>クミアイ</t>
    </rPh>
    <phoneticPr fontId="2"/>
  </si>
  <si>
    <t>上尾、桶川、伊奈衛生組合</t>
    <rPh sb="0" eb="2">
      <t>アゲオ</t>
    </rPh>
    <rPh sb="3" eb="5">
      <t>オケガワ</t>
    </rPh>
    <rPh sb="6" eb="8">
      <t>イナ</t>
    </rPh>
    <rPh sb="8" eb="10">
      <t>エイセイ</t>
    </rPh>
    <rPh sb="10" eb="12">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</si>
  <si>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</si>
  <si>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</si>
  <si>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</si>
  <si>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上尾都市開発</t>
    <rPh sb="0" eb="2">
      <t>アゲオ</t>
    </rPh>
    <rPh sb="2" eb="4">
      <t>トシ</t>
    </rPh>
    <rPh sb="4" eb="6">
      <t>カイハツ</t>
    </rPh>
    <phoneticPr fontId="2"/>
  </si>
  <si>
    <t>上尾市成果低温貯蔵</t>
    <rPh sb="0" eb="3">
      <t>アゲオシ</t>
    </rPh>
    <rPh sb="3" eb="5">
      <t>セイカ</t>
    </rPh>
    <rPh sb="5" eb="7">
      <t>テイオン</t>
    </rPh>
    <rPh sb="7" eb="9">
      <t>チョゾウ</t>
    </rPh>
    <phoneticPr fontId="2"/>
  </si>
  <si>
    <t>上尾市地域振興公社</t>
    <rPh sb="0" eb="3">
      <t>アゲオシ</t>
    </rPh>
    <rPh sb="3" eb="5">
      <t>チイキ</t>
    </rPh>
    <rPh sb="5" eb="7">
      <t>シンコウ</t>
    </rPh>
    <rPh sb="7" eb="9">
      <t>コウシャ</t>
    </rPh>
    <phoneticPr fontId="2"/>
  </si>
  <si>
    <t>上尾市勤労者福祉サービスセンター</t>
    <rPh sb="0" eb="3">
      <t>アゲオシ</t>
    </rPh>
    <rPh sb="3" eb="6">
      <t>キンロウシャ</t>
    </rPh>
    <rPh sb="6" eb="8">
      <t>フクシ</t>
    </rPh>
    <phoneticPr fontId="2"/>
  </si>
  <si>
    <t>上尾市土地開発公社</t>
    <rPh sb="0" eb="3">
      <t>アゲオシ</t>
    </rPh>
    <rPh sb="3" eb="5">
      <t>トチ</t>
    </rPh>
    <rPh sb="5" eb="7">
      <t>カイハツ</t>
    </rPh>
    <rPh sb="7" eb="9">
      <t>コウシャ</t>
    </rPh>
    <phoneticPr fontId="2"/>
  </si>
  <si>
    <t>Ｈ28.11.28解散認可</t>
    <rPh sb="9" eb="11">
      <t>カイサン</t>
    </rPh>
    <rPh sb="11" eb="13">
      <t>ニンカ</t>
    </rPh>
    <phoneticPr fontId="2"/>
  </si>
  <si>
    <t>一般会計</t>
    <phoneticPr fontId="5"/>
  </si>
  <si>
    <t>彩の国さいたま人づくり広域連合</t>
    <rPh sb="0" eb="1">
      <t>サイ</t>
    </rPh>
    <rPh sb="2" eb="3">
      <t>クニ</t>
    </rPh>
    <rPh sb="7" eb="8">
      <t>ヒト</t>
    </rPh>
    <rPh sb="11" eb="13">
      <t>コウイキ</t>
    </rPh>
    <rPh sb="13" eb="15">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</si>
  <si>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</si>
  <si>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</si>
  <si>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</si>
  <si>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</si>
  <si>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</si>
  <si>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</si>
  <si>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</si>
  <si>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</si>
  <si>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</si>
  <si>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</si>
  <si>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前年度と同じ4.0％となった。将来負担比率は類似団体内平均を上回る水準となっているものの、減少傾向が続いており、平成28年度は市債残高や土地開発公社保有土地の買い戻しに係る負担見込額などが減少したことにより、前年度から4.2％改善した。今後も、施設の老朽化に伴う更新対応のための地方債発行などが見込まれる状況であるが、引き続き地方債発行額と元利償還額のバランスを注視し、ストックとフローの両面から将来負担を捉えた財政運営に努めていく必要がある。</t>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</si>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</sst>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36123</c:v>
                </c:pt>
                <c:pt idx="1">
                  <c:v>30662</c:v>
                </c:pt>
                <c:pt idx="2">
                  <c:v>23167</c:v>
                </c:pt>
                <c:pt idx="3">
                  <c:v>29359</c:v>
                </c:pt>
                <c:pt idx="4">
                  <c:v>29626</c:v>
                </c:pt>
              </c:numCache>
            </c:numRef>
          </c:val>
          <c:smooth val="0"/>
        </c:ser>
        <c:dLbls>
          <c:showLegendKey val="0"/>
          <c:showVal val="0"/>
          <c:showCatName val="0"/>
          <c:showSerName val="0"/>
          <c:showPercent val="0"/>
          <c:showBubbleSize val="0"/>
        </c:dLbls>
        <c:marker val="1"/>
        <c:smooth val="0"/>
        <c:axId val="158455296"/>
        <c:axId val="158457216"/>
      </c:lineChart>
      <c:catAx>
        <c:axId val="158455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457216"/>
        <c:crosses val="autoZero"/>
        <c:auto val="1"/>
        <c:lblAlgn val="ctr"/>
        <c:lblOffset val="100"/>
        <c:tickLblSkip val="1"/>
        <c:tickMarkSkip val="1"/>
        <c:noMultiLvlLbl val="0"/>
      </c:catAx>
      <c:valAx>
        <c:axId val="1584572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45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4.92</c:v>
                </c:pt>
                <c:pt idx="1">
                  <c:v>5.68</c:v>
                </c:pt>
                <c:pt idx="2">
                  <c:v>5.74</c:v>
                </c:pt>
                <c:pt idx="3">
                  <c:v>6.83</c:v>
                </c:pt>
                <c:pt idx="4">
                  <c:v>5.54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10.61</c:v>
                </c:pt>
                <c:pt idx="1">
                  <c:v>10.33</c:v>
                </c:pt>
                <c:pt idx="2">
                  <c:v>11.27</c:v>
                </c:pt>
                <c:pt idx="3">
                  <c:v>10.55</c:v>
                </c:pt>
                <c:pt idx="4">
                  <c:v>10.46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329856"/>
        <c:axId val="18033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0.59</c:v>
                </c:pt>
                <c:pt idx="1">
                  <c:v>0.9</c:v>
                </c:pt>
                <c:pt idx="2">
                  <c:v>0.87</c:v>
                </c:pt>
                <c:pt idx="3">
                  <c:v>0.61</c:v>
                </c:pt>
                <c:pt idx="4">
                  <c:v>-1.22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329856"/>
        <c:axId val="180332032"/>
      </c:lineChart>
      <c:catAx>
        <c:axId val="18032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332032"/>
        <c:crosses val="autoZero"/>
        <c:auto val="1"/>
        <c:lblAlgn val="ctr"/>
        <c:lblOffset val="100"/>
        <c:tickLblSkip val="1"/>
        <c:tickMarkSkip val="1"/>
        <c:noMultiLvlLbl val="0"/>
      </c:catAx>
      <c:valAx>
        <c:axId val="18033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2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上尾市後期高齢者医療特別会計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7.0000000000000007E-2</c:v>
                </c:pt>
                <c:pt idx="4">
                  <c:v>#N/A</c:v>
                </c:pt>
                <c:pt idx="5">
                  <c:v>0.08</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上尾市公共下水道事業特別会計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0.72</c:v>
                </c:pt>
                <c:pt idx="2">
                  <c:v>#N/A</c:v>
                </c:pt>
                <c:pt idx="3">
                  <c:v>0.28000000000000003</c:v>
                </c:pt>
                <c:pt idx="4">
                  <c:v>#N/A</c:v>
                </c:pt>
                <c:pt idx="5">
                  <c:v>0.34</c:v>
                </c:pt>
                <c:pt idx="6">
                  <c:v>#N/A</c:v>
                </c:pt>
                <c:pt idx="7">
                  <c:v>0.49</c:v>
                </c:pt>
                <c:pt idx="8">
                  <c:v>#N/A</c:v>
                </c:pt>
                <c:pt idx="9">
                  <c:v>0.78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上尾市国民健康保険特別会計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c:v>
                </c:pt>
                <c:pt idx="2">
                  <c:v>#N/A</c:v>
                </c:pt>
                <c:pt idx="3">
                  <c:v>2.0299999999999998</c:v>
                </c:pt>
                <c:pt idx="4">
                  <c:v>#N/A</c:v>
                </c:pt>
                <c:pt idx="5">
                  <c:v>3.13</c:v>
                </c:pt>
                <c:pt idx="6">
                  <c:v>#N/A</c:v>
                </c:pt>
                <c:pt idx="7">
                  <c:v>2.58</c:v>
                </c:pt>
                <c:pt idx="8">
                  <c:v>#N/A</c:v>
                </c:pt>
                <c:pt idx="9">
                  <c:v>2.56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上尾市介護保険特別会計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1.71</c:v>
                </c:pt>
                <c:pt idx="2">
                  <c:v>#N/A</c:v>
                </c:pt>
                <c:pt idx="3">
                  <c:v>1.1100000000000001</c:v>
                </c:pt>
                <c:pt idx="4">
                  <c:v>#N/A</c:v>
                </c:pt>
                <c:pt idx="5">
                  <c:v>1.01</c:v>
                </c:pt>
                <c:pt idx="6">
                  <c:v>#N/A</c:v>
                </c:pt>
                <c:pt idx="7">
                  <c:v>1.1599999999999999</c:v>
                </c:pt>
                <c:pt idx="8">
                  <c:v>#N/A</c:v>
                </c:pt>
                <c:pt idx="9">
                  <c:v>2.62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4.91</c:v>
                </c:pt>
                <c:pt idx="2">
                  <c:v>#N/A</c:v>
                </c:pt>
                <c:pt idx="3">
                  <c:v>5.67</c:v>
                </c:pt>
                <c:pt idx="4">
                  <c:v>#N/A</c:v>
                </c:pt>
                <c:pt idx="5">
                  <c:v>5.74</c:v>
                </c:pt>
                <c:pt idx="6">
                  <c:v>#N/A</c:v>
                </c:pt>
                <c:pt idx="7">
                  <c:v>6.82</c:v>
                </c:pt>
                <c:pt idx="8">
                  <c:v>#N/A</c:v>
                </c:pt>
                <c:pt idx="9">
                  <c:v>5.53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10.75</c:v>
                </c:pt>
                <c:pt idx="2">
                  <c:v>#N/A</c:v>
                </c:pt>
                <c:pt idx="3">
                  <c:v>11.71</c:v>
                </c:pt>
                <c:pt idx="4">
                  <c:v>#N/A</c:v>
                </c:pt>
                <c:pt idx="5">
                  <c:v>11.19</c:v>
                </c:pt>
                <c:pt idx="6">
                  <c:v>#N/A</c:v>
                </c:pt>
                <c:pt idx="7">
                  <c:v>10.84</c:v>
                </c:pt>
                <c:pt idx="8">
                  <c:v>#N/A</c:v>
                </c:pt>
                <c:pt idx="9">
                  <c:v>9.6199999999999992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0512256"/>
        <c:axId val="180513792"/>
      </c:barChart>
      <c:catAx>
        <c:axId val="1805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513792"/>
        <c:crosses val="autoZero"/>
        <c:auto val="1"/>
        <c:lblAlgn val="ctr"/>
        <c:lblOffset val="100"/>
        <c:tickLblSkip val="1"/>
        <c:tickMarkSkip val="1"/>
        <c:noMultiLvlLbl val="0"/>
      </c:catAx>
      <c:valAx>
        <c:axId val="18051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1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5572</c:v>
                </c:pt>
                <c:pt idx="5">
                  <c:v>5569</c:v>
                </c:pt>
                <c:pt idx="8">
                  <c:v>5860</c:v>
                </c:pt>
                <c:pt idx="11">
                  <c:v>5451</c:v>
                </c:pt>
                <c:pt idx="14">
                  <c:v>5631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570</c:v>
                </c:pt>
                <c:pt idx="3">
                  <c:v>524</c:v>
                </c:pt>
                <c:pt idx="6">
                  <c:v>375</c:v>
                </c:pt>
                <c:pt idx="9">
                  <c:v>531</c:v>
                </c:pt>
                <c:pt idx="12">
                  <c:v>571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6496</c:v>
                </c:pt>
                <c:pt idx="3">
                  <c:v>6446</c:v>
                </c:pt>
                <c:pt idx="6">
                  <c:v>6497</c:v>
                </c:pt>
                <c:pt idx="9">
                  <c:v>6455</c:v>
                </c:pt>
                <c:pt idx="12">
                  <c:v>6560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0707328"/>
        <c:axId val="18070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1494</c:v>
                </c:pt>
                <c:pt idx="2">
                  <c:v>#N/A</c:v>
                </c:pt>
                <c:pt idx="3">
                  <c:v>#N/A</c:v>
                </c:pt>
                <c:pt idx="4">
                  <c:v>1401</c:v>
                </c:pt>
                <c:pt idx="5">
                  <c:v>#N/A</c:v>
                </c:pt>
                <c:pt idx="6">
                  <c:v>#N/A</c:v>
                </c:pt>
                <c:pt idx="7">
                  <c:v>1012</c:v>
                </c:pt>
                <c:pt idx="8">
                  <c:v>#N/A</c:v>
                </c:pt>
                <c:pt idx="9">
                  <c:v>#N/A</c:v>
                </c:pt>
                <c:pt idx="10">
                  <c:v>1535</c:v>
                </c:pt>
                <c:pt idx="11">
                  <c:v>#N/A</c:v>
                </c:pt>
                <c:pt idx="12">
                  <c:v>#N/A</c:v>
                </c:pt>
                <c:pt idx="13">
                  <c:v>1500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0707328"/>
        <c:axId val="180709248"/>
      </c:lineChart>
      <c:catAx>
        <c:axId val="1807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709248"/>
        <c:crosses val="autoZero"/>
        <c:auto val="1"/>
        <c:lblAlgn val="ctr"/>
        <c:lblOffset val="100"/>
        <c:tickLblSkip val="1"/>
        <c:tickMarkSkip val="1"/>
        <c:noMultiLvlLbl val="0"/>
      </c:catAx>
      <c:valAx>
        <c:axId val="18070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0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43836</c:v>
                </c:pt>
                <c:pt idx="5">
                  <c:v>44376</c:v>
                </c:pt>
                <c:pt idx="8">
                  <c:v>44848</c:v>
                </c:pt>
                <c:pt idx="11">
                  <c:v>44951</c:v>
                </c:pt>
                <c:pt idx="14">
                  <c:v>45519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14307</c:v>
                </c:pt>
                <c:pt idx="5">
                  <c:v>13361</c:v>
                </c:pt>
                <c:pt idx="8">
                  <c:v>13787</c:v>
                </c:pt>
                <c:pt idx="11">
                  <c:v>12825</c:v>
                </c:pt>
                <c:pt idx="14">
                  <c:v>12563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6430</c:v>
                </c:pt>
                <c:pt idx="5">
                  <c:v>7349</c:v>
                </c:pt>
                <c:pt idx="8">
                  <c:v>7681</c:v>
                </c:pt>
                <c:pt idx="11">
                  <c:v>7401</c:v>
                </c:pt>
                <c:pt idx="14">
                  <c:v>7779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11039</c:v>
                </c:pt>
                <c:pt idx="3">
                  <c:v>10461</c:v>
                </c:pt>
                <c:pt idx="6">
                  <c:v>9877</c:v>
                </c:pt>
                <c:pt idx="9">
                  <c:v>8443</c:v>
                </c:pt>
                <c:pt idx="12">
                  <c:v>8481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7585</c:v>
                </c:pt>
                <c:pt idx="3">
                  <c:v>6667</c:v>
                </c:pt>
                <c:pt idx="6">
                  <c:v>5812</c:v>
                </c:pt>
                <c:pt idx="9">
                  <c:v>5426</c:v>
                </c:pt>
                <c:pt idx="12">
                  <c:v>5596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3923</c:v>
                </c:pt>
                <c:pt idx="3">
                  <c:v>2436</c:v>
                </c:pt>
                <c:pt idx="6">
                  <c:v>1757</c:v>
                </c:pt>
                <c:pt idx="9">
                  <c:v>811</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60244</c:v>
                </c:pt>
                <c:pt idx="3">
                  <c:v>60785</c:v>
                </c:pt>
                <c:pt idx="6">
                  <c:v>60168</c:v>
                </c:pt>
                <c:pt idx="9">
                  <c:v>60260</c:v>
                </c:pt>
                <c:pt idx="12">
                  <c:v>60210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0906624"/>
        <c:axId val="18091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18218</c:v>
                </c:pt>
                <c:pt idx="2">
                  <c:v>#N/A</c:v>
                </c:pt>
                <c:pt idx="3">
                  <c:v>#N/A</c:v>
                </c:pt>
                <c:pt idx="4">
                  <c:v>15263</c:v>
                </c:pt>
                <c:pt idx="5">
                  <c:v>#N/A</c:v>
                </c:pt>
                <c:pt idx="6">
                  <c:v>#N/A</c:v>
                </c:pt>
                <c:pt idx="7">
                  <c:v>11299</c:v>
                </c:pt>
                <c:pt idx="8">
                  <c:v>#N/A</c:v>
                </c:pt>
                <c:pt idx="9">
                  <c:v>#N/A</c:v>
                </c:pt>
                <c:pt idx="10">
                  <c:v>9764</c:v>
                </c:pt>
                <c:pt idx="11">
                  <c:v>#N/A</c:v>
                </c:pt>
                <c:pt idx="12">
                  <c:v>#N/A</c:v>
                </c:pt>
                <c:pt idx="13">
                  <c:v>8426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0906624"/>
        <c:axId val="180916992"/>
      </c:lineChart>
      <c:catAx>
        <c:axId val="1809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916992"/>
        <c:crosses val="autoZero"/>
        <c:auto val="1"/>
        <c:lblAlgn val="ctr"/>
        <c:lblOffset val="100"/>
        <c:tickLblSkip val="1"/>
        <c:tickMarkSkip val="1"/>
        <c:noMultiLvlLbl val="0"/>
      </c:catAx>
      <c:valAx>
        <c:axId val="18091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90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{A7DC82DD-96CF-4CA4-A3A0-DB86522933E0}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{40F82C40-EA1D-4CD1-AE5A-8EF1AF15DABA}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{8F2F79CD-4513-42C1-994D-3D28439B0933}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{1405F70B-6FB1-47F5-B9F7-E60E62467A09}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{D941717B-34CC-42DD-A408-E43B32747800}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{049F046C-3C84-4579-B9C7-D35706EE8732}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{DADC09F1-FD7D-4C37-B1CE-552508BF7AD3}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{B5FC498E-E549-4F2E-9380-9607C17778E0}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{2435A1F1-A47E-4DD5-ADF1-D4F69FB8A45D}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{D119FB0B-7D34-45C1-ADE0-11A478F968D3}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1161344"/>
        <c:axId val="181184000"/>
      </c:scatterChart>
      <c:valAx>
        <c:axId val="181161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184000"/>
        <c:crosses val="autoZero"/>
        <c:crossBetween val="midCat"/>
      </c:valAx>
      <c:valAx>
        <c:axId val="1811840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161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{2F1B7D94-FBEA-4B4C-9768-0FE3AF4CF288}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{29AC5934-97F2-478C-8F9F-4FBE898E6E42}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{E9EEDBA7-6E37-4E33-BC38-593D865E3348}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{9137DDE9-1AD9-4A43-9144-91EE4FDBDDF6}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{7D403EB6-6CA5-45DD-B856-EBD27D227D1B}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6.1</c:v>
                </c:pt>
                <c:pt idx="1">
                  <c:v>4.9000000000000004</c:v>
                </c:pt>
                <c:pt idx="2">
                  <c:v>4</c:v>
                </c:pt>
                <c:pt idx="3">
                  <c:v>4</c:v>
                </c:pt>
                <c:pt idx="4">
                  <c:v>4</c:v>
                </c:pt>
              </c:numCache>
            </c:numRef>
          </c:xVal>
          <c:yVal>
            <c:numRef>
              <c:f>公会計指標分析・財政指標組合せ分析表!$K$73:$O$73</c:f>
              <c:numCache>
                <c:formatCode>#,##0.0;"▲ "#,##0.0</c:formatCode>
                <c:ptCount val="5"/>
                <c:pt idx="0">
                  <c:v>57.2</c:v>
                </c:pt>
                <c:pt idx="1">
                  <c:v>46.4</c:v>
                </c:pt>
                <c:pt idx="2">
                  <c:v>34.9</c:v>
                </c:pt>
                <c:pt idx="3">
                  <c:v>29.4</c:v>
                </c:pt>
                <c:pt idx="4">
                  <c:v>25.2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{1D834288-1401-462A-800B-546E5A2CE8EA}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{D784FF16-EAF1-4396-BA28-EF8870D441F4}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{E80E070D-F4FA-48A6-8F74-BC8ED32E17C3}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{A3D99E86-FC50-4582-87D1-6E57A2C1E58E}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{6620D4B6-BCD1-4BB0-A18B-4BFD790E1042}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1222784"/>
        <c:axId val="181237248"/>
      </c:scatterChart>
      <c:valAx>
        <c:axId val="181222784"/>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237248"/>
        <c:crosses val="autoZero"/>
        <c:crossBetween val="midCat"/>
      </c:valAx>
      <c:valAx>
        <c:axId val="181237248"/>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222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年度をピークに減少傾向にある。平成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年以降は各年</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億円を維持していたが、平成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年は臨時財政対策の元金償還金の増により増となった。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今後も新規発行債の精査を行うなど、公債費の適正化に努める。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年以降減少している。平成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年度は市債残高や土地開発公社保有土地の買戻しに係る負担見込額などの減に伴い、将来負担額が減となった。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年度に策定した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財政規律ガイドライン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に基づき、予算編成及び予算執行に留意し、未来へつなぐ財政基盤を確立していく。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228,092
225,211
45.51
63,423,418
60,748,088
2,063,813
37,263,739
60,209,503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228,092
225,211
45.51
63,423,418
60,748,088
2,063,813
37,263,739
60,209,503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228,092
225,211
45.51
63,423,418
60,748,088
2,063,813
37,263,739
60,209,503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228,092
225,211
45.51
63,423,418
60,748,088
2,063,813
37,263,739
60,209,503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普通交付税の算定の結果、分母である基準財政需要額が、社会保障関連経費の増</a:t>
          </a:r>
          <a:r>
            <a:rPr kumimoji="1" lang="en-US" altLang="ja-JP" sz="1300">
              <a:latin typeface="ＭＳ Ｐゴシック"/>
            </a:rPr>
            <a:t>(</a:t>
          </a:r>
          <a:r>
            <a:rPr kumimoji="1" lang="ja-JP" altLang="en-US" sz="1300">
              <a:latin typeface="ＭＳ Ｐゴシック"/>
            </a:rPr>
            <a:t>社会福祉費の増や高齢者保健福祉費の増</a:t>
          </a:r>
          <a:r>
            <a:rPr kumimoji="1" lang="en-US" altLang="ja-JP" sz="1300">
              <a:latin typeface="ＭＳ Ｐゴシック"/>
            </a:rPr>
            <a:t>)</a:t>
          </a:r>
          <a:r>
            <a:rPr kumimoji="1" lang="ja-JP" altLang="en-US" sz="1300">
              <a:latin typeface="ＭＳ Ｐゴシック"/>
            </a:rPr>
            <a:t>などにより増</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4.0</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となり、分子である基準財政収入額も、固定資産税の増などにより増</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4.1</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この結果、分母の増の割合を分子の増の割合が上回ったため、単年度での指数が上昇したが、</a:t>
          </a:r>
          <a:r>
            <a:rPr kumimoji="1" lang="en-US" altLang="ja-JP" sz="1300">
              <a:latin typeface="ＭＳ Ｐゴシック"/>
            </a:rPr>
            <a:t>3</a:t>
          </a:r>
          <a:r>
            <a:rPr kumimoji="1" lang="ja-JP" altLang="en-US" sz="1300">
              <a:latin typeface="ＭＳ Ｐゴシック"/>
            </a:rPr>
            <a:t>か年平均値では同程度となっている。</a:t>
          </a:r>
          <a:r>
            <a:rPr kumimoji="1" lang="en-US" altLang="ja-JP" sz="1300">
              <a:latin typeface="ＭＳ Ｐゴシック"/>
            </a:rPr>
            <a:t>	</a:t>
          </a:r>
        </a:p>
        <a:p>
          <a:r>
            <a:rPr kumimoji="1" lang="ja-JP" altLang="en-US" sz="1300">
              <a:latin typeface="ＭＳ Ｐゴシック"/>
            </a:rPr>
            <a:t>　引き続き歳出の徹底した見直しを実施していくとともに、市税などの収納対策強化による、財政基盤の強化に努めていく。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7" name="直線コネクタ 76"/>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分子である経常的経費に充当した一般財源が、退職手当負担金の減に伴う人件費 の減などにより減</a:t>
          </a:r>
          <a:r>
            <a:rPr lang="en-US" altLang="ja-JP" sz="1300" b="0" i="0" u="none" strike="noStrike" baseline="0" smtClean="0">
              <a:solidFill>
                <a:schemeClr val="dk1"/>
              </a:solidFill>
              <a:latin typeface="+mn-lt"/>
              <a:ea typeface="+mn-ea"/>
              <a:cs typeface="+mn-cs"/>
            </a:rPr>
            <a:t>(△1.2</a:t>
          </a:r>
          <a:r>
            <a:rPr lang="ja-JP" altLang="en-US" sz="1300" b="0" i="0" u="none" strike="noStrike" baseline="0" smtClean="0">
              <a:solidFill>
                <a:schemeClr val="dk1"/>
              </a:solidFill>
              <a:latin typeface="+mn-lt"/>
              <a:ea typeface="+mn-ea"/>
              <a:cs typeface="+mn-cs"/>
            </a:rPr>
            <a:t>億円</a:t>
          </a:r>
          <a:r>
            <a:rPr lang="en-US" altLang="ja-JP" sz="1300" b="0" i="0" u="none" strike="noStrike" baseline="0" smtClean="0">
              <a:solidFill>
                <a:schemeClr val="dk1"/>
              </a:solidFill>
              <a:latin typeface="+mn-lt"/>
              <a:ea typeface="+mn-ea"/>
              <a:cs typeface="+mn-cs"/>
            </a:rPr>
            <a:t>)</a:t>
          </a:r>
          <a:r>
            <a:rPr lang="ja-JP" altLang="en-US" sz="1300" b="0" i="0" u="none" strike="noStrike" baseline="0" smtClean="0">
              <a:solidFill>
                <a:schemeClr val="dk1"/>
              </a:solidFill>
              <a:latin typeface="+mn-lt"/>
              <a:ea typeface="+mn-ea"/>
              <a:cs typeface="+mn-cs"/>
            </a:rPr>
            <a:t>となったものの、分母である経常一般財源も、地方消費税交付金や臨時財政対策債の減などにより減</a:t>
          </a:r>
          <a:r>
            <a:rPr lang="en-US" altLang="ja-JP" sz="1300" b="0" i="0" u="none" strike="noStrike" baseline="0" smtClean="0">
              <a:solidFill>
                <a:schemeClr val="dk1"/>
              </a:solidFill>
              <a:latin typeface="+mn-lt"/>
              <a:ea typeface="+mn-ea"/>
              <a:cs typeface="+mn-cs"/>
            </a:rPr>
            <a:t>(△6.0</a:t>
          </a:r>
          <a:r>
            <a:rPr lang="ja-JP" altLang="en-US" sz="1300" b="0" i="0" u="none" strike="noStrike" baseline="0" smtClean="0">
              <a:solidFill>
                <a:schemeClr val="dk1"/>
              </a:solidFill>
              <a:latin typeface="+mn-lt"/>
              <a:ea typeface="+mn-ea"/>
              <a:cs typeface="+mn-cs"/>
            </a:rPr>
            <a:t>億円</a:t>
          </a:r>
          <a:r>
            <a:rPr lang="en-US" altLang="ja-JP" sz="1300" b="0" i="0" u="none" strike="noStrike" baseline="0" smtClean="0">
              <a:solidFill>
                <a:schemeClr val="dk1"/>
              </a:solidFill>
              <a:latin typeface="+mn-lt"/>
              <a:ea typeface="+mn-ea"/>
              <a:cs typeface="+mn-cs"/>
            </a:rPr>
            <a:t>)</a:t>
          </a:r>
          <a:r>
            <a:rPr lang="ja-JP" altLang="en-US" sz="1300" b="0" i="0" u="none" strike="noStrike" baseline="0" smtClean="0">
              <a:solidFill>
                <a:schemeClr val="dk1"/>
              </a:solidFill>
              <a:latin typeface="+mn-lt"/>
              <a:ea typeface="+mn-ea"/>
              <a:cs typeface="+mn-cs"/>
            </a:rPr>
            <a:t>となった。 	</a:t>
          </a:r>
        </a:p>
        <a:p>
          <a:r>
            <a:rPr lang="ja-JP" altLang="en-US" sz="1300" b="0" i="0" u="none" strike="noStrike" baseline="0" smtClean="0">
              <a:solidFill>
                <a:schemeClr val="dk1"/>
              </a:solidFill>
              <a:latin typeface="+mn-lt"/>
              <a:ea typeface="+mn-ea"/>
              <a:cs typeface="+mn-cs"/>
            </a:rPr>
            <a:t>　この結果、分母の減の割合が分子の減の割合を上回ったため、経常収支比率が</a:t>
          </a:r>
          <a:r>
            <a:rPr lang="en-US" altLang="ja-JP" sz="1300" b="0" i="0" u="none" strike="noStrike" baseline="0" smtClean="0">
              <a:solidFill>
                <a:schemeClr val="dk1"/>
              </a:solidFill>
              <a:latin typeface="+mn-lt"/>
              <a:ea typeface="+mn-ea"/>
              <a:cs typeface="+mn-cs"/>
            </a:rPr>
            <a:t>1.2</a:t>
          </a:r>
          <a:r>
            <a:rPr lang="ja-JP" altLang="en-US" sz="1300" b="0" i="0" u="none" strike="noStrike" baseline="0" smtClean="0">
              <a:solidFill>
                <a:schemeClr val="dk1"/>
              </a:solidFill>
              <a:latin typeface="+mn-lt"/>
              <a:ea typeface="+mn-ea"/>
              <a:cs typeface="+mn-cs"/>
            </a:rPr>
            <a:t>％上昇した。</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今後お人件費をはじめとする内部管理経費の抑制により、経常経費の削減に努めていく。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117263</xdr:rowOff>
    </xdr:to>
    <xdr:cxnSp macro="">
      <xdr:nvCxnSpPr>
        <xdr:cNvPr id="131" name="直線コネクタ 130"/>
        <xdr:cNvCxnSpPr/>
      </xdr:nvCxnSpPr>
      <xdr:spPr>
        <a:xfrm>
          <a:off x="4114800" y="1116499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151977</xdr:rowOff>
    </xdr:from>
    <xdr:to>
      <xdr:col>6</xdr:col>
      <xdr:colOff>0</xdr:colOff>
      <xdr:row>65</xdr:row>
      <xdr:rowOff>20744</xdr:rowOff>
    </xdr:to>
    <xdr:cxnSp macro="">
      <xdr:nvCxnSpPr>
        <xdr:cNvPr id="134" name="直線コネクタ 133"/>
        <xdr:cNvCxnSpPr/>
      </xdr:nvCxnSpPr>
      <xdr:spPr>
        <a:xfrm>
          <a:off x="3225800" y="1112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151977</xdr:rowOff>
    </xdr:to>
    <xdr:cxnSp macro="">
      <xdr:nvCxnSpPr>
        <xdr:cNvPr id="137" name="直線コネクタ 136"/>
        <xdr:cNvCxnSpPr/>
      </xdr:nvCxnSpPr>
      <xdr:spPr>
        <a:xfrm>
          <a:off x="2336800" y="1093978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87630</xdr:rowOff>
    </xdr:to>
    <xdr:cxnSp macro="">
      <xdr:nvCxnSpPr>
        <xdr:cNvPr id="140" name="直線コネクタ 139"/>
        <xdr:cNvCxnSpPr/>
      </xdr:nvCxnSpPr>
      <xdr:spPr>
        <a:xfrm flipV="1">
          <a:off x="1447800" y="1093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66463</xdr:rowOff>
    </xdr:from>
    <xdr:to>
      <xdr:col>7</xdr:col>
      <xdr:colOff>203200</xdr:colOff>
      <xdr:row>65</xdr:row>
      <xdr:rowOff>168063</xdr:rowOff>
    </xdr:to>
    <xdr:sp macro="" textlink="">
      <xdr:nvSpPr>
        <xdr:cNvPr id="150" name="円/楕円 149"/>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38540</xdr:rowOff>
    </xdr:from>
    <xdr:ext cx="762000" cy="259045"/>
    <xdr:sp macro="" textlink="">
      <xdr:nvSpPr>
        <xdr:cNvPr id="151"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2" name="円/楕円 151"/>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56321</xdr:rowOff>
    </xdr:from>
    <xdr:ext cx="736600" cy="259045"/>
    <xdr:sp macro="" textlink="">
      <xdr:nvSpPr>
        <xdr:cNvPr id="153" name="テキスト ボックス 152"/>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101177</xdr:rowOff>
    </xdr:from>
    <xdr:to>
      <xdr:col>4</xdr:col>
      <xdr:colOff>533400</xdr:colOff>
      <xdr:row>65</xdr:row>
      <xdr:rowOff>31327</xdr:rowOff>
    </xdr:to>
    <xdr:sp macro="" textlink="">
      <xdr:nvSpPr>
        <xdr:cNvPr id="154" name="円/楕円 153"/>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16104</xdr:rowOff>
    </xdr:from>
    <xdr:ext cx="762000" cy="259045"/>
    <xdr:sp macro="" textlink="">
      <xdr:nvSpPr>
        <xdr:cNvPr id="155" name="テキスト ボックス 154"/>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6" name="円/楕円 155"/>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7" name="テキスト ボックス 156"/>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8" name="円/楕円 157"/>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9" name="テキスト ボックス 158"/>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人件費、物件費及び維持補修費の合計額の人口１人当たりの金額は、類似団体平均、全国平均ともに下回っている。</a:t>
          </a:r>
        </a:p>
        <a:p>
          <a:r>
            <a:rPr kumimoji="1" lang="ja-JP" altLang="en-US" sz="1300">
              <a:latin typeface="ＭＳ Ｐゴシック"/>
            </a:rPr>
            <a:t>　引き続き人件費等の抑制に努めていく。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106869</xdr:rowOff>
    </xdr:from>
    <xdr:to>
      <xdr:col>7</xdr:col>
      <xdr:colOff>152400</xdr:colOff>
      <xdr:row>80</xdr:row>
      <xdr:rowOff>110344</xdr:rowOff>
    </xdr:to>
    <xdr:cxnSp macro="">
      <xdr:nvCxnSpPr>
        <xdr:cNvPr id="192" name="直線コネクタ 191"/>
        <xdr:cNvCxnSpPr/>
      </xdr:nvCxnSpPr>
      <xdr:spPr>
        <a:xfrm flipV="1">
          <a:off x="4114800" y="13822869"/>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99862</xdr:rowOff>
    </xdr:from>
    <xdr:to>
      <xdr:col>6</xdr:col>
      <xdr:colOff>0</xdr:colOff>
      <xdr:row>80</xdr:row>
      <xdr:rowOff>110344</xdr:rowOff>
    </xdr:to>
    <xdr:cxnSp macro="">
      <xdr:nvCxnSpPr>
        <xdr:cNvPr id="195" name="直線コネクタ 194"/>
        <xdr:cNvCxnSpPr/>
      </xdr:nvCxnSpPr>
      <xdr:spPr>
        <a:xfrm>
          <a:off x="3225800" y="13815862"/>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85327</xdr:rowOff>
    </xdr:from>
    <xdr:to>
      <xdr:col>4</xdr:col>
      <xdr:colOff>482600</xdr:colOff>
      <xdr:row>80</xdr:row>
      <xdr:rowOff>99862</xdr:rowOff>
    </xdr:to>
    <xdr:cxnSp macro="">
      <xdr:nvCxnSpPr>
        <xdr:cNvPr id="198" name="直線コネクタ 197"/>
        <xdr:cNvCxnSpPr/>
      </xdr:nvCxnSpPr>
      <xdr:spPr>
        <a:xfrm>
          <a:off x="2336800" y="13801327"/>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85327</xdr:rowOff>
    </xdr:from>
    <xdr:to>
      <xdr:col>3</xdr:col>
      <xdr:colOff>279400</xdr:colOff>
      <xdr:row>80</xdr:row>
      <xdr:rowOff>91943</xdr:rowOff>
    </xdr:to>
    <xdr:cxnSp macro="">
      <xdr:nvCxnSpPr>
        <xdr:cNvPr id="201" name="直線コネクタ 200"/>
        <xdr:cNvCxnSpPr/>
      </xdr:nvCxnSpPr>
      <xdr:spPr>
        <a:xfrm flipV="1">
          <a:off x="1447800" y="13801327"/>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56069</xdr:rowOff>
    </xdr:from>
    <xdr:to>
      <xdr:col>7</xdr:col>
      <xdr:colOff>203200</xdr:colOff>
      <xdr:row>80</xdr:row>
      <xdr:rowOff>157669</xdr:rowOff>
    </xdr:to>
    <xdr:sp macro="" textlink="">
      <xdr:nvSpPr>
        <xdr:cNvPr id="211" name="円/楕円 210"/>
        <xdr:cNvSpPr/>
      </xdr:nvSpPr>
      <xdr:spPr>
        <a:xfrm>
          <a:off x="4902200" y="137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148796</xdr:rowOff>
    </xdr:from>
    <xdr:ext cx="762000" cy="259045"/>
    <xdr:sp macro="" textlink="">
      <xdr:nvSpPr>
        <xdr:cNvPr id="212" name="人件費・物件費等の状況該当値テキスト"/>
        <xdr:cNvSpPr txBox="1"/>
      </xdr:nvSpPr>
      <xdr:spPr>
        <a:xfrm>
          <a:off x="5041900" y="1369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87,934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59544</xdr:rowOff>
    </xdr:from>
    <xdr:to>
      <xdr:col>6</xdr:col>
      <xdr:colOff>50800</xdr:colOff>
      <xdr:row>80</xdr:row>
      <xdr:rowOff>161144</xdr:rowOff>
    </xdr:to>
    <xdr:sp macro="" textlink="">
      <xdr:nvSpPr>
        <xdr:cNvPr id="213" name="円/楕円 212"/>
        <xdr:cNvSpPr/>
      </xdr:nvSpPr>
      <xdr:spPr>
        <a:xfrm>
          <a:off x="4064000" y="137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171321</xdr:rowOff>
    </xdr:from>
    <xdr:ext cx="736600" cy="259045"/>
    <xdr:sp macro="" textlink="">
      <xdr:nvSpPr>
        <xdr:cNvPr id="214" name="テキスト ボックス 213"/>
        <xdr:cNvSpPr txBox="1"/>
      </xdr:nvSpPr>
      <xdr:spPr>
        <a:xfrm>
          <a:off x="3733800" y="1354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88,654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49062</xdr:rowOff>
    </xdr:from>
    <xdr:to>
      <xdr:col>4</xdr:col>
      <xdr:colOff>533400</xdr:colOff>
      <xdr:row>80</xdr:row>
      <xdr:rowOff>150662</xdr:rowOff>
    </xdr:to>
    <xdr:sp macro="" textlink="">
      <xdr:nvSpPr>
        <xdr:cNvPr id="215" name="円/楕円 214"/>
        <xdr:cNvSpPr/>
      </xdr:nvSpPr>
      <xdr:spPr>
        <a:xfrm>
          <a:off x="3175000" y="137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160839</xdr:rowOff>
    </xdr:from>
    <xdr:ext cx="762000" cy="259045"/>
    <xdr:sp macro="" textlink="">
      <xdr:nvSpPr>
        <xdr:cNvPr id="216" name="テキスト ボックス 215"/>
        <xdr:cNvSpPr txBox="1"/>
      </xdr:nvSpPr>
      <xdr:spPr>
        <a:xfrm>
          <a:off x="2844800" y="1353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34527</xdr:rowOff>
    </xdr:from>
    <xdr:to>
      <xdr:col>3</xdr:col>
      <xdr:colOff>330200</xdr:colOff>
      <xdr:row>80</xdr:row>
      <xdr:rowOff>136127</xdr:rowOff>
    </xdr:to>
    <xdr:sp macro="" textlink="">
      <xdr:nvSpPr>
        <xdr:cNvPr id="217" name="円/楕円 216"/>
        <xdr:cNvSpPr/>
      </xdr:nvSpPr>
      <xdr:spPr>
        <a:xfrm>
          <a:off x="2286000" y="137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146304</xdr:rowOff>
    </xdr:from>
    <xdr:ext cx="762000" cy="259045"/>
    <xdr:sp macro="" textlink="">
      <xdr:nvSpPr>
        <xdr:cNvPr id="218" name="テキスト ボックス 217"/>
        <xdr:cNvSpPr txBox="1"/>
      </xdr:nvSpPr>
      <xdr:spPr>
        <a:xfrm>
          <a:off x="1955800" y="135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83,470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41143</xdr:rowOff>
    </xdr:from>
    <xdr:to>
      <xdr:col>2</xdr:col>
      <xdr:colOff>127000</xdr:colOff>
      <xdr:row>80</xdr:row>
      <xdr:rowOff>142743</xdr:rowOff>
    </xdr:to>
    <xdr:sp macro="" textlink="">
      <xdr:nvSpPr>
        <xdr:cNvPr id="219" name="円/楕円 218"/>
        <xdr:cNvSpPr/>
      </xdr:nvSpPr>
      <xdr:spPr>
        <a:xfrm>
          <a:off x="1397000" y="137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152920</xdr:rowOff>
    </xdr:from>
    <xdr:ext cx="762000" cy="259045"/>
    <xdr:sp macro="" textlink="">
      <xdr:nvSpPr>
        <xdr:cNvPr id="220" name="テキスト ボックス 219"/>
        <xdr:cNvSpPr txBox="1"/>
      </xdr:nvSpPr>
      <xdr:spPr>
        <a:xfrm>
          <a:off x="1066800" y="135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全国市平均、全国町村平均を上回っている。</a:t>
          </a:r>
          <a:br>
            <a:rPr lang="ja-JP" altLang="ja-JP" sz="1300">
              <a:solidFill>
                <a:schemeClr val="dk1"/>
              </a:solidFill>
              <a:effectLst/>
              <a:latin typeface="+mn-lt"/>
              <a:ea typeface="+mn-ea"/>
              <a:cs typeface="+mn-cs"/>
            </a:rPr>
          </a:br>
          <a:r>
            <a:rPr lang="ja-JP" altLang="ja-JP" sz="1300">
              <a:solidFill>
                <a:schemeClr val="dk1"/>
              </a:solidFill>
              <a:effectLst/>
              <a:latin typeface="+mn-lt"/>
              <a:ea typeface="+mn-ea"/>
              <a:cs typeface="+mn-cs"/>
            </a:rPr>
            <a:t>ラスパイレス指数が高い要因は、管理職への登用に関して、国おいては採用時の職種によって限定されてくるが、上尾市の場合は本人の能力に応じた登用を行っているので、特に高卒で経験年数２５年以上の職員の給料水準が国より高くなっている。</a:t>
          </a:r>
          <a:br>
            <a:rPr lang="ja-JP" altLang="ja-JP" sz="1300">
              <a:solidFill>
                <a:schemeClr val="dk1"/>
              </a:solidFill>
              <a:effectLst/>
              <a:latin typeface="+mn-lt"/>
              <a:ea typeface="+mn-ea"/>
              <a:cs typeface="+mn-cs"/>
            </a:rPr>
          </a:b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また、高齢層職員の昇給停止等を実施していないものもあり、これが給料水準が高い一因となっていることから、平成</a:t>
          </a:r>
          <a:r>
            <a:rPr lang="en-US" altLang="ja-JP" sz="1300">
              <a:solidFill>
                <a:schemeClr val="dk1"/>
              </a:solidFill>
              <a:effectLst/>
              <a:latin typeface="+mn-lt"/>
              <a:ea typeface="+mn-ea"/>
              <a:cs typeface="+mn-cs"/>
            </a:rPr>
            <a:t>30</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4</a:t>
          </a:r>
          <a:r>
            <a:rPr lang="ja-JP" altLang="ja-JP" sz="1300">
              <a:solidFill>
                <a:schemeClr val="dk1"/>
              </a:solidFill>
              <a:effectLst/>
              <a:latin typeface="+mn-lt"/>
              <a:ea typeface="+mn-ea"/>
              <a:cs typeface="+mn-cs"/>
            </a:rPr>
            <a:t>月より高齢層職員の昇給停止を行う。今後も人事院勧告等を踏まえながら給与適正化を図ってい</a:t>
          </a:r>
          <a:r>
            <a:rPr lang="ja-JP" altLang="en-US" sz="1300">
              <a:solidFill>
                <a:schemeClr val="dk1"/>
              </a:solidFill>
              <a:effectLst/>
              <a:latin typeface="+mn-lt"/>
              <a:ea typeface="+mn-ea"/>
              <a:cs typeface="+mn-cs"/>
            </a:rPr>
            <a:t>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8768</xdr:rowOff>
    </xdr:from>
    <xdr:to>
      <xdr:col>24</xdr:col>
      <xdr:colOff>558800</xdr:colOff>
      <xdr:row>85</xdr:row>
      <xdr:rowOff>31750</xdr:rowOff>
    </xdr:to>
    <xdr:cxnSp macro="">
      <xdr:nvCxnSpPr>
        <xdr:cNvPr id="256" name="直線コネクタ 255"/>
        <xdr:cNvCxnSpPr/>
      </xdr:nvCxnSpPr>
      <xdr:spPr>
        <a:xfrm>
          <a:off x="16179800" y="145820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85</xdr:row>
      <xdr:rowOff>8768</xdr:rowOff>
    </xdr:to>
    <xdr:cxnSp macro="">
      <xdr:nvCxnSpPr>
        <xdr:cNvPr id="259" name="直線コネクタ 258"/>
        <xdr:cNvCxnSpPr/>
      </xdr:nvCxnSpPr>
      <xdr:spPr>
        <a:xfrm>
          <a:off x="15290800" y="144556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53823</xdr:rowOff>
    </xdr:from>
    <xdr:to>
      <xdr:col>22</xdr:col>
      <xdr:colOff>203200</xdr:colOff>
      <xdr:row>85</xdr:row>
      <xdr:rowOff>31750</xdr:rowOff>
    </xdr:to>
    <xdr:cxnSp macro="">
      <xdr:nvCxnSpPr>
        <xdr:cNvPr id="262" name="直線コネクタ 261"/>
        <xdr:cNvCxnSpPr/>
      </xdr:nvCxnSpPr>
      <xdr:spPr>
        <a:xfrm flipV="1">
          <a:off x="14401800" y="144556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90</xdr:row>
      <xdr:rowOff>47777</xdr:rowOff>
    </xdr:to>
    <xdr:cxnSp macro="">
      <xdr:nvCxnSpPr>
        <xdr:cNvPr id="265" name="直線コネクタ 264"/>
        <xdr:cNvCxnSpPr/>
      </xdr:nvCxnSpPr>
      <xdr:spPr>
        <a:xfrm flipV="1">
          <a:off x="13512800" y="14605000"/>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5" name="円/楕円 274"/>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48277</xdr:rowOff>
    </xdr:from>
    <xdr:ext cx="762000" cy="259045"/>
    <xdr:sp macro="" textlink="">
      <xdr:nvSpPr>
        <xdr:cNvPr id="276" name="給与水準   （国との比較）該当値テキスト"/>
        <xdr:cNvSpPr txBox="1"/>
      </xdr:nvSpPr>
      <xdr:spPr>
        <a:xfrm>
          <a:off x="171069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77" name="円/楕円 276"/>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78" name="テキスト ボックス 277"/>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79" name="円/楕円 278"/>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80" name="テキスト ボックス 279"/>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1" name="円/楕円 280"/>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2" name="テキスト ボックス 28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168427</xdr:rowOff>
    </xdr:from>
    <xdr:to>
      <xdr:col>19</xdr:col>
      <xdr:colOff>533400</xdr:colOff>
      <xdr:row>90</xdr:row>
      <xdr:rowOff>98577</xdr:rowOff>
    </xdr:to>
    <xdr:sp macro="" textlink="">
      <xdr:nvSpPr>
        <xdr:cNvPr id="283" name="円/楕円 282"/>
        <xdr:cNvSpPr/>
      </xdr:nvSpPr>
      <xdr:spPr>
        <a:xfrm>
          <a:off x="13462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83354</xdr:rowOff>
    </xdr:from>
    <xdr:ext cx="762000" cy="259045"/>
    <xdr:sp macro="" textlink="">
      <xdr:nvSpPr>
        <xdr:cNvPr id="284" name="テキスト ボックス 283"/>
        <xdr:cNvSpPr txBox="1"/>
      </xdr:nvSpPr>
      <xdr:spPr>
        <a:xfrm>
          <a:off x="13131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年度までの定員適正化計画において、平成</a:t>
          </a:r>
          <a:r>
            <a:rPr kumimoji="1" lang="en-US" altLang="ja-JP" sz="1300">
              <a:latin typeface="ＭＳ Ｐゴシック"/>
            </a:rPr>
            <a:t>16</a:t>
          </a:r>
          <a:r>
            <a:rPr kumimoji="1" lang="ja-JP" altLang="en-US" sz="1300">
              <a:latin typeface="ＭＳ Ｐゴシック"/>
            </a:rPr>
            <a:t>年度実職員数</a:t>
          </a:r>
          <a:r>
            <a:rPr kumimoji="1" lang="en-US" altLang="ja-JP" sz="1300">
              <a:latin typeface="ＭＳ Ｐゴシック"/>
            </a:rPr>
            <a:t>1,611</a:t>
          </a:r>
          <a:r>
            <a:rPr kumimoji="1" lang="ja-JP" altLang="en-US" sz="1300">
              <a:latin typeface="ＭＳ Ｐゴシック"/>
            </a:rPr>
            <a:t>人から</a:t>
          </a:r>
          <a:r>
            <a:rPr kumimoji="1" lang="en-US" altLang="ja-JP" sz="1300">
              <a:latin typeface="ＭＳ Ｐゴシック"/>
            </a:rPr>
            <a:t>11.1</a:t>
          </a:r>
          <a:r>
            <a:rPr kumimoji="1" lang="ja-JP" altLang="en-US" sz="1300">
              <a:latin typeface="ＭＳ Ｐゴシック"/>
            </a:rPr>
            <a:t>％（</a:t>
          </a:r>
          <a:r>
            <a:rPr kumimoji="1" lang="en-US" altLang="ja-JP" sz="1300">
              <a:latin typeface="ＭＳ Ｐゴシック"/>
            </a:rPr>
            <a:t>179</a:t>
          </a:r>
          <a:r>
            <a:rPr kumimoji="1" lang="ja-JP" altLang="en-US" sz="1300">
              <a:latin typeface="ＭＳ Ｐゴシック"/>
            </a:rPr>
            <a:t>人）を減員し、最終目標を</a:t>
          </a:r>
          <a:r>
            <a:rPr kumimoji="1" lang="en-US" altLang="ja-JP" sz="1300">
              <a:latin typeface="ＭＳ Ｐゴシック"/>
            </a:rPr>
            <a:t>1,432</a:t>
          </a:r>
          <a:r>
            <a:rPr kumimoji="1" lang="ja-JP" altLang="en-US" sz="1300">
              <a:latin typeface="ＭＳ Ｐゴシック"/>
            </a:rPr>
            <a:t>人とした。</a:t>
          </a:r>
        </a:p>
        <a:p>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日現在の実職員数は</a:t>
          </a:r>
          <a:r>
            <a:rPr kumimoji="1" lang="en-US" altLang="ja-JP" sz="1300">
              <a:latin typeface="ＭＳ Ｐゴシック"/>
            </a:rPr>
            <a:t>1,420</a:t>
          </a:r>
          <a:r>
            <a:rPr kumimoji="1" lang="ja-JP" altLang="en-US" sz="1300">
              <a:latin typeface="ＭＳ Ｐゴシック"/>
            </a:rPr>
            <a:t>人となり、これを達成し類似団体内平均以下を維持している。</a:t>
          </a:r>
        </a:p>
        <a:p>
          <a:r>
            <a:rPr kumimoji="1" lang="ja-JP" altLang="en-US" sz="1300">
              <a:latin typeface="ＭＳ Ｐゴシック"/>
            </a:rPr>
            <a:t>　また、第</a:t>
          </a:r>
          <a:r>
            <a:rPr kumimoji="1" lang="en-US" altLang="ja-JP" sz="1300">
              <a:latin typeface="ＭＳ Ｐゴシック"/>
            </a:rPr>
            <a:t>8</a:t>
          </a:r>
          <a:r>
            <a:rPr kumimoji="1" lang="ja-JP" altLang="en-US" sz="1300">
              <a:latin typeface="ＭＳ Ｐゴシック"/>
            </a:rPr>
            <a:t>次上尾市行政改革大綱に合わせ、平成</a:t>
          </a:r>
          <a:r>
            <a:rPr kumimoji="1" lang="en-US" altLang="ja-JP" sz="1300">
              <a:latin typeface="ＭＳ Ｐゴシック"/>
            </a:rPr>
            <a:t>28</a:t>
          </a:r>
          <a:r>
            <a:rPr kumimoji="1" lang="ja-JP" altLang="en-US" sz="1300">
              <a:latin typeface="ＭＳ Ｐゴシック"/>
            </a:rPr>
            <a:t>年度から平成</a:t>
          </a:r>
          <a:r>
            <a:rPr kumimoji="1" lang="en-US" altLang="ja-JP" sz="1300">
              <a:latin typeface="ＭＳ Ｐゴシック"/>
            </a:rPr>
            <a:t>32</a:t>
          </a:r>
          <a:r>
            <a:rPr kumimoji="1" lang="ja-JP" altLang="en-US" sz="1300">
              <a:latin typeface="ＭＳ Ｐゴシック"/>
            </a:rPr>
            <a:t>年度まで国の定員モデル及び類似団体職員数の状況を踏まえた「上尾市定員管理計画」を策定し、今後も最終目標値を維持していく。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46990</xdr:rowOff>
    </xdr:from>
    <xdr:to>
      <xdr:col>24</xdr:col>
      <xdr:colOff>558800</xdr:colOff>
      <xdr:row>61</xdr:row>
      <xdr:rowOff>53884</xdr:rowOff>
    </xdr:to>
    <xdr:cxnSp macro="">
      <xdr:nvCxnSpPr>
        <xdr:cNvPr id="321" name="直線コネクタ 320"/>
        <xdr:cNvCxnSpPr/>
      </xdr:nvCxnSpPr>
      <xdr:spPr>
        <a:xfrm>
          <a:off x="16179800" y="1050544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2"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53884</xdr:rowOff>
    </xdr:to>
    <xdr:cxnSp macro="">
      <xdr:nvCxnSpPr>
        <xdr:cNvPr id="324" name="直線コネクタ 323"/>
        <xdr:cNvCxnSpPr/>
      </xdr:nvCxnSpPr>
      <xdr:spPr>
        <a:xfrm flipV="1">
          <a:off x="15290800" y="105054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6" name="テキスト ボックス 325"/>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53884</xdr:rowOff>
    </xdr:from>
    <xdr:to>
      <xdr:col>22</xdr:col>
      <xdr:colOff>203200</xdr:colOff>
      <xdr:row>61</xdr:row>
      <xdr:rowOff>64226</xdr:rowOff>
    </xdr:to>
    <xdr:cxnSp macro="">
      <xdr:nvCxnSpPr>
        <xdr:cNvPr id="327" name="直線コネクタ 326"/>
        <xdr:cNvCxnSpPr/>
      </xdr:nvCxnSpPr>
      <xdr:spPr>
        <a:xfrm flipV="1">
          <a:off x="14401800" y="105123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71120</xdr:rowOff>
    </xdr:to>
    <xdr:cxnSp macro="">
      <xdr:nvCxnSpPr>
        <xdr:cNvPr id="330" name="直線コネクタ 329"/>
        <xdr:cNvCxnSpPr/>
      </xdr:nvCxnSpPr>
      <xdr:spPr>
        <a:xfrm flipV="1">
          <a:off x="13512800" y="105226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2" name="テキスト ボックス 331"/>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4" name="テキスト ボックス 333"/>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40" name="円/楕円 339"/>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19611</xdr:rowOff>
    </xdr:from>
    <xdr:ext cx="762000" cy="259045"/>
    <xdr:sp macro="" textlink="">
      <xdr:nvSpPr>
        <xdr:cNvPr id="341"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42" name="円/楕円 341"/>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107967</xdr:rowOff>
    </xdr:from>
    <xdr:ext cx="736600" cy="259045"/>
    <xdr:sp macro="" textlink="">
      <xdr:nvSpPr>
        <xdr:cNvPr id="343" name="テキスト ボックス 342"/>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3084</xdr:rowOff>
    </xdr:from>
    <xdr:to>
      <xdr:col>22</xdr:col>
      <xdr:colOff>254000</xdr:colOff>
      <xdr:row>61</xdr:row>
      <xdr:rowOff>104684</xdr:rowOff>
    </xdr:to>
    <xdr:sp macro="" textlink="">
      <xdr:nvSpPr>
        <xdr:cNvPr id="344" name="円/楕円 343"/>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45" name="テキスト ボックス 344"/>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6" name="円/楕円 345"/>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125203</xdr:rowOff>
    </xdr:from>
    <xdr:ext cx="762000" cy="259045"/>
    <xdr:sp macro="" textlink="">
      <xdr:nvSpPr>
        <xdr:cNvPr id="347" name="テキスト ボックス 346"/>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48" name="円/楕円 347"/>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132097</xdr:rowOff>
    </xdr:from>
    <xdr:ext cx="762000" cy="259045"/>
    <xdr:sp macro="" textlink="">
      <xdr:nvSpPr>
        <xdr:cNvPr id="349" name="テキスト ボックス 348"/>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固定資産税の増等による標準財政規模の増加</a:t>
          </a:r>
          <a:r>
            <a:rPr kumimoji="1" lang="en-US" altLang="ja-JP" sz="1300">
              <a:latin typeface="ＭＳ Ｐゴシック"/>
            </a:rPr>
            <a:t>(</a:t>
          </a:r>
          <a:r>
            <a:rPr kumimoji="1" lang="ja-JP" altLang="en-US" sz="1300">
              <a:latin typeface="ＭＳ Ｐゴシック"/>
            </a:rPr>
            <a:t>約</a:t>
          </a:r>
          <a:r>
            <a:rPr kumimoji="1" lang="en-US" altLang="ja-JP" sz="1300">
              <a:latin typeface="ＭＳ Ｐゴシック"/>
            </a:rPr>
            <a:t>3.4</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や、算定基礎となる公債費の減少</a:t>
          </a:r>
          <a:r>
            <a:rPr kumimoji="1" lang="en-US" altLang="ja-JP" sz="1300">
              <a:latin typeface="ＭＳ Ｐゴシック"/>
            </a:rPr>
            <a:t>(</a:t>
          </a:r>
          <a:r>
            <a:rPr kumimoji="1" lang="ja-JP" altLang="en-US" sz="1300">
              <a:latin typeface="ＭＳ Ｐゴシック"/>
            </a:rPr>
            <a:t>約</a:t>
          </a:r>
          <a:r>
            <a:rPr kumimoji="1" lang="en-US" altLang="ja-JP" sz="1300">
              <a:latin typeface="ＭＳ Ｐゴシック"/>
            </a:rPr>
            <a:t>0.4</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などの影響があったものの、結果として実質公債費比率は前年度と同じ</a:t>
          </a:r>
          <a:r>
            <a:rPr kumimoji="1" lang="en-US" altLang="ja-JP" sz="1300">
              <a:latin typeface="ＭＳ Ｐゴシック"/>
            </a:rPr>
            <a:t>4.0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本市においては、銀行等引受債の借入には入札制度を導入しており、引き続き低利での資金調達を図り、公債費の縮減に努めていく。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69548</xdr:rowOff>
    </xdr:from>
    <xdr:to>
      <xdr:col>24</xdr:col>
      <xdr:colOff>558800</xdr:colOff>
      <xdr:row>40</xdr:row>
      <xdr:rowOff>69548</xdr:rowOff>
    </xdr:to>
    <xdr:cxnSp macro="">
      <xdr:nvCxnSpPr>
        <xdr:cNvPr id="384" name="直線コネクタ 383"/>
        <xdr:cNvCxnSpPr/>
      </xdr:nvCxnSpPr>
      <xdr:spPr>
        <a:xfrm>
          <a:off x="16179800" y="6927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5"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69548</xdr:rowOff>
    </xdr:from>
    <xdr:to>
      <xdr:col>23</xdr:col>
      <xdr:colOff>406400</xdr:colOff>
      <xdr:row>40</xdr:row>
      <xdr:rowOff>69548</xdr:rowOff>
    </xdr:to>
    <xdr:cxnSp macro="">
      <xdr:nvCxnSpPr>
        <xdr:cNvPr id="387" name="直線コネクタ 386"/>
        <xdr:cNvCxnSpPr/>
      </xdr:nvCxnSpPr>
      <xdr:spPr>
        <a:xfrm>
          <a:off x="15290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69548</xdr:rowOff>
    </xdr:from>
    <xdr:to>
      <xdr:col>22</xdr:col>
      <xdr:colOff>203200</xdr:colOff>
      <xdr:row>41</xdr:row>
      <xdr:rowOff>1512</xdr:rowOff>
    </xdr:to>
    <xdr:cxnSp macro="">
      <xdr:nvCxnSpPr>
        <xdr:cNvPr id="390" name="直線コネクタ 389"/>
        <xdr:cNvCxnSpPr/>
      </xdr:nvCxnSpPr>
      <xdr:spPr>
        <a:xfrm flipV="1">
          <a:off x="14401800" y="69275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139398</xdr:rowOff>
    </xdr:to>
    <xdr:cxnSp macro="">
      <xdr:nvCxnSpPr>
        <xdr:cNvPr id="393" name="直線コネクタ 392"/>
        <xdr:cNvCxnSpPr/>
      </xdr:nvCxnSpPr>
      <xdr:spPr>
        <a:xfrm flipV="1">
          <a:off x="13512800" y="70309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18748</xdr:rowOff>
    </xdr:from>
    <xdr:to>
      <xdr:col>24</xdr:col>
      <xdr:colOff>609600</xdr:colOff>
      <xdr:row>40</xdr:row>
      <xdr:rowOff>120348</xdr:rowOff>
    </xdr:to>
    <xdr:sp macro="" textlink="">
      <xdr:nvSpPr>
        <xdr:cNvPr id="403" name="円/楕円 402"/>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162275</xdr:rowOff>
    </xdr:from>
    <xdr:ext cx="762000" cy="259045"/>
    <xdr:sp macro="" textlink="">
      <xdr:nvSpPr>
        <xdr:cNvPr id="404" name="公債費負担の状況該当値テキスト"/>
        <xdr:cNvSpPr txBox="1"/>
      </xdr:nvSpPr>
      <xdr:spPr>
        <a:xfrm>
          <a:off x="17106900" y="684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18748</xdr:rowOff>
    </xdr:from>
    <xdr:to>
      <xdr:col>23</xdr:col>
      <xdr:colOff>457200</xdr:colOff>
      <xdr:row>40</xdr:row>
      <xdr:rowOff>120348</xdr:rowOff>
    </xdr:to>
    <xdr:sp macro="" textlink="">
      <xdr:nvSpPr>
        <xdr:cNvPr id="405" name="円/楕円 404"/>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130525</xdr:rowOff>
    </xdr:from>
    <xdr:ext cx="736600" cy="259045"/>
    <xdr:sp macro="" textlink="">
      <xdr:nvSpPr>
        <xdr:cNvPr id="406" name="テキスト ボックス 405"/>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18748</xdr:rowOff>
    </xdr:from>
    <xdr:to>
      <xdr:col>22</xdr:col>
      <xdr:colOff>254000</xdr:colOff>
      <xdr:row>40</xdr:row>
      <xdr:rowOff>120348</xdr:rowOff>
    </xdr:to>
    <xdr:sp macro="" textlink="">
      <xdr:nvSpPr>
        <xdr:cNvPr id="407" name="円/楕円 406"/>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130525</xdr:rowOff>
    </xdr:from>
    <xdr:ext cx="762000" cy="259045"/>
    <xdr:sp macro="" textlink="">
      <xdr:nvSpPr>
        <xdr:cNvPr id="408" name="テキスト ボックス 407"/>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09" name="円/楕円 408"/>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10" name="テキスト ボックス 409"/>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11" name="円/楕円 410"/>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412" name="テキスト ボックス 411"/>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市債残高や土地開発公社保有土地の買い戻しに係る負担見込額などの将来負担額が約</a:t>
          </a:r>
          <a:r>
            <a:rPr kumimoji="1" lang="en-US" altLang="ja-JP" sz="1300">
              <a:latin typeface="ＭＳ Ｐゴシック"/>
            </a:rPr>
            <a:t>6.5</a:t>
          </a:r>
          <a:r>
            <a:rPr kumimoji="1" lang="ja-JP" altLang="en-US" sz="1300">
              <a:latin typeface="ＭＳ Ｐゴシック"/>
            </a:rPr>
            <a:t>億円減少したことなどの影響により、将来負担比率は前年度に比べ</a:t>
          </a:r>
          <a:r>
            <a:rPr kumimoji="1" lang="en-US" altLang="ja-JP" sz="1300">
              <a:latin typeface="ＭＳ Ｐゴシック"/>
            </a:rPr>
            <a:t>4.2</a:t>
          </a:r>
          <a:r>
            <a:rPr kumimoji="1" lang="ja-JP" altLang="en-US" sz="1300">
              <a:latin typeface="ＭＳ Ｐゴシック"/>
            </a:rPr>
            <a:t>ポイント改善した。 </a:t>
          </a:r>
          <a:endParaRPr kumimoji="1" lang="en-US" altLang="ja-JP" sz="1300">
            <a:latin typeface="ＭＳ Ｐゴシック"/>
          </a:endParaRPr>
        </a:p>
        <a:p>
          <a:r>
            <a:rPr kumimoji="1" lang="ja-JP" altLang="en-US" sz="1300">
              <a:latin typeface="ＭＳ Ｐゴシック"/>
            </a:rPr>
            <a:t>　今後も地方債発行額と元利償還額とのバランスを注視しつつ、主要基金の残高を念頭に置いた財政運営を図り、引き続き市債残高の減少等により、過度な財政負担を生じないように努めていく。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136737</xdr:rowOff>
    </xdr:from>
    <xdr:to>
      <xdr:col>24</xdr:col>
      <xdr:colOff>558800</xdr:colOff>
      <xdr:row>16</xdr:row>
      <xdr:rowOff>21590</xdr:rowOff>
    </xdr:to>
    <xdr:cxnSp macro="">
      <xdr:nvCxnSpPr>
        <xdr:cNvPr id="446" name="直線コネクタ 445"/>
        <xdr:cNvCxnSpPr/>
      </xdr:nvCxnSpPr>
      <xdr:spPr>
        <a:xfrm flipV="1">
          <a:off x="16179800" y="27084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7"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21590</xdr:rowOff>
    </xdr:from>
    <xdr:to>
      <xdr:col>23</xdr:col>
      <xdr:colOff>406400</xdr:colOff>
      <xdr:row>16</xdr:row>
      <xdr:rowOff>95321</xdr:rowOff>
    </xdr:to>
    <xdr:cxnSp macro="">
      <xdr:nvCxnSpPr>
        <xdr:cNvPr id="449" name="直線コネクタ 448"/>
        <xdr:cNvCxnSpPr/>
      </xdr:nvCxnSpPr>
      <xdr:spPr>
        <a:xfrm flipV="1">
          <a:off x="15290800" y="2764790"/>
          <a:ext cx="8890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50" name="フローチャート : 判断 449"/>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51" name="テキスト ボックス 450"/>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95321</xdr:rowOff>
    </xdr:from>
    <xdr:to>
      <xdr:col>22</xdr:col>
      <xdr:colOff>203200</xdr:colOff>
      <xdr:row>17</xdr:row>
      <xdr:rowOff>78034</xdr:rowOff>
    </xdr:to>
    <xdr:cxnSp macro="">
      <xdr:nvCxnSpPr>
        <xdr:cNvPr id="452" name="直線コネクタ 451"/>
        <xdr:cNvCxnSpPr/>
      </xdr:nvCxnSpPr>
      <xdr:spPr>
        <a:xfrm flipV="1">
          <a:off x="14401800" y="2838521"/>
          <a:ext cx="889000" cy="1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3" name="フローチャート : 判断 452"/>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4" name="テキスト ボックス 453"/>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78034</xdr:rowOff>
    </xdr:from>
    <xdr:to>
      <xdr:col>21</xdr:col>
      <xdr:colOff>0</xdr:colOff>
      <xdr:row>18</xdr:row>
      <xdr:rowOff>51365</xdr:rowOff>
    </xdr:to>
    <xdr:cxnSp macro="">
      <xdr:nvCxnSpPr>
        <xdr:cNvPr id="455" name="直線コネクタ 454"/>
        <xdr:cNvCxnSpPr/>
      </xdr:nvCxnSpPr>
      <xdr:spPr>
        <a:xfrm flipV="1">
          <a:off x="13512800" y="2992684"/>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6" name="フローチャート : 判断 455"/>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7" name="テキスト ボックス 456"/>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8" name="フローチャート : 判断 457"/>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9" name="テキスト ボックス 458"/>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85937</xdr:rowOff>
    </xdr:from>
    <xdr:to>
      <xdr:col>24</xdr:col>
      <xdr:colOff>609600</xdr:colOff>
      <xdr:row>16</xdr:row>
      <xdr:rowOff>16087</xdr:rowOff>
    </xdr:to>
    <xdr:sp macro="" textlink="">
      <xdr:nvSpPr>
        <xdr:cNvPr id="465" name="円/楕円 464"/>
        <xdr:cNvSpPr/>
      </xdr:nvSpPr>
      <xdr:spPr>
        <a:xfrm>
          <a:off x="169672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58014</xdr:rowOff>
    </xdr:from>
    <xdr:ext cx="762000" cy="259045"/>
    <xdr:sp macro="" textlink="">
      <xdr:nvSpPr>
        <xdr:cNvPr id="466" name="将来負担の状況該当値テキスト"/>
        <xdr:cNvSpPr txBox="1"/>
      </xdr:nvSpPr>
      <xdr:spPr>
        <a:xfrm>
          <a:off x="17106900" y="262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142240</xdr:rowOff>
    </xdr:from>
    <xdr:to>
      <xdr:col>23</xdr:col>
      <xdr:colOff>457200</xdr:colOff>
      <xdr:row>16</xdr:row>
      <xdr:rowOff>72390</xdr:rowOff>
    </xdr:to>
    <xdr:sp macro="" textlink="">
      <xdr:nvSpPr>
        <xdr:cNvPr id="467" name="円/楕円 466"/>
        <xdr:cNvSpPr/>
      </xdr:nvSpPr>
      <xdr:spPr>
        <a:xfrm>
          <a:off x="16129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57167</xdr:rowOff>
    </xdr:from>
    <xdr:ext cx="736600" cy="259045"/>
    <xdr:sp macro="" textlink="">
      <xdr:nvSpPr>
        <xdr:cNvPr id="468" name="テキスト ボックス 467"/>
        <xdr:cNvSpPr txBox="1"/>
      </xdr:nvSpPr>
      <xdr:spPr>
        <a:xfrm>
          <a:off x="15798800" y="280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44521</xdr:rowOff>
    </xdr:from>
    <xdr:to>
      <xdr:col>22</xdr:col>
      <xdr:colOff>254000</xdr:colOff>
      <xdr:row>16</xdr:row>
      <xdr:rowOff>146121</xdr:rowOff>
    </xdr:to>
    <xdr:sp macro="" textlink="">
      <xdr:nvSpPr>
        <xdr:cNvPr id="469" name="円/楕円 468"/>
        <xdr:cNvSpPr/>
      </xdr:nvSpPr>
      <xdr:spPr>
        <a:xfrm>
          <a:off x="15240000" y="27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130898</xdr:rowOff>
    </xdr:from>
    <xdr:ext cx="762000" cy="259045"/>
    <xdr:sp macro="" textlink="">
      <xdr:nvSpPr>
        <xdr:cNvPr id="470" name="テキスト ボックス 469"/>
        <xdr:cNvSpPr txBox="1"/>
      </xdr:nvSpPr>
      <xdr:spPr>
        <a:xfrm>
          <a:off x="14909800" y="28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27234</xdr:rowOff>
    </xdr:from>
    <xdr:to>
      <xdr:col>21</xdr:col>
      <xdr:colOff>50800</xdr:colOff>
      <xdr:row>17</xdr:row>
      <xdr:rowOff>128834</xdr:rowOff>
    </xdr:to>
    <xdr:sp macro="" textlink="">
      <xdr:nvSpPr>
        <xdr:cNvPr id="471" name="円/楕円 470"/>
        <xdr:cNvSpPr/>
      </xdr:nvSpPr>
      <xdr:spPr>
        <a:xfrm>
          <a:off x="14351000" y="29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113611</xdr:rowOff>
    </xdr:from>
    <xdr:ext cx="762000" cy="259045"/>
    <xdr:sp macro="" textlink="">
      <xdr:nvSpPr>
        <xdr:cNvPr id="472" name="テキスト ボックス 471"/>
        <xdr:cNvSpPr txBox="1"/>
      </xdr:nvSpPr>
      <xdr:spPr>
        <a:xfrm>
          <a:off x="14020800" y="302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565</xdr:rowOff>
    </xdr:from>
    <xdr:to>
      <xdr:col>19</xdr:col>
      <xdr:colOff>533400</xdr:colOff>
      <xdr:row>18</xdr:row>
      <xdr:rowOff>102165</xdr:rowOff>
    </xdr:to>
    <xdr:sp macro="" textlink="">
      <xdr:nvSpPr>
        <xdr:cNvPr id="473" name="円/楕円 472"/>
        <xdr:cNvSpPr/>
      </xdr:nvSpPr>
      <xdr:spPr>
        <a:xfrm>
          <a:off x="13462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86942</xdr:rowOff>
    </xdr:from>
    <xdr:ext cx="762000" cy="259045"/>
    <xdr:sp macro="" textlink="">
      <xdr:nvSpPr>
        <xdr:cNvPr id="474" name="テキスト ボックス 473"/>
        <xdr:cNvSpPr txBox="1"/>
      </xdr:nvSpPr>
      <xdr:spPr>
        <a:xfrm>
          <a:off x="13131800" y="31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228,092
225,211
45.51
63,423,418
60,748,088
2,063,813
37,263,739
60,209,503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人件費に係る経常収支比率は、前年度と同様に類似団体平均を上回っているが、退職手当負担金率の減による退職手当負担金の減（△</a:t>
          </a:r>
          <a:r>
            <a:rPr kumimoji="1" lang="en-US" altLang="ja-JP" sz="1300">
              <a:latin typeface="ＭＳ Ｐゴシック"/>
            </a:rPr>
            <a:t>0.3</a:t>
          </a:r>
          <a:r>
            <a:rPr kumimoji="1" lang="ja-JP" altLang="en-US" sz="1300">
              <a:latin typeface="ＭＳ Ｐゴシック"/>
            </a:rPr>
            <a:t>億円）などにより、前年度に比べ</a:t>
          </a:r>
          <a:r>
            <a:rPr kumimoji="1" lang="en-US" altLang="ja-JP" sz="1300">
              <a:latin typeface="ＭＳ Ｐゴシック"/>
            </a:rPr>
            <a:t>1.3</a:t>
          </a:r>
          <a:r>
            <a:rPr kumimoji="1" lang="ja-JP" altLang="en-US" sz="1300">
              <a:latin typeface="ＭＳ Ｐゴシック"/>
            </a:rPr>
            <a:t>億円減</a:t>
          </a:r>
          <a:r>
            <a:rPr kumimoji="1" lang="en-US" altLang="ja-JP" sz="1300">
              <a:latin typeface="ＭＳ Ｐゴシック"/>
            </a:rPr>
            <a:t>(△1.2</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今後も事業や政策に注視しながら職員数の適正化を行い、人件費の抑制に努めていく。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38</xdr:row>
      <xdr:rowOff>72572</xdr:rowOff>
    </xdr:to>
    <xdr:cxnSp macro="">
      <xdr:nvCxnSpPr>
        <xdr:cNvPr id="68" name="直線コネクタ 67"/>
        <xdr:cNvCxnSpPr/>
      </xdr:nvCxnSpPr>
      <xdr:spPr>
        <a:xfrm>
          <a:off x="3987800" y="6555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38</xdr:row>
      <xdr:rowOff>137885</xdr:rowOff>
    </xdr:to>
    <xdr:cxnSp macro="">
      <xdr:nvCxnSpPr>
        <xdr:cNvPr id="71" name="直線コネクタ 70"/>
        <xdr:cNvCxnSpPr/>
      </xdr:nvCxnSpPr>
      <xdr:spPr>
        <a:xfrm flipV="1">
          <a:off x="3098800" y="655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116115</xdr:rowOff>
    </xdr:from>
    <xdr:to>
      <xdr:col>4</xdr:col>
      <xdr:colOff>346075</xdr:colOff>
      <xdr:row>38</xdr:row>
      <xdr:rowOff>137885</xdr:rowOff>
    </xdr:to>
    <xdr:cxnSp macro="">
      <xdr:nvCxnSpPr>
        <xdr:cNvPr id="74" name="直線コネクタ 73"/>
        <xdr:cNvCxnSpPr/>
      </xdr:nvCxnSpPr>
      <xdr:spPr>
        <a:xfrm>
          <a:off x="2209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116115</xdr:rowOff>
    </xdr:from>
    <xdr:to>
      <xdr:col>3</xdr:col>
      <xdr:colOff>142875</xdr:colOff>
      <xdr:row>39</xdr:row>
      <xdr:rowOff>97065</xdr:rowOff>
    </xdr:to>
    <xdr:cxnSp macro="">
      <xdr:nvCxnSpPr>
        <xdr:cNvPr id="77" name="直線コネクタ 76"/>
        <xdr:cNvCxnSpPr/>
      </xdr:nvCxnSpPr>
      <xdr:spPr>
        <a:xfrm flipV="1">
          <a:off x="1320800" y="66312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21772</xdr:rowOff>
    </xdr:from>
    <xdr:to>
      <xdr:col>7</xdr:col>
      <xdr:colOff>66675</xdr:colOff>
      <xdr:row>38</xdr:row>
      <xdr:rowOff>123372</xdr:rowOff>
    </xdr:to>
    <xdr:sp macro="" textlink="">
      <xdr:nvSpPr>
        <xdr:cNvPr id="87" name="円/楕円 86"/>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165299</xdr:rowOff>
    </xdr:from>
    <xdr:ext cx="762000" cy="259045"/>
    <xdr:sp macro="" textlink="">
      <xdr:nvSpPr>
        <xdr:cNvPr id="88"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9" name="円/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87085</xdr:rowOff>
    </xdr:from>
    <xdr:to>
      <xdr:col>4</xdr:col>
      <xdr:colOff>396875</xdr:colOff>
      <xdr:row>39</xdr:row>
      <xdr:rowOff>17235</xdr:rowOff>
    </xdr:to>
    <xdr:sp macro="" textlink="">
      <xdr:nvSpPr>
        <xdr:cNvPr id="91" name="円/楕円 90"/>
        <xdr:cNvSpPr/>
      </xdr:nvSpPr>
      <xdr:spPr>
        <a:xfrm>
          <a:off x="3048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92" name="テキスト ボックス 91"/>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65315</xdr:rowOff>
    </xdr:from>
    <xdr:to>
      <xdr:col>3</xdr:col>
      <xdr:colOff>193675</xdr:colOff>
      <xdr:row>38</xdr:row>
      <xdr:rowOff>166915</xdr:rowOff>
    </xdr:to>
    <xdr:sp macro="" textlink="">
      <xdr:nvSpPr>
        <xdr:cNvPr id="93" name="円/楕円 92"/>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94" name="テキスト ボックス 93"/>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95" name="円/楕円 94"/>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132642</xdr:rowOff>
    </xdr:from>
    <xdr:ext cx="762000" cy="259045"/>
    <xdr:sp macro="" textlink="">
      <xdr:nvSpPr>
        <xdr:cNvPr id="96" name="テキスト ボックス 95"/>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物件費に係る経常収支比率は、コンビニ交付システム構築委託料が増加（＋</a:t>
          </a:r>
          <a:r>
            <a:rPr kumimoji="1" lang="en-US" altLang="ja-JP" sz="1300">
              <a:latin typeface="ＭＳ Ｐゴシック"/>
            </a:rPr>
            <a:t>0.4</a:t>
          </a:r>
          <a:r>
            <a:rPr kumimoji="1" lang="ja-JP" altLang="en-US" sz="1300">
              <a:latin typeface="ＭＳ Ｐゴシック"/>
            </a:rPr>
            <a:t>億円）したものの、文化センター休館に伴う文化センター管理運営委託料の減（△</a:t>
          </a:r>
          <a:r>
            <a:rPr kumimoji="1" lang="en-US" altLang="ja-JP" sz="1300">
              <a:latin typeface="ＭＳ Ｐゴシック"/>
            </a:rPr>
            <a:t>0.6</a:t>
          </a:r>
          <a:r>
            <a:rPr kumimoji="1" lang="ja-JP" altLang="en-US" sz="1300">
              <a:latin typeface="ＭＳ Ｐゴシック"/>
            </a:rPr>
            <a:t>億円）などにより、前年度に比べ</a:t>
          </a:r>
          <a:r>
            <a:rPr kumimoji="1" lang="en-US" altLang="ja-JP" sz="1300">
              <a:latin typeface="ＭＳ Ｐゴシック"/>
            </a:rPr>
            <a:t>0.4</a:t>
          </a:r>
          <a:r>
            <a:rPr kumimoji="1" lang="ja-JP" altLang="en-US" sz="1300">
              <a:latin typeface="ＭＳ Ｐゴシック"/>
            </a:rPr>
            <a:t>億円減</a:t>
          </a:r>
          <a:r>
            <a:rPr kumimoji="1" lang="en-US" altLang="ja-JP" sz="1300">
              <a:latin typeface="ＭＳ Ｐゴシック"/>
            </a:rPr>
            <a:t>(△0.5</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となった。</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72136</xdr:rowOff>
    </xdr:from>
    <xdr:to>
      <xdr:col>24</xdr:col>
      <xdr:colOff>31750</xdr:colOff>
      <xdr:row>16</xdr:row>
      <xdr:rowOff>90424</xdr:rowOff>
    </xdr:to>
    <xdr:cxnSp macro="">
      <xdr:nvCxnSpPr>
        <xdr:cNvPr id="127" name="直線コネクタ 126"/>
        <xdr:cNvCxnSpPr/>
      </xdr:nvCxnSpPr>
      <xdr:spPr>
        <a:xfrm>
          <a:off x="15671800" y="2815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72136</xdr:rowOff>
    </xdr:to>
    <xdr:cxnSp macro="">
      <xdr:nvCxnSpPr>
        <xdr:cNvPr id="130" name="直線コネクタ 129"/>
        <xdr:cNvCxnSpPr/>
      </xdr:nvCxnSpPr>
      <xdr:spPr>
        <a:xfrm>
          <a:off x="14782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xdr:rowOff>
    </xdr:from>
    <xdr:to>
      <xdr:col>21</xdr:col>
      <xdr:colOff>361950</xdr:colOff>
      <xdr:row>16</xdr:row>
      <xdr:rowOff>58420</xdr:rowOff>
    </xdr:to>
    <xdr:cxnSp macro="">
      <xdr:nvCxnSpPr>
        <xdr:cNvPr id="133" name="直線コネクタ 132"/>
        <xdr:cNvCxnSpPr/>
      </xdr:nvCxnSpPr>
      <xdr:spPr>
        <a:xfrm>
          <a:off x="13893800" y="2746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xdr:rowOff>
    </xdr:from>
    <xdr:to>
      <xdr:col>20</xdr:col>
      <xdr:colOff>158750</xdr:colOff>
      <xdr:row>16</xdr:row>
      <xdr:rowOff>3556</xdr:rowOff>
    </xdr:to>
    <xdr:cxnSp macro="">
      <xdr:nvCxnSpPr>
        <xdr:cNvPr id="136" name="直線コネクタ 135"/>
        <xdr:cNvCxnSpPr/>
      </xdr:nvCxnSpPr>
      <xdr:spPr>
        <a:xfrm>
          <a:off x="13004800" y="2746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39624</xdr:rowOff>
    </xdr:from>
    <xdr:to>
      <xdr:col>24</xdr:col>
      <xdr:colOff>82550</xdr:colOff>
      <xdr:row>16</xdr:row>
      <xdr:rowOff>141224</xdr:rowOff>
    </xdr:to>
    <xdr:sp macro="" textlink="">
      <xdr:nvSpPr>
        <xdr:cNvPr id="146" name="円/楕円 145"/>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11701</xdr:rowOff>
    </xdr:from>
    <xdr:ext cx="762000" cy="259045"/>
    <xdr:sp macro="" textlink="">
      <xdr:nvSpPr>
        <xdr:cNvPr id="147" name="物件費該当値テキスト"/>
        <xdr:cNvSpPr txBox="1"/>
      </xdr:nvSpPr>
      <xdr:spPr>
        <a:xfrm>
          <a:off x="165989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21336</xdr:rowOff>
    </xdr:from>
    <xdr:to>
      <xdr:col>22</xdr:col>
      <xdr:colOff>615950</xdr:colOff>
      <xdr:row>16</xdr:row>
      <xdr:rowOff>122936</xdr:rowOff>
    </xdr:to>
    <xdr:sp macro="" textlink="">
      <xdr:nvSpPr>
        <xdr:cNvPr id="148" name="円/楕円 147"/>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107713</xdr:rowOff>
    </xdr:from>
    <xdr:ext cx="736600" cy="259045"/>
    <xdr:sp macro="" textlink="">
      <xdr:nvSpPr>
        <xdr:cNvPr id="149" name="テキスト ボックス 148"/>
        <xdr:cNvSpPr txBox="1"/>
      </xdr:nvSpPr>
      <xdr:spPr>
        <a:xfrm>
          <a:off x="15290800" y="285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0" name="円/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51" name="テキスト ボックス 150"/>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124206</xdr:rowOff>
    </xdr:from>
    <xdr:to>
      <xdr:col>20</xdr:col>
      <xdr:colOff>209550</xdr:colOff>
      <xdr:row>16</xdr:row>
      <xdr:rowOff>54356</xdr:rowOff>
    </xdr:to>
    <xdr:sp macro="" textlink="">
      <xdr:nvSpPr>
        <xdr:cNvPr id="152" name="円/楕円 151"/>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39133</xdr:rowOff>
    </xdr:from>
    <xdr:ext cx="762000" cy="259045"/>
    <xdr:sp macro="" textlink="">
      <xdr:nvSpPr>
        <xdr:cNvPr id="153" name="テキスト ボックス 152"/>
        <xdr:cNvSpPr txBox="1"/>
      </xdr:nvSpPr>
      <xdr:spPr>
        <a:xfrm>
          <a:off x="13512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54" name="円/楕円 153"/>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39133</xdr:rowOff>
    </xdr:from>
    <xdr:ext cx="762000" cy="259045"/>
    <xdr:sp macro="" textlink="">
      <xdr:nvSpPr>
        <xdr:cNvPr id="155" name="テキスト ボックス 154"/>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扶助費に係る経常収支比率は、年金生活者等支援臨時福祉給付金</a:t>
          </a:r>
          <a:r>
            <a:rPr kumimoji="1" lang="en-US" altLang="ja-JP" sz="1300">
              <a:latin typeface="ＭＳ Ｐゴシック"/>
            </a:rPr>
            <a:t>(</a:t>
          </a:r>
          <a:r>
            <a:rPr kumimoji="1" lang="ja-JP" altLang="en-US" sz="1300">
              <a:latin typeface="ＭＳ Ｐゴシック"/>
            </a:rPr>
            <a:t>繰越明許</a:t>
          </a:r>
          <a:r>
            <a:rPr kumimoji="1" lang="en-US" altLang="ja-JP" sz="1300">
              <a:latin typeface="ＭＳ Ｐゴシック"/>
            </a:rPr>
            <a:t>)</a:t>
          </a:r>
          <a:r>
            <a:rPr kumimoji="1" lang="ja-JP" altLang="en-US" sz="1300">
              <a:latin typeface="ＭＳ Ｐゴシック"/>
            </a:rPr>
            <a:t>の増（＋</a:t>
          </a:r>
          <a:r>
            <a:rPr kumimoji="1" lang="en-US" altLang="ja-JP" sz="1300">
              <a:latin typeface="ＭＳ Ｐゴシック"/>
            </a:rPr>
            <a:t>4.8</a:t>
          </a:r>
          <a:r>
            <a:rPr kumimoji="1" lang="ja-JP" altLang="en-US" sz="1300">
              <a:latin typeface="ＭＳ Ｐゴシック"/>
            </a:rPr>
            <a:t>億円）や民間保育所増加に伴う民間教育・保育施設運営費負担金の増</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2.9</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などにより、前年度に比べ</a:t>
          </a:r>
          <a:r>
            <a:rPr kumimoji="1" lang="en-US" altLang="ja-JP" sz="1300">
              <a:latin typeface="ＭＳ Ｐゴシック"/>
            </a:rPr>
            <a:t>9.8</a:t>
          </a:r>
          <a:r>
            <a:rPr kumimoji="1" lang="ja-JP" altLang="en-US" sz="1300">
              <a:latin typeface="ＭＳ Ｐゴシック"/>
            </a:rPr>
            <a:t>億円増</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6.2</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今後も待機児童解消のための子育て支援施策に係る費用の増や高齢者人口の増加に伴う介護関係費用の増などによる増加が見込まれる。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127000</xdr:rowOff>
    </xdr:to>
    <xdr:cxnSp macro="">
      <xdr:nvCxnSpPr>
        <xdr:cNvPr id="190" name="直線コネクタ 189"/>
        <xdr:cNvCxnSpPr/>
      </xdr:nvCxnSpPr>
      <xdr:spPr>
        <a:xfrm flipV="1">
          <a:off x="3987800" y="10005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58</xdr:row>
      <xdr:rowOff>127000</xdr:rowOff>
    </xdr:to>
    <xdr:cxnSp macro="">
      <xdr:nvCxnSpPr>
        <xdr:cNvPr id="193" name="直線コネクタ 192"/>
        <xdr:cNvCxnSpPr/>
      </xdr:nvCxnSpPr>
      <xdr:spPr>
        <a:xfrm>
          <a:off x="3098800" y="9809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53522</xdr:rowOff>
    </xdr:to>
    <xdr:cxnSp macro="">
      <xdr:nvCxnSpPr>
        <xdr:cNvPr id="196" name="直線コネクタ 195"/>
        <xdr:cNvCxnSpPr/>
      </xdr:nvCxnSpPr>
      <xdr:spPr>
        <a:xfrm flipV="1">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57</xdr:row>
      <xdr:rowOff>118835</xdr:rowOff>
    </xdr:to>
    <xdr:cxnSp macro="">
      <xdr:nvCxnSpPr>
        <xdr:cNvPr id="199" name="直線コネクタ 198"/>
        <xdr:cNvCxnSpPr/>
      </xdr:nvCxnSpPr>
      <xdr:spPr>
        <a:xfrm flipV="1">
          <a:off x="1320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9" name="円/楕円 208"/>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0"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1" name="円/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15" name="円/楕円 214"/>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6" name="テキスト ボックス 215"/>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68035</xdr:rowOff>
    </xdr:from>
    <xdr:to>
      <xdr:col>1</xdr:col>
      <xdr:colOff>676275</xdr:colOff>
      <xdr:row>57</xdr:row>
      <xdr:rowOff>169635</xdr:rowOff>
    </xdr:to>
    <xdr:sp macro="" textlink="">
      <xdr:nvSpPr>
        <xdr:cNvPr id="217" name="円/楕円 216"/>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154412</xdr:rowOff>
    </xdr:from>
    <xdr:ext cx="762000" cy="259045"/>
    <xdr:sp macro="" textlink="">
      <xdr:nvSpPr>
        <xdr:cNvPr id="218" name="テキスト ボックス 217"/>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その他に係る経常収支比率は、前年度に比べ他会計への繰出金の増加及び基金積立金の増などにより</a:t>
          </a:r>
          <a:r>
            <a:rPr kumimoji="1" lang="en-US" altLang="ja-JP" sz="1300">
              <a:latin typeface="ＭＳ Ｐゴシック"/>
            </a:rPr>
            <a:t>0.3</a:t>
          </a:r>
          <a:r>
            <a:rPr kumimoji="1" lang="ja-JP" altLang="en-US" sz="1300">
              <a:latin typeface="ＭＳ Ｐゴシック"/>
            </a:rPr>
            <a:t>％増加しているものの、類似団体へと比較して低い数値である。</a:t>
          </a:r>
          <a:endParaRPr kumimoji="1" lang="en-US" altLang="ja-JP" sz="1300">
            <a:latin typeface="ＭＳ Ｐゴシック"/>
          </a:endParaRPr>
        </a:p>
        <a:p>
          <a:r>
            <a:rPr kumimoji="1" lang="ja-JP" altLang="en-US" sz="1300">
              <a:latin typeface="ＭＳ Ｐゴシック"/>
            </a:rPr>
            <a:t>　引き続き各会計ごとに財源を確保し、普通会計の負担を減らすよう努めていく。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167822</xdr:rowOff>
    </xdr:from>
    <xdr:to>
      <xdr:col>24</xdr:col>
      <xdr:colOff>31750</xdr:colOff>
      <xdr:row>61</xdr:row>
      <xdr:rowOff>80735</xdr:rowOff>
    </xdr:to>
    <xdr:cxnSp macro="">
      <xdr:nvCxnSpPr>
        <xdr:cNvPr id="248" name="直線コネクタ 247"/>
        <xdr:cNvCxnSpPr/>
      </xdr:nvCxnSpPr>
      <xdr:spPr>
        <a:xfrm flipV="1">
          <a:off x="16510000" y="92546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82749</xdr:rowOff>
    </xdr:from>
    <xdr:ext cx="762000" cy="259045"/>
    <xdr:sp macro="" textlink="">
      <xdr:nvSpPr>
        <xdr:cNvPr id="251" name="その他最大値テキスト"/>
        <xdr:cNvSpPr txBox="1"/>
      </xdr:nvSpPr>
      <xdr:spPr>
        <a:xfrm>
          <a:off x="16598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53</xdr:row>
      <xdr:rowOff>167822</xdr:rowOff>
    </xdr:from>
    <xdr:to>
      <xdr:col>24</xdr:col>
      <xdr:colOff>120650</xdr:colOff>
      <xdr:row>53</xdr:row>
      <xdr:rowOff>167822</xdr:rowOff>
    </xdr:to>
    <xdr:cxnSp macro="">
      <xdr:nvCxnSpPr>
        <xdr:cNvPr id="252" name="直線コネクタ 251"/>
        <xdr:cNvCxnSpPr/>
      </xdr:nvCxnSpPr>
      <xdr:spPr>
        <a:xfrm>
          <a:off x="16421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23585</xdr:rowOff>
    </xdr:from>
    <xdr:to>
      <xdr:col>24</xdr:col>
      <xdr:colOff>31750</xdr:colOff>
      <xdr:row>56</xdr:row>
      <xdr:rowOff>56243</xdr:rowOff>
    </xdr:to>
    <xdr:cxnSp macro="">
      <xdr:nvCxnSpPr>
        <xdr:cNvPr id="253" name="直線コネクタ 252"/>
        <xdr:cNvCxnSpPr/>
      </xdr:nvCxnSpPr>
      <xdr:spPr>
        <a:xfrm>
          <a:off x="15671800" y="9624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8165</xdr:rowOff>
    </xdr:from>
    <xdr:to>
      <xdr:col>24</xdr:col>
      <xdr:colOff>82550</xdr:colOff>
      <xdr:row>57</xdr:row>
      <xdr:rowOff>109765</xdr:rowOff>
    </xdr:to>
    <xdr:sp macro="" textlink="">
      <xdr:nvSpPr>
        <xdr:cNvPr id="255" name="フローチャート :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29028</xdr:rowOff>
    </xdr:from>
    <xdr:to>
      <xdr:col>22</xdr:col>
      <xdr:colOff>565150</xdr:colOff>
      <xdr:row>56</xdr:row>
      <xdr:rowOff>23585</xdr:rowOff>
    </xdr:to>
    <xdr:cxnSp macro="">
      <xdr:nvCxnSpPr>
        <xdr:cNvPr id="256" name="直線コネクタ 255"/>
        <xdr:cNvCxnSpPr/>
      </xdr:nvCxnSpPr>
      <xdr:spPr>
        <a:xfrm>
          <a:off x="14782800" y="92873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7" name="フローチャート : 判断 25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8" name="テキスト ボックス 257"/>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80735</xdr:rowOff>
    </xdr:from>
    <xdr:to>
      <xdr:col>21</xdr:col>
      <xdr:colOff>361950</xdr:colOff>
      <xdr:row>54</xdr:row>
      <xdr:rowOff>29028</xdr:rowOff>
    </xdr:to>
    <xdr:cxnSp macro="">
      <xdr:nvCxnSpPr>
        <xdr:cNvPr id="259" name="直線コネクタ 258"/>
        <xdr:cNvCxnSpPr/>
      </xdr:nvCxnSpPr>
      <xdr:spPr>
        <a:xfrm>
          <a:off x="13893800" y="9167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8165</xdr:rowOff>
    </xdr:from>
    <xdr:to>
      <xdr:col>21</xdr:col>
      <xdr:colOff>412750</xdr:colOff>
      <xdr:row>57</xdr:row>
      <xdr:rowOff>109765</xdr:rowOff>
    </xdr:to>
    <xdr:sp macro="" textlink="">
      <xdr:nvSpPr>
        <xdr:cNvPr id="260" name="フローチャート : 判断 259"/>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94542</xdr:rowOff>
    </xdr:from>
    <xdr:ext cx="762000" cy="259045"/>
    <xdr:sp macro="" textlink="">
      <xdr:nvSpPr>
        <xdr:cNvPr id="261" name="テキスト ボックス 260"/>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154215</xdr:rowOff>
    </xdr:from>
    <xdr:to>
      <xdr:col>20</xdr:col>
      <xdr:colOff>158750</xdr:colOff>
      <xdr:row>53</xdr:row>
      <xdr:rowOff>80735</xdr:rowOff>
    </xdr:to>
    <xdr:cxnSp macro="">
      <xdr:nvCxnSpPr>
        <xdr:cNvPr id="262" name="直線コネクタ 261"/>
        <xdr:cNvCxnSpPr/>
      </xdr:nvCxnSpPr>
      <xdr:spPr>
        <a:xfrm>
          <a:off x="13004800" y="9069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5443</xdr:rowOff>
    </xdr:from>
    <xdr:to>
      <xdr:col>24</xdr:col>
      <xdr:colOff>82550</xdr:colOff>
      <xdr:row>56</xdr:row>
      <xdr:rowOff>107043</xdr:rowOff>
    </xdr:to>
    <xdr:sp macro="" textlink="">
      <xdr:nvSpPr>
        <xdr:cNvPr id="272" name="円/楕円 271"/>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21970</xdr:rowOff>
    </xdr:from>
    <xdr:ext cx="762000" cy="259045"/>
    <xdr:sp macro="" textlink="">
      <xdr:nvSpPr>
        <xdr:cNvPr id="273" name="その他該当値テキスト"/>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144235</xdr:rowOff>
    </xdr:from>
    <xdr:to>
      <xdr:col>22</xdr:col>
      <xdr:colOff>615950</xdr:colOff>
      <xdr:row>56</xdr:row>
      <xdr:rowOff>74385</xdr:rowOff>
    </xdr:to>
    <xdr:sp macro="" textlink="">
      <xdr:nvSpPr>
        <xdr:cNvPr id="274" name="円/楕円 273"/>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84562</xdr:rowOff>
    </xdr:from>
    <xdr:ext cx="736600" cy="259045"/>
    <xdr:sp macro="" textlink="">
      <xdr:nvSpPr>
        <xdr:cNvPr id="275" name="テキスト ボックス 274"/>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149678</xdr:rowOff>
    </xdr:from>
    <xdr:to>
      <xdr:col>21</xdr:col>
      <xdr:colOff>412750</xdr:colOff>
      <xdr:row>54</xdr:row>
      <xdr:rowOff>79828</xdr:rowOff>
    </xdr:to>
    <xdr:sp macro="" textlink="">
      <xdr:nvSpPr>
        <xdr:cNvPr id="276" name="円/楕円 275"/>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90005</xdr:rowOff>
    </xdr:from>
    <xdr:ext cx="762000" cy="259045"/>
    <xdr:sp macro="" textlink="">
      <xdr:nvSpPr>
        <xdr:cNvPr id="277" name="テキスト ボックス 276"/>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29935</xdr:rowOff>
    </xdr:from>
    <xdr:to>
      <xdr:col>20</xdr:col>
      <xdr:colOff>209550</xdr:colOff>
      <xdr:row>53</xdr:row>
      <xdr:rowOff>131535</xdr:rowOff>
    </xdr:to>
    <xdr:sp macro="" textlink="">
      <xdr:nvSpPr>
        <xdr:cNvPr id="278" name="円/楕円 277"/>
        <xdr:cNvSpPr/>
      </xdr:nvSpPr>
      <xdr:spPr>
        <a:xfrm>
          <a:off x="13843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141712</xdr:rowOff>
    </xdr:from>
    <xdr:ext cx="762000" cy="259045"/>
    <xdr:sp macro="" textlink="">
      <xdr:nvSpPr>
        <xdr:cNvPr id="279" name="テキスト ボックス 278"/>
        <xdr:cNvSpPr txBox="1"/>
      </xdr:nvSpPr>
      <xdr:spPr>
        <a:xfrm>
          <a:off x="13512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103415</xdr:rowOff>
    </xdr:from>
    <xdr:to>
      <xdr:col>19</xdr:col>
      <xdr:colOff>6350</xdr:colOff>
      <xdr:row>53</xdr:row>
      <xdr:rowOff>33565</xdr:rowOff>
    </xdr:to>
    <xdr:sp macro="" textlink="">
      <xdr:nvSpPr>
        <xdr:cNvPr id="280" name="円/楕円 279"/>
        <xdr:cNvSpPr/>
      </xdr:nvSpPr>
      <xdr:spPr>
        <a:xfrm>
          <a:off x="12954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43742</xdr:rowOff>
    </xdr:from>
    <xdr:ext cx="762000" cy="259045"/>
    <xdr:sp macro="" textlink="">
      <xdr:nvSpPr>
        <xdr:cNvPr id="281" name="テキスト ボックス 280"/>
        <xdr:cNvSpPr txBox="1"/>
      </xdr:nvSpPr>
      <xdr:spPr>
        <a:xfrm>
          <a:off x="12623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補助費等に係る経常収支比率は、アッピースマイル商品券発行事業補助金の減（△</a:t>
          </a:r>
          <a:r>
            <a:rPr kumimoji="1" lang="en-US" altLang="ja-JP" sz="1300">
              <a:latin typeface="ＭＳ Ｐゴシック"/>
            </a:rPr>
            <a:t>2.7</a:t>
          </a:r>
          <a:r>
            <a:rPr kumimoji="1" lang="ja-JP" altLang="en-US" sz="1300">
              <a:latin typeface="ＭＳ Ｐゴシック"/>
            </a:rPr>
            <a:t>億円）などにより、前年度に比べ</a:t>
          </a:r>
          <a:r>
            <a:rPr kumimoji="1" lang="en-US" altLang="ja-JP" sz="1300">
              <a:latin typeface="ＭＳ Ｐゴシック"/>
            </a:rPr>
            <a:t>6.4</a:t>
          </a:r>
          <a:r>
            <a:rPr kumimoji="1" lang="ja-JP" altLang="en-US" sz="1300">
              <a:latin typeface="ＭＳ Ｐゴシック"/>
            </a:rPr>
            <a:t>億円減</a:t>
          </a:r>
          <a:r>
            <a:rPr kumimoji="1" lang="en-US" altLang="ja-JP" sz="1300">
              <a:latin typeface="ＭＳ Ｐゴシック"/>
            </a:rPr>
            <a:t>(△14.6</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の</a:t>
          </a:r>
          <a:r>
            <a:rPr kumimoji="1" lang="en-US" altLang="ja-JP" sz="1300">
              <a:latin typeface="ＭＳ Ｐゴシック"/>
            </a:rPr>
            <a:t>37.6</a:t>
          </a:r>
          <a:r>
            <a:rPr kumimoji="1" lang="ja-JP" altLang="en-US" sz="1300">
              <a:latin typeface="ＭＳ Ｐゴシック"/>
            </a:rPr>
            <a:t>億円となり、類似団体平均、全国平均、埼玉県平均を下回っている。</a:t>
          </a:r>
          <a:endParaRPr kumimoji="1" lang="en-US" altLang="ja-JP" sz="1300">
            <a:latin typeface="ＭＳ Ｐゴシック"/>
          </a:endParaRPr>
        </a:p>
        <a:p>
          <a:r>
            <a:rPr kumimoji="1" lang="ja-JP" altLang="en-US" sz="1300">
              <a:latin typeface="ＭＳ Ｐゴシック"/>
            </a:rPr>
            <a:t>　引き続き、補助・負担金等の適正化を図っていく。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9" name="直線コネクタ 308"/>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1" name="直線コネクタ 31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2"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3" name="直線コネクタ 312"/>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95250</xdr:rowOff>
    </xdr:from>
    <xdr:to>
      <xdr:col>24</xdr:col>
      <xdr:colOff>31750</xdr:colOff>
      <xdr:row>33</xdr:row>
      <xdr:rowOff>107950</xdr:rowOff>
    </xdr:to>
    <xdr:cxnSp macro="">
      <xdr:nvCxnSpPr>
        <xdr:cNvPr id="314" name="直線コネクタ 313"/>
        <xdr:cNvCxnSpPr/>
      </xdr:nvCxnSpPr>
      <xdr:spPr>
        <a:xfrm>
          <a:off x="15671800" y="575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5"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6" name="フローチャート : 判断 315"/>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95250</xdr:rowOff>
    </xdr:from>
    <xdr:to>
      <xdr:col>22</xdr:col>
      <xdr:colOff>565150</xdr:colOff>
      <xdr:row>35</xdr:row>
      <xdr:rowOff>158750</xdr:rowOff>
    </xdr:to>
    <xdr:cxnSp macro="">
      <xdr:nvCxnSpPr>
        <xdr:cNvPr id="317" name="直線コネクタ 316"/>
        <xdr:cNvCxnSpPr/>
      </xdr:nvCxnSpPr>
      <xdr:spPr>
        <a:xfrm flipV="1">
          <a:off x="14782800" y="57531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8" name="フローチャート : 判断 31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9" name="テキスト ボックス 318"/>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158750</xdr:rowOff>
    </xdr:from>
    <xdr:to>
      <xdr:col>21</xdr:col>
      <xdr:colOff>361950</xdr:colOff>
      <xdr:row>36</xdr:row>
      <xdr:rowOff>0</xdr:rowOff>
    </xdr:to>
    <xdr:cxnSp macro="">
      <xdr:nvCxnSpPr>
        <xdr:cNvPr id="320" name="直線コネクタ 319"/>
        <xdr:cNvCxnSpPr/>
      </xdr:nvCxnSpPr>
      <xdr:spPr>
        <a:xfrm flipV="1">
          <a:off x="13893800" y="615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21" name="フローチャート : 判断 320"/>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2" name="テキスト ボックス 321"/>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0</xdr:rowOff>
    </xdr:from>
    <xdr:to>
      <xdr:col>20</xdr:col>
      <xdr:colOff>158750</xdr:colOff>
      <xdr:row>36</xdr:row>
      <xdr:rowOff>25400</xdr:rowOff>
    </xdr:to>
    <xdr:cxnSp macro="">
      <xdr:nvCxnSpPr>
        <xdr:cNvPr id="323" name="直線コネクタ 322"/>
        <xdr:cNvCxnSpPr/>
      </xdr:nvCxnSpPr>
      <xdr:spPr>
        <a:xfrm flipV="1">
          <a:off x="130048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4" name="フローチャート : 判断 323"/>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5" name="テキスト ボックス 324"/>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6" name="フローチャート : 判断 325"/>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7" name="テキスト ボックス 326"/>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57150</xdr:rowOff>
    </xdr:from>
    <xdr:to>
      <xdr:col>24</xdr:col>
      <xdr:colOff>82550</xdr:colOff>
      <xdr:row>33</xdr:row>
      <xdr:rowOff>158750</xdr:rowOff>
    </xdr:to>
    <xdr:sp macro="" textlink="">
      <xdr:nvSpPr>
        <xdr:cNvPr id="333" name="円/楕円 332"/>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73677</xdr:rowOff>
    </xdr:from>
    <xdr:ext cx="762000" cy="259045"/>
    <xdr:sp macro="" textlink="">
      <xdr:nvSpPr>
        <xdr:cNvPr id="334"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44450</xdr:rowOff>
    </xdr:from>
    <xdr:to>
      <xdr:col>22</xdr:col>
      <xdr:colOff>615950</xdr:colOff>
      <xdr:row>33</xdr:row>
      <xdr:rowOff>146050</xdr:rowOff>
    </xdr:to>
    <xdr:sp macro="" textlink="">
      <xdr:nvSpPr>
        <xdr:cNvPr id="335" name="円/楕円 334"/>
        <xdr:cNvSpPr/>
      </xdr:nvSpPr>
      <xdr:spPr>
        <a:xfrm>
          <a:off x="15621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156227</xdr:rowOff>
    </xdr:from>
    <xdr:ext cx="736600" cy="259045"/>
    <xdr:sp macro="" textlink="">
      <xdr:nvSpPr>
        <xdr:cNvPr id="336" name="テキスト ボックス 335"/>
        <xdr:cNvSpPr txBox="1"/>
      </xdr:nvSpPr>
      <xdr:spPr>
        <a:xfrm>
          <a:off x="15290800" y="547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107950</xdr:rowOff>
    </xdr:from>
    <xdr:to>
      <xdr:col>21</xdr:col>
      <xdr:colOff>412750</xdr:colOff>
      <xdr:row>36</xdr:row>
      <xdr:rowOff>38100</xdr:rowOff>
    </xdr:to>
    <xdr:sp macro="" textlink="">
      <xdr:nvSpPr>
        <xdr:cNvPr id="337" name="円/楕円 336"/>
        <xdr:cNvSpPr/>
      </xdr:nvSpPr>
      <xdr:spPr>
        <a:xfrm>
          <a:off x="14732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48277</xdr:rowOff>
    </xdr:from>
    <xdr:ext cx="762000" cy="259045"/>
    <xdr:sp macro="" textlink="">
      <xdr:nvSpPr>
        <xdr:cNvPr id="338" name="テキスト ボックス 337"/>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120650</xdr:rowOff>
    </xdr:from>
    <xdr:to>
      <xdr:col>20</xdr:col>
      <xdr:colOff>209550</xdr:colOff>
      <xdr:row>36</xdr:row>
      <xdr:rowOff>50800</xdr:rowOff>
    </xdr:to>
    <xdr:sp macro="" textlink="">
      <xdr:nvSpPr>
        <xdr:cNvPr id="339" name="円/楕円 338"/>
        <xdr:cNvSpPr/>
      </xdr:nvSpPr>
      <xdr:spPr>
        <a:xfrm>
          <a:off x="13843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60977</xdr:rowOff>
    </xdr:from>
    <xdr:ext cx="762000" cy="259045"/>
    <xdr:sp macro="" textlink="">
      <xdr:nvSpPr>
        <xdr:cNvPr id="340" name="テキスト ボックス 339"/>
        <xdr:cNvSpPr txBox="1"/>
      </xdr:nvSpPr>
      <xdr:spPr>
        <a:xfrm>
          <a:off x="13512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146050</xdr:rowOff>
    </xdr:from>
    <xdr:to>
      <xdr:col>19</xdr:col>
      <xdr:colOff>6350</xdr:colOff>
      <xdr:row>36</xdr:row>
      <xdr:rowOff>76200</xdr:rowOff>
    </xdr:to>
    <xdr:sp macro="" textlink="">
      <xdr:nvSpPr>
        <xdr:cNvPr id="341" name="円/楕円 340"/>
        <xdr:cNvSpPr/>
      </xdr:nvSpPr>
      <xdr:spPr>
        <a:xfrm>
          <a:off x="12954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86377</xdr:rowOff>
    </xdr:from>
    <xdr:ext cx="762000" cy="259045"/>
    <xdr:sp macro="" textlink="">
      <xdr:nvSpPr>
        <xdr:cNvPr id="342" name="テキスト ボックス 341"/>
        <xdr:cNvSpPr txBox="1"/>
      </xdr:nvSpPr>
      <xdr:spPr>
        <a:xfrm>
          <a:off x="12623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公債費に係る経常収支比率は、臨時財政対策債（平成</a:t>
          </a:r>
          <a:r>
            <a:rPr kumimoji="1" lang="en-US" altLang="ja-JP" sz="1300">
              <a:latin typeface="ＭＳ Ｐゴシック"/>
            </a:rPr>
            <a:t>24</a:t>
          </a:r>
          <a:r>
            <a:rPr kumimoji="1" lang="ja-JP" altLang="en-US" sz="1300">
              <a:latin typeface="ＭＳ Ｐゴシック"/>
            </a:rPr>
            <a:t>年度借入）などの元金償還を開始したことにより、前年度に比べ</a:t>
          </a:r>
          <a:r>
            <a:rPr kumimoji="1" lang="en-US" altLang="ja-JP" sz="1300">
              <a:latin typeface="ＭＳ Ｐゴシック"/>
            </a:rPr>
            <a:t>1.0</a:t>
          </a:r>
          <a:r>
            <a:rPr kumimoji="1" lang="ja-JP" altLang="en-US" sz="1300">
              <a:latin typeface="ＭＳ Ｐゴシック"/>
            </a:rPr>
            <a:t>億円増</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1.6</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となり、引き続き類似団体平均を上回っている。</a:t>
          </a:r>
          <a:endParaRPr kumimoji="1" lang="en-US" altLang="ja-JP" sz="1300">
            <a:latin typeface="ＭＳ Ｐゴシック"/>
          </a:endParaRPr>
        </a:p>
        <a:p>
          <a:r>
            <a:rPr kumimoji="1" lang="ja-JP" altLang="en-US" sz="1300">
              <a:latin typeface="ＭＳ Ｐゴシック"/>
            </a:rPr>
            <a:t>　今後も市債の新規発行については精査し、その適正化に努めていく。	</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70" name="直線コネクタ 369"/>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71"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2" name="直線コネクタ 371"/>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3"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4" name="直線コネクタ 373"/>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73661</xdr:rowOff>
    </xdr:to>
    <xdr:cxnSp macro="">
      <xdr:nvCxnSpPr>
        <xdr:cNvPr id="375" name="直線コネクタ 374"/>
        <xdr:cNvCxnSpPr/>
      </xdr:nvCxnSpPr>
      <xdr:spPr>
        <a:xfrm>
          <a:off x="3987800" y="13408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6"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7" name="フローチャート : 判断 376"/>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66039</xdr:rowOff>
    </xdr:to>
    <xdr:cxnSp macro="">
      <xdr:nvCxnSpPr>
        <xdr:cNvPr id="378" name="直線コネクタ 377"/>
        <xdr:cNvCxnSpPr/>
      </xdr:nvCxnSpPr>
      <xdr:spPr>
        <a:xfrm flipV="1">
          <a:off x="3098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9" name="フローチャート : 判断 378"/>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80" name="テキスト ボックス 379"/>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66039</xdr:rowOff>
    </xdr:to>
    <xdr:cxnSp macro="">
      <xdr:nvCxnSpPr>
        <xdr:cNvPr id="381" name="直線コネクタ 380"/>
        <xdr:cNvCxnSpPr/>
      </xdr:nvCxnSpPr>
      <xdr:spPr>
        <a:xfrm>
          <a:off x="2209800" y="13439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2" name="フローチャート :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96520</xdr:rowOff>
    </xdr:to>
    <xdr:cxnSp macro="">
      <xdr:nvCxnSpPr>
        <xdr:cNvPr id="384" name="直線コネクタ 383"/>
        <xdr:cNvCxnSpPr/>
      </xdr:nvCxnSpPr>
      <xdr:spPr>
        <a:xfrm flipV="1">
          <a:off x="1320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5" name="フローチャート :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6" name="テキスト ボックス 385"/>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7" name="フローチャート : 判断 386"/>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8" name="テキスト ボックス 387"/>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94" name="円/楕円 393"/>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95"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96" name="円/楕円 395"/>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97" name="テキスト ボックス 39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8" name="円/楕円 397"/>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9" name="テキスト ボックス 398"/>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400" name="円/楕円 399"/>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401" name="テキスト ボックス 400"/>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402" name="円/楕円 401"/>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403" name="テキスト ボックス 402"/>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a:t>
          </a:r>
          <a:r>
            <a:rPr kumimoji="1" lang="en-US" altLang="ja-JP" sz="1300">
              <a:latin typeface="ＭＳ Ｐゴシック"/>
            </a:rPr>
            <a:t>78.5</a:t>
          </a:r>
          <a:r>
            <a:rPr kumimoji="1" lang="ja-JP" altLang="en-US" sz="1300">
              <a:latin typeface="ＭＳ Ｐゴシック"/>
            </a:rPr>
            <a:t>％であり、埼玉県平均よりも低くなっているが、引き続き歳出の抑制に努めていく。</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31" name="直線コネクタ 430"/>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2"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3" name="直線コネクタ 432"/>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4"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5" name="直線コネクタ 434"/>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76</xdr:row>
      <xdr:rowOff>127000</xdr:rowOff>
    </xdr:to>
    <xdr:cxnSp macro="">
      <xdr:nvCxnSpPr>
        <xdr:cNvPr id="436" name="直線コネクタ 435"/>
        <xdr:cNvCxnSpPr/>
      </xdr:nvCxnSpPr>
      <xdr:spPr>
        <a:xfrm>
          <a:off x="15671800" y="131038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7"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8" name="フローチャート : 判断 437"/>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73661</xdr:rowOff>
    </xdr:to>
    <xdr:cxnSp macro="">
      <xdr:nvCxnSpPr>
        <xdr:cNvPr id="439" name="直線コネクタ 438"/>
        <xdr:cNvCxnSpPr/>
      </xdr:nvCxnSpPr>
      <xdr:spPr>
        <a:xfrm>
          <a:off x="14782800" y="13035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0" name="フローチャート : 判断 439"/>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1" name="テキスト ボックス 440"/>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76</xdr:row>
      <xdr:rowOff>5080</xdr:rowOff>
    </xdr:to>
    <xdr:cxnSp macro="">
      <xdr:nvCxnSpPr>
        <xdr:cNvPr id="442" name="直線コネクタ 441"/>
        <xdr:cNvCxnSpPr/>
      </xdr:nvCxnSpPr>
      <xdr:spPr>
        <a:xfrm>
          <a:off x="13893800" y="12860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3" name="フローチャート : 判断 442"/>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4" name="テキスト ボックス 443"/>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85090</xdr:rowOff>
    </xdr:to>
    <xdr:cxnSp macro="">
      <xdr:nvCxnSpPr>
        <xdr:cNvPr id="445" name="直線コネクタ 444"/>
        <xdr:cNvCxnSpPr/>
      </xdr:nvCxnSpPr>
      <xdr:spPr>
        <a:xfrm flipV="1">
          <a:off x="13004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6" name="フローチャート : 判断 445"/>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7" name="テキスト ボックス 446"/>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8" name="フローチャート : 判断 447"/>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9" name="テキスト ボックス 448"/>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55" name="円/楕円 454"/>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6"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7" name="円/楕円 456"/>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109238</xdr:rowOff>
    </xdr:from>
    <xdr:ext cx="736600" cy="259045"/>
    <xdr:sp macro="" textlink="">
      <xdr:nvSpPr>
        <xdr:cNvPr id="458" name="テキスト ボックス 457"/>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59" name="円/楕円 458"/>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40657</xdr:rowOff>
    </xdr:from>
    <xdr:ext cx="762000" cy="259045"/>
    <xdr:sp macro="" textlink="">
      <xdr:nvSpPr>
        <xdr:cNvPr id="460" name="テキスト ボックス 459"/>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61" name="円/楕円 460"/>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62" name="テキスト ボックス 461"/>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34290</xdr:rowOff>
    </xdr:from>
    <xdr:to>
      <xdr:col>19</xdr:col>
      <xdr:colOff>6350</xdr:colOff>
      <xdr:row>75</xdr:row>
      <xdr:rowOff>135890</xdr:rowOff>
    </xdr:to>
    <xdr:sp macro="" textlink="">
      <xdr:nvSpPr>
        <xdr:cNvPr id="463" name="円/楕円 462"/>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120666</xdr:rowOff>
    </xdr:from>
    <xdr:ext cx="762000" cy="259045"/>
    <xdr:sp macro="" textlink="">
      <xdr:nvSpPr>
        <xdr:cNvPr id="464" name="テキスト ボックス 463"/>
        <xdr:cNvSpPr txBox="1"/>
      </xdr:nvSpPr>
      <xdr:spPr>
        <a:xfrm>
          <a:off x="12623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31026</xdr:rowOff>
    </xdr:from>
    <xdr:to>
      <xdr:col>4</xdr:col>
      <xdr:colOff>1117600</xdr:colOff>
      <xdr:row>18</xdr:row>
      <xdr:rowOff>53924</xdr:rowOff>
    </xdr:to>
    <xdr:cxnSp macro="">
      <xdr:nvCxnSpPr>
        <xdr:cNvPr id="50" name="直線コネクタ 49"/>
        <xdr:cNvCxnSpPr/>
      </xdr:nvCxnSpPr>
      <xdr:spPr bwMode="auto">
        <a:xfrm>
          <a:off x="5003800" y="3164751"/>
          <a:ext cx="6477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31026</xdr:rowOff>
    </xdr:from>
    <xdr:to>
      <xdr:col>4</xdr:col>
      <xdr:colOff>469900</xdr:colOff>
      <xdr:row>18</xdr:row>
      <xdr:rowOff>59411</xdr:rowOff>
    </xdr:to>
    <xdr:cxnSp macro="">
      <xdr:nvCxnSpPr>
        <xdr:cNvPr id="53" name="直線コネクタ 52"/>
        <xdr:cNvCxnSpPr/>
      </xdr:nvCxnSpPr>
      <xdr:spPr bwMode="auto">
        <a:xfrm flipV="1">
          <a:off x="4305300" y="3164751"/>
          <a:ext cx="698500" cy="2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59411</xdr:rowOff>
    </xdr:from>
    <xdr:to>
      <xdr:col>3</xdr:col>
      <xdr:colOff>904875</xdr:colOff>
      <xdr:row>18</xdr:row>
      <xdr:rowOff>80061</xdr:rowOff>
    </xdr:to>
    <xdr:cxnSp macro="">
      <xdr:nvCxnSpPr>
        <xdr:cNvPr id="56" name="直線コネクタ 55"/>
        <xdr:cNvCxnSpPr/>
      </xdr:nvCxnSpPr>
      <xdr:spPr bwMode="auto">
        <a:xfrm flipV="1">
          <a:off x="3606800" y="3193136"/>
          <a:ext cx="698500" cy="2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21768</xdr:rowOff>
    </xdr:from>
    <xdr:to>
      <xdr:col>3</xdr:col>
      <xdr:colOff>206375</xdr:colOff>
      <xdr:row>18</xdr:row>
      <xdr:rowOff>80061</xdr:rowOff>
    </xdr:to>
    <xdr:cxnSp macro="">
      <xdr:nvCxnSpPr>
        <xdr:cNvPr id="59" name="直線コネクタ 58"/>
        <xdr:cNvCxnSpPr/>
      </xdr:nvCxnSpPr>
      <xdr:spPr bwMode="auto">
        <a:xfrm>
          <a:off x="2908300" y="3155493"/>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3124</xdr:rowOff>
    </xdr:from>
    <xdr:to>
      <xdr:col>5</xdr:col>
      <xdr:colOff>34925</xdr:colOff>
      <xdr:row>18</xdr:row>
      <xdr:rowOff>104724</xdr:rowOff>
    </xdr:to>
    <xdr:sp macro="" textlink="">
      <xdr:nvSpPr>
        <xdr:cNvPr id="69" name="円/楕円 68"/>
        <xdr:cNvSpPr/>
      </xdr:nvSpPr>
      <xdr:spPr bwMode="auto">
        <a:xfrm>
          <a:off x="5600700" y="313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83151</xdr:rowOff>
    </xdr:from>
    <xdr:ext cx="762000" cy="259045"/>
    <xdr:sp macro="" textlink="">
      <xdr:nvSpPr>
        <xdr:cNvPr id="70" name="人口1人当たり決算額の推移該当値テキスト130"/>
        <xdr:cNvSpPr txBox="1"/>
      </xdr:nvSpPr>
      <xdr:spPr>
        <a:xfrm>
          <a:off x="5740400" y="30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151676</xdr:rowOff>
    </xdr:from>
    <xdr:to>
      <xdr:col>4</xdr:col>
      <xdr:colOff>520700</xdr:colOff>
      <xdr:row>18</xdr:row>
      <xdr:rowOff>81826</xdr:rowOff>
    </xdr:to>
    <xdr:sp macro="" textlink="">
      <xdr:nvSpPr>
        <xdr:cNvPr id="71" name="円/楕円 70"/>
        <xdr:cNvSpPr/>
      </xdr:nvSpPr>
      <xdr:spPr bwMode="auto">
        <a:xfrm>
          <a:off x="4953000" y="311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66603</xdr:rowOff>
    </xdr:from>
    <xdr:ext cx="736600" cy="259045"/>
    <xdr:sp macro="" textlink="">
      <xdr:nvSpPr>
        <xdr:cNvPr id="72" name="テキスト ボックス 71"/>
        <xdr:cNvSpPr txBox="1"/>
      </xdr:nvSpPr>
      <xdr:spPr>
        <a:xfrm>
          <a:off x="4622800" y="320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8611</xdr:rowOff>
    </xdr:from>
    <xdr:to>
      <xdr:col>3</xdr:col>
      <xdr:colOff>955675</xdr:colOff>
      <xdr:row>18</xdr:row>
      <xdr:rowOff>110211</xdr:rowOff>
    </xdr:to>
    <xdr:sp macro="" textlink="">
      <xdr:nvSpPr>
        <xdr:cNvPr id="73" name="円/楕円 72"/>
        <xdr:cNvSpPr/>
      </xdr:nvSpPr>
      <xdr:spPr bwMode="auto">
        <a:xfrm>
          <a:off x="4254500" y="314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94988</xdr:rowOff>
    </xdr:from>
    <xdr:ext cx="762000" cy="259045"/>
    <xdr:sp macro="" textlink="">
      <xdr:nvSpPr>
        <xdr:cNvPr id="74" name="テキスト ボックス 73"/>
        <xdr:cNvSpPr txBox="1"/>
      </xdr:nvSpPr>
      <xdr:spPr>
        <a:xfrm>
          <a:off x="3924300" y="322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29261</xdr:rowOff>
    </xdr:from>
    <xdr:to>
      <xdr:col>3</xdr:col>
      <xdr:colOff>257175</xdr:colOff>
      <xdr:row>18</xdr:row>
      <xdr:rowOff>130861</xdr:rowOff>
    </xdr:to>
    <xdr:sp macro="" textlink="">
      <xdr:nvSpPr>
        <xdr:cNvPr id="75" name="円/楕円 74"/>
        <xdr:cNvSpPr/>
      </xdr:nvSpPr>
      <xdr:spPr bwMode="auto">
        <a:xfrm>
          <a:off x="3556000" y="31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115638</xdr:rowOff>
    </xdr:from>
    <xdr:ext cx="762000" cy="259045"/>
    <xdr:sp macro="" textlink="">
      <xdr:nvSpPr>
        <xdr:cNvPr id="76" name="テキスト ボックス 75"/>
        <xdr:cNvSpPr txBox="1"/>
      </xdr:nvSpPr>
      <xdr:spPr>
        <a:xfrm>
          <a:off x="3225800" y="324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142418</xdr:rowOff>
    </xdr:from>
    <xdr:to>
      <xdr:col>2</xdr:col>
      <xdr:colOff>692150</xdr:colOff>
      <xdr:row>18</xdr:row>
      <xdr:rowOff>72568</xdr:rowOff>
    </xdr:to>
    <xdr:sp macro="" textlink="">
      <xdr:nvSpPr>
        <xdr:cNvPr id="77" name="円/楕円 76"/>
        <xdr:cNvSpPr/>
      </xdr:nvSpPr>
      <xdr:spPr bwMode="auto">
        <a:xfrm>
          <a:off x="2857500" y="310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57345</xdr:rowOff>
    </xdr:from>
    <xdr:ext cx="762000" cy="259045"/>
    <xdr:sp macro="" textlink="">
      <xdr:nvSpPr>
        <xdr:cNvPr id="78" name="テキスト ボックス 77"/>
        <xdr:cNvSpPr txBox="1"/>
      </xdr:nvSpPr>
      <xdr:spPr>
        <a:xfrm>
          <a:off x="2527300" y="319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308318</xdr:rowOff>
    </xdr:from>
    <xdr:to>
      <xdr:col>4</xdr:col>
      <xdr:colOff>1117600</xdr:colOff>
      <xdr:row>35</xdr:row>
      <xdr:rowOff>314719</xdr:rowOff>
    </xdr:to>
    <xdr:cxnSp macro="">
      <xdr:nvCxnSpPr>
        <xdr:cNvPr id="111" name="直線コネクタ 110"/>
        <xdr:cNvCxnSpPr/>
      </xdr:nvCxnSpPr>
      <xdr:spPr bwMode="auto">
        <a:xfrm>
          <a:off x="5003800" y="6918668"/>
          <a:ext cx="6477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299495</xdr:rowOff>
    </xdr:from>
    <xdr:ext cx="762000" cy="259045"/>
    <xdr:sp macro="" textlink="">
      <xdr:nvSpPr>
        <xdr:cNvPr id="112" name="人口1人当たり決算額の推移平均値テキスト445"/>
        <xdr:cNvSpPr txBox="1"/>
      </xdr:nvSpPr>
      <xdr:spPr>
        <a:xfrm>
          <a:off x="5740400" y="6909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308318</xdr:rowOff>
    </xdr:from>
    <xdr:to>
      <xdr:col>4</xdr:col>
      <xdr:colOff>469900</xdr:colOff>
      <xdr:row>36</xdr:row>
      <xdr:rowOff>52819</xdr:rowOff>
    </xdr:to>
    <xdr:cxnSp macro="">
      <xdr:nvCxnSpPr>
        <xdr:cNvPr id="114" name="直線コネクタ 113"/>
        <xdr:cNvCxnSpPr/>
      </xdr:nvCxnSpPr>
      <xdr:spPr bwMode="auto">
        <a:xfrm flipV="1">
          <a:off x="4305300" y="6918668"/>
          <a:ext cx="698500" cy="8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330950</xdr:rowOff>
    </xdr:from>
    <xdr:to>
      <xdr:col>3</xdr:col>
      <xdr:colOff>904875</xdr:colOff>
      <xdr:row>36</xdr:row>
      <xdr:rowOff>52819</xdr:rowOff>
    </xdr:to>
    <xdr:cxnSp macro="">
      <xdr:nvCxnSpPr>
        <xdr:cNvPr id="117" name="直線コネクタ 116"/>
        <xdr:cNvCxnSpPr/>
      </xdr:nvCxnSpPr>
      <xdr:spPr bwMode="auto">
        <a:xfrm>
          <a:off x="3606800" y="6941300"/>
          <a:ext cx="698500" cy="6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314681</xdr:rowOff>
    </xdr:from>
    <xdr:to>
      <xdr:col>3</xdr:col>
      <xdr:colOff>206375</xdr:colOff>
      <xdr:row>35</xdr:row>
      <xdr:rowOff>330950</xdr:rowOff>
    </xdr:to>
    <xdr:cxnSp macro="">
      <xdr:nvCxnSpPr>
        <xdr:cNvPr id="120" name="直線コネクタ 119"/>
        <xdr:cNvCxnSpPr/>
      </xdr:nvCxnSpPr>
      <xdr:spPr bwMode="auto">
        <a:xfrm>
          <a:off x="2908300" y="6925031"/>
          <a:ext cx="6985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263919</xdr:rowOff>
    </xdr:from>
    <xdr:to>
      <xdr:col>5</xdr:col>
      <xdr:colOff>34925</xdr:colOff>
      <xdr:row>36</xdr:row>
      <xdr:rowOff>22619</xdr:rowOff>
    </xdr:to>
    <xdr:sp macro="" textlink="">
      <xdr:nvSpPr>
        <xdr:cNvPr id="130" name="円/楕円 129"/>
        <xdr:cNvSpPr/>
      </xdr:nvSpPr>
      <xdr:spPr bwMode="auto">
        <a:xfrm>
          <a:off x="5600700" y="687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108996</xdr:rowOff>
    </xdr:from>
    <xdr:ext cx="762000" cy="259045"/>
    <xdr:sp macro="" textlink="">
      <xdr:nvSpPr>
        <xdr:cNvPr id="131" name="人口1人当たり決算額の推移該当値テキスト445"/>
        <xdr:cNvSpPr txBox="1"/>
      </xdr:nvSpPr>
      <xdr:spPr>
        <a:xfrm>
          <a:off x="5740400" y="671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257518</xdr:rowOff>
    </xdr:from>
    <xdr:to>
      <xdr:col>4</xdr:col>
      <xdr:colOff>520700</xdr:colOff>
      <xdr:row>36</xdr:row>
      <xdr:rowOff>16218</xdr:rowOff>
    </xdr:to>
    <xdr:sp macro="" textlink="">
      <xdr:nvSpPr>
        <xdr:cNvPr id="132" name="円/楕円 131"/>
        <xdr:cNvSpPr/>
      </xdr:nvSpPr>
      <xdr:spPr bwMode="auto">
        <a:xfrm>
          <a:off x="4953000" y="686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995</xdr:rowOff>
    </xdr:from>
    <xdr:ext cx="736600" cy="259045"/>
    <xdr:sp macro="" textlink="">
      <xdr:nvSpPr>
        <xdr:cNvPr id="133" name="テキスト ボックス 132"/>
        <xdr:cNvSpPr txBox="1"/>
      </xdr:nvSpPr>
      <xdr:spPr>
        <a:xfrm>
          <a:off x="4622800" y="695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2019</xdr:rowOff>
    </xdr:from>
    <xdr:to>
      <xdr:col>3</xdr:col>
      <xdr:colOff>955675</xdr:colOff>
      <xdr:row>36</xdr:row>
      <xdr:rowOff>103619</xdr:rowOff>
    </xdr:to>
    <xdr:sp macro="" textlink="">
      <xdr:nvSpPr>
        <xdr:cNvPr id="134" name="円/楕円 133"/>
        <xdr:cNvSpPr/>
      </xdr:nvSpPr>
      <xdr:spPr bwMode="auto">
        <a:xfrm>
          <a:off x="4254500" y="695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88396</xdr:rowOff>
    </xdr:from>
    <xdr:ext cx="762000" cy="259045"/>
    <xdr:sp macro="" textlink="">
      <xdr:nvSpPr>
        <xdr:cNvPr id="135" name="テキスト ボックス 134"/>
        <xdr:cNvSpPr txBox="1"/>
      </xdr:nvSpPr>
      <xdr:spPr>
        <a:xfrm>
          <a:off x="3924300" y="70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280150</xdr:rowOff>
    </xdr:from>
    <xdr:to>
      <xdr:col>3</xdr:col>
      <xdr:colOff>257175</xdr:colOff>
      <xdr:row>36</xdr:row>
      <xdr:rowOff>38850</xdr:rowOff>
    </xdr:to>
    <xdr:sp macro="" textlink="">
      <xdr:nvSpPr>
        <xdr:cNvPr id="136" name="円/楕円 135"/>
        <xdr:cNvSpPr/>
      </xdr:nvSpPr>
      <xdr:spPr bwMode="auto">
        <a:xfrm>
          <a:off x="3556000" y="689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23627</xdr:rowOff>
    </xdr:from>
    <xdr:ext cx="762000" cy="259045"/>
    <xdr:sp macro="" textlink="">
      <xdr:nvSpPr>
        <xdr:cNvPr id="137" name="テキスト ボックス 136"/>
        <xdr:cNvSpPr txBox="1"/>
      </xdr:nvSpPr>
      <xdr:spPr>
        <a:xfrm>
          <a:off x="3225800" y="6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263881</xdr:rowOff>
    </xdr:from>
    <xdr:to>
      <xdr:col>2</xdr:col>
      <xdr:colOff>692150</xdr:colOff>
      <xdr:row>36</xdr:row>
      <xdr:rowOff>22581</xdr:rowOff>
    </xdr:to>
    <xdr:sp macro="" textlink="">
      <xdr:nvSpPr>
        <xdr:cNvPr id="138" name="円/楕円 137"/>
        <xdr:cNvSpPr/>
      </xdr:nvSpPr>
      <xdr:spPr bwMode="auto">
        <a:xfrm>
          <a:off x="2857500" y="687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7358</xdr:rowOff>
    </xdr:from>
    <xdr:ext cx="762000" cy="259045"/>
    <xdr:sp macro="" textlink="">
      <xdr:nvSpPr>
        <xdr:cNvPr id="139" name="テキスト ボックス 138"/>
        <xdr:cNvSpPr txBox="1"/>
      </xdr:nvSpPr>
      <xdr:spPr>
        <a:xfrm>
          <a:off x="2527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228,092
225,211
45.51
63,423,418
60,748,088
2,063,813
37,263,739
60,209,503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58775</xdr:rowOff>
    </xdr:from>
    <xdr:to>
      <xdr:col>6</xdr:col>
      <xdr:colOff>511175</xdr:colOff>
      <xdr:row>36</xdr:row>
      <xdr:rowOff>87533</xdr:rowOff>
    </xdr:to>
    <xdr:cxnSp macro="">
      <xdr:nvCxnSpPr>
        <xdr:cNvPr id="59" name="直線コネクタ 58"/>
        <xdr:cNvCxnSpPr/>
      </xdr:nvCxnSpPr>
      <xdr:spPr>
        <a:xfrm>
          <a:off x="3797300" y="6230975"/>
          <a:ext cx="8382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40305</xdr:rowOff>
    </xdr:from>
    <xdr:to>
      <xdr:col>5</xdr:col>
      <xdr:colOff>358775</xdr:colOff>
      <xdr:row>36</xdr:row>
      <xdr:rowOff>58775</xdr:rowOff>
    </xdr:to>
    <xdr:cxnSp macro="">
      <xdr:nvCxnSpPr>
        <xdr:cNvPr id="62" name="直線コネクタ 61"/>
        <xdr:cNvCxnSpPr/>
      </xdr:nvCxnSpPr>
      <xdr:spPr>
        <a:xfrm>
          <a:off x="2908300" y="6212505"/>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40305</xdr:rowOff>
    </xdr:from>
    <xdr:to>
      <xdr:col>4</xdr:col>
      <xdr:colOff>155575</xdr:colOff>
      <xdr:row>36</xdr:row>
      <xdr:rowOff>81499</xdr:rowOff>
    </xdr:to>
    <xdr:cxnSp macro="">
      <xdr:nvCxnSpPr>
        <xdr:cNvPr id="65" name="直線コネクタ 64"/>
        <xdr:cNvCxnSpPr/>
      </xdr:nvCxnSpPr>
      <xdr:spPr>
        <a:xfrm flipV="1">
          <a:off x="2019300" y="6212505"/>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1169</xdr:rowOff>
    </xdr:from>
    <xdr:to>
      <xdr:col>2</xdr:col>
      <xdr:colOff>638175</xdr:colOff>
      <xdr:row>36</xdr:row>
      <xdr:rowOff>81499</xdr:rowOff>
    </xdr:to>
    <xdr:cxnSp macro="">
      <xdr:nvCxnSpPr>
        <xdr:cNvPr id="68" name="直線コネクタ 67"/>
        <xdr:cNvCxnSpPr/>
      </xdr:nvCxnSpPr>
      <xdr:spPr>
        <a:xfrm>
          <a:off x="1130300" y="6173369"/>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36733</xdr:rowOff>
    </xdr:from>
    <xdr:to>
      <xdr:col>6</xdr:col>
      <xdr:colOff>561975</xdr:colOff>
      <xdr:row>36</xdr:row>
      <xdr:rowOff>138333</xdr:rowOff>
    </xdr:to>
    <xdr:sp macro="" textlink="">
      <xdr:nvSpPr>
        <xdr:cNvPr id="78" name="円/楕円 77"/>
        <xdr:cNvSpPr/>
      </xdr:nvSpPr>
      <xdr:spPr>
        <a:xfrm>
          <a:off x="4584700" y="62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15160</xdr:rowOff>
    </xdr:from>
    <xdr:ext cx="534377" cy="259045"/>
    <xdr:sp macro="" textlink="">
      <xdr:nvSpPr>
        <xdr:cNvPr id="79" name="人件費該当値テキスト"/>
        <xdr:cNvSpPr txBox="1"/>
      </xdr:nvSpPr>
      <xdr:spPr>
        <a:xfrm>
          <a:off x="4686300" y="618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7975</xdr:rowOff>
    </xdr:from>
    <xdr:to>
      <xdr:col>5</xdr:col>
      <xdr:colOff>409575</xdr:colOff>
      <xdr:row>36</xdr:row>
      <xdr:rowOff>109575</xdr:rowOff>
    </xdr:to>
    <xdr:sp macro="" textlink="">
      <xdr:nvSpPr>
        <xdr:cNvPr id="80" name="円/楕円 79"/>
        <xdr:cNvSpPr/>
      </xdr:nvSpPr>
      <xdr:spPr>
        <a:xfrm>
          <a:off x="3746500" y="61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100702</xdr:rowOff>
    </xdr:from>
    <xdr:ext cx="534377" cy="259045"/>
    <xdr:sp macro="" textlink="">
      <xdr:nvSpPr>
        <xdr:cNvPr id="81" name="テキスト ボックス 80"/>
        <xdr:cNvSpPr txBox="1"/>
      </xdr:nvSpPr>
      <xdr:spPr>
        <a:xfrm>
          <a:off x="3530111" y="62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160955</xdr:rowOff>
    </xdr:from>
    <xdr:to>
      <xdr:col>4</xdr:col>
      <xdr:colOff>206375</xdr:colOff>
      <xdr:row>36</xdr:row>
      <xdr:rowOff>91105</xdr:rowOff>
    </xdr:to>
    <xdr:sp macro="" textlink="">
      <xdr:nvSpPr>
        <xdr:cNvPr id="82" name="円/楕円 81"/>
        <xdr:cNvSpPr/>
      </xdr:nvSpPr>
      <xdr:spPr>
        <a:xfrm>
          <a:off x="2857500" y="61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82232</xdr:rowOff>
    </xdr:from>
    <xdr:ext cx="534377" cy="259045"/>
    <xdr:sp macro="" textlink="">
      <xdr:nvSpPr>
        <xdr:cNvPr id="83" name="テキスト ボックス 82"/>
        <xdr:cNvSpPr txBox="1"/>
      </xdr:nvSpPr>
      <xdr:spPr>
        <a:xfrm>
          <a:off x="2641111" y="62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30699</xdr:rowOff>
    </xdr:from>
    <xdr:to>
      <xdr:col>3</xdr:col>
      <xdr:colOff>3175</xdr:colOff>
      <xdr:row>36</xdr:row>
      <xdr:rowOff>132299</xdr:rowOff>
    </xdr:to>
    <xdr:sp macro="" textlink="">
      <xdr:nvSpPr>
        <xdr:cNvPr id="84" name="円/楕円 83"/>
        <xdr:cNvSpPr/>
      </xdr:nvSpPr>
      <xdr:spPr>
        <a:xfrm>
          <a:off x="19685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123426</xdr:rowOff>
    </xdr:from>
    <xdr:ext cx="534377" cy="259045"/>
    <xdr:sp macro="" textlink="">
      <xdr:nvSpPr>
        <xdr:cNvPr id="85" name="テキスト ボックス 84"/>
        <xdr:cNvSpPr txBox="1"/>
      </xdr:nvSpPr>
      <xdr:spPr>
        <a:xfrm>
          <a:off x="1752111" y="62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121819</xdr:rowOff>
    </xdr:from>
    <xdr:to>
      <xdr:col>1</xdr:col>
      <xdr:colOff>485775</xdr:colOff>
      <xdr:row>36</xdr:row>
      <xdr:rowOff>51969</xdr:rowOff>
    </xdr:to>
    <xdr:sp macro="" textlink="">
      <xdr:nvSpPr>
        <xdr:cNvPr id="86" name="円/楕円 85"/>
        <xdr:cNvSpPr/>
      </xdr:nvSpPr>
      <xdr:spPr>
        <a:xfrm>
          <a:off x="1079500" y="61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43096</xdr:rowOff>
    </xdr:from>
    <xdr:ext cx="534377" cy="259045"/>
    <xdr:sp macro="" textlink="">
      <xdr:nvSpPr>
        <xdr:cNvPr id="87" name="テキスト ボックス 86"/>
        <xdr:cNvSpPr txBox="1"/>
      </xdr:nvSpPr>
      <xdr:spPr>
        <a:xfrm>
          <a:off x="863111" y="62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54680</xdr:rowOff>
    </xdr:from>
    <xdr:to>
      <xdr:col>6</xdr:col>
      <xdr:colOff>511175</xdr:colOff>
      <xdr:row>58</xdr:row>
      <xdr:rowOff>55457</xdr:rowOff>
    </xdr:to>
    <xdr:cxnSp macro="">
      <xdr:nvCxnSpPr>
        <xdr:cNvPr id="116" name="直線コネクタ 115"/>
        <xdr:cNvCxnSpPr/>
      </xdr:nvCxnSpPr>
      <xdr:spPr>
        <a:xfrm>
          <a:off x="3797300" y="9998780"/>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54680</xdr:rowOff>
    </xdr:from>
    <xdr:to>
      <xdr:col>5</xdr:col>
      <xdr:colOff>358775</xdr:colOff>
      <xdr:row>58</xdr:row>
      <xdr:rowOff>61161</xdr:rowOff>
    </xdr:to>
    <xdr:cxnSp macro="">
      <xdr:nvCxnSpPr>
        <xdr:cNvPr id="119" name="直線コネクタ 118"/>
        <xdr:cNvCxnSpPr/>
      </xdr:nvCxnSpPr>
      <xdr:spPr>
        <a:xfrm flipV="1">
          <a:off x="2908300" y="9998780"/>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61161</xdr:rowOff>
    </xdr:from>
    <xdr:to>
      <xdr:col>4</xdr:col>
      <xdr:colOff>155575</xdr:colOff>
      <xdr:row>58</xdr:row>
      <xdr:rowOff>68476</xdr:rowOff>
    </xdr:to>
    <xdr:cxnSp macro="">
      <xdr:nvCxnSpPr>
        <xdr:cNvPr id="122" name="直線コネクタ 121"/>
        <xdr:cNvCxnSpPr/>
      </xdr:nvCxnSpPr>
      <xdr:spPr>
        <a:xfrm flipV="1">
          <a:off x="2019300" y="1000526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68476</xdr:rowOff>
    </xdr:from>
    <xdr:to>
      <xdr:col>2</xdr:col>
      <xdr:colOff>638175</xdr:colOff>
      <xdr:row>58</xdr:row>
      <xdr:rowOff>68998</xdr:rowOff>
    </xdr:to>
    <xdr:cxnSp macro="">
      <xdr:nvCxnSpPr>
        <xdr:cNvPr id="125" name="直線コネクタ 124"/>
        <xdr:cNvCxnSpPr/>
      </xdr:nvCxnSpPr>
      <xdr:spPr>
        <a:xfrm flipV="1">
          <a:off x="1130300" y="1001257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4657</xdr:rowOff>
    </xdr:from>
    <xdr:to>
      <xdr:col>6</xdr:col>
      <xdr:colOff>561975</xdr:colOff>
      <xdr:row>58</xdr:row>
      <xdr:rowOff>106257</xdr:rowOff>
    </xdr:to>
    <xdr:sp macro="" textlink="">
      <xdr:nvSpPr>
        <xdr:cNvPr id="135" name="円/楕円 134"/>
        <xdr:cNvSpPr/>
      </xdr:nvSpPr>
      <xdr:spPr>
        <a:xfrm>
          <a:off x="4584700" y="994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91034</xdr:rowOff>
    </xdr:from>
    <xdr:ext cx="534377" cy="259045"/>
    <xdr:sp macro="" textlink="">
      <xdr:nvSpPr>
        <xdr:cNvPr id="136" name="物件費該当値テキスト"/>
        <xdr:cNvSpPr txBox="1"/>
      </xdr:nvSpPr>
      <xdr:spPr>
        <a:xfrm>
          <a:off x="4686300" y="98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3880</xdr:rowOff>
    </xdr:from>
    <xdr:to>
      <xdr:col>5</xdr:col>
      <xdr:colOff>409575</xdr:colOff>
      <xdr:row>58</xdr:row>
      <xdr:rowOff>105480</xdr:rowOff>
    </xdr:to>
    <xdr:sp macro="" textlink="">
      <xdr:nvSpPr>
        <xdr:cNvPr id="137" name="円/楕円 136"/>
        <xdr:cNvSpPr/>
      </xdr:nvSpPr>
      <xdr:spPr>
        <a:xfrm>
          <a:off x="3746500" y="99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96607</xdr:rowOff>
    </xdr:from>
    <xdr:ext cx="534377" cy="259045"/>
    <xdr:sp macro="" textlink="">
      <xdr:nvSpPr>
        <xdr:cNvPr id="138" name="テキスト ボックス 137"/>
        <xdr:cNvSpPr txBox="1"/>
      </xdr:nvSpPr>
      <xdr:spPr>
        <a:xfrm>
          <a:off x="3530111" y="100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10361</xdr:rowOff>
    </xdr:from>
    <xdr:to>
      <xdr:col>4</xdr:col>
      <xdr:colOff>206375</xdr:colOff>
      <xdr:row>58</xdr:row>
      <xdr:rowOff>111961</xdr:rowOff>
    </xdr:to>
    <xdr:sp macro="" textlink="">
      <xdr:nvSpPr>
        <xdr:cNvPr id="139" name="円/楕円 138"/>
        <xdr:cNvSpPr/>
      </xdr:nvSpPr>
      <xdr:spPr>
        <a:xfrm>
          <a:off x="2857500" y="99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103088</xdr:rowOff>
    </xdr:from>
    <xdr:ext cx="534377" cy="259045"/>
    <xdr:sp macro="" textlink="">
      <xdr:nvSpPr>
        <xdr:cNvPr id="140" name="テキスト ボックス 139"/>
        <xdr:cNvSpPr txBox="1"/>
      </xdr:nvSpPr>
      <xdr:spPr>
        <a:xfrm>
          <a:off x="2641111" y="1004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17676</xdr:rowOff>
    </xdr:from>
    <xdr:to>
      <xdr:col>3</xdr:col>
      <xdr:colOff>3175</xdr:colOff>
      <xdr:row>58</xdr:row>
      <xdr:rowOff>119276</xdr:rowOff>
    </xdr:to>
    <xdr:sp macro="" textlink="">
      <xdr:nvSpPr>
        <xdr:cNvPr id="141" name="円/楕円 140"/>
        <xdr:cNvSpPr/>
      </xdr:nvSpPr>
      <xdr:spPr>
        <a:xfrm>
          <a:off x="1968500" y="99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110403</xdr:rowOff>
    </xdr:from>
    <xdr:ext cx="534377" cy="259045"/>
    <xdr:sp macro="" textlink="">
      <xdr:nvSpPr>
        <xdr:cNvPr id="142" name="テキスト ボックス 141"/>
        <xdr:cNvSpPr txBox="1"/>
      </xdr:nvSpPr>
      <xdr:spPr>
        <a:xfrm>
          <a:off x="1752111" y="1005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18198</xdr:rowOff>
    </xdr:from>
    <xdr:to>
      <xdr:col>1</xdr:col>
      <xdr:colOff>485775</xdr:colOff>
      <xdr:row>58</xdr:row>
      <xdr:rowOff>119798</xdr:rowOff>
    </xdr:to>
    <xdr:sp macro="" textlink="">
      <xdr:nvSpPr>
        <xdr:cNvPr id="143" name="円/楕円 142"/>
        <xdr:cNvSpPr/>
      </xdr:nvSpPr>
      <xdr:spPr>
        <a:xfrm>
          <a:off x="1079500" y="99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110925</xdr:rowOff>
    </xdr:from>
    <xdr:ext cx="534377" cy="259045"/>
    <xdr:sp macro="" textlink="">
      <xdr:nvSpPr>
        <xdr:cNvPr id="144" name="テキスト ボックス 143"/>
        <xdr:cNvSpPr txBox="1"/>
      </xdr:nvSpPr>
      <xdr:spPr>
        <a:xfrm>
          <a:off x="863111" y="100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51853</xdr:rowOff>
    </xdr:from>
    <xdr:to>
      <xdr:col>6</xdr:col>
      <xdr:colOff>511175</xdr:colOff>
      <xdr:row>79</xdr:row>
      <xdr:rowOff>58601</xdr:rowOff>
    </xdr:to>
    <xdr:cxnSp macro="">
      <xdr:nvCxnSpPr>
        <xdr:cNvPr id="175" name="直線コネクタ 174"/>
        <xdr:cNvCxnSpPr/>
      </xdr:nvCxnSpPr>
      <xdr:spPr>
        <a:xfrm flipV="1">
          <a:off x="3797300" y="13596403"/>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58057</xdr:rowOff>
    </xdr:from>
    <xdr:to>
      <xdr:col>5</xdr:col>
      <xdr:colOff>358775</xdr:colOff>
      <xdr:row>79</xdr:row>
      <xdr:rowOff>58601</xdr:rowOff>
    </xdr:to>
    <xdr:cxnSp macro="">
      <xdr:nvCxnSpPr>
        <xdr:cNvPr id="178" name="直線コネクタ 177"/>
        <xdr:cNvCxnSpPr/>
      </xdr:nvCxnSpPr>
      <xdr:spPr>
        <a:xfrm>
          <a:off x="2908300" y="13602607"/>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57404</xdr:rowOff>
    </xdr:from>
    <xdr:to>
      <xdr:col>4</xdr:col>
      <xdr:colOff>155575</xdr:colOff>
      <xdr:row>79</xdr:row>
      <xdr:rowOff>58057</xdr:rowOff>
    </xdr:to>
    <xdr:cxnSp macro="">
      <xdr:nvCxnSpPr>
        <xdr:cNvPr id="181" name="直線コネクタ 180"/>
        <xdr:cNvCxnSpPr/>
      </xdr:nvCxnSpPr>
      <xdr:spPr>
        <a:xfrm>
          <a:off x="2019300" y="1360195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57404</xdr:rowOff>
    </xdr:from>
    <xdr:to>
      <xdr:col>2</xdr:col>
      <xdr:colOff>638175</xdr:colOff>
      <xdr:row>79</xdr:row>
      <xdr:rowOff>64588</xdr:rowOff>
    </xdr:to>
    <xdr:cxnSp macro="">
      <xdr:nvCxnSpPr>
        <xdr:cNvPr id="184" name="直線コネクタ 183"/>
        <xdr:cNvCxnSpPr/>
      </xdr:nvCxnSpPr>
      <xdr:spPr>
        <a:xfrm flipV="1">
          <a:off x="1130300" y="1360195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1053</xdr:rowOff>
    </xdr:from>
    <xdr:to>
      <xdr:col>6</xdr:col>
      <xdr:colOff>561975</xdr:colOff>
      <xdr:row>79</xdr:row>
      <xdr:rowOff>102653</xdr:rowOff>
    </xdr:to>
    <xdr:sp macro="" textlink="">
      <xdr:nvSpPr>
        <xdr:cNvPr id="194" name="円/楕円 193"/>
        <xdr:cNvSpPr/>
      </xdr:nvSpPr>
      <xdr:spPr>
        <a:xfrm>
          <a:off x="4584700" y="135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87430</xdr:rowOff>
    </xdr:from>
    <xdr:ext cx="378565" cy="259045"/>
    <xdr:sp macro="" textlink="">
      <xdr:nvSpPr>
        <xdr:cNvPr id="195" name="維持補修費該当値テキスト"/>
        <xdr:cNvSpPr txBox="1"/>
      </xdr:nvSpPr>
      <xdr:spPr>
        <a:xfrm>
          <a:off x="4686300" y="1346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7801</xdr:rowOff>
    </xdr:from>
    <xdr:to>
      <xdr:col>5</xdr:col>
      <xdr:colOff>409575</xdr:colOff>
      <xdr:row>79</xdr:row>
      <xdr:rowOff>109401</xdr:rowOff>
    </xdr:to>
    <xdr:sp macro="" textlink="">
      <xdr:nvSpPr>
        <xdr:cNvPr id="196" name="円/楕円 195"/>
        <xdr:cNvSpPr/>
      </xdr:nvSpPr>
      <xdr:spPr>
        <a:xfrm>
          <a:off x="3746500" y="135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100528</xdr:rowOff>
    </xdr:from>
    <xdr:ext cx="378565" cy="259045"/>
    <xdr:sp macro="" textlink="">
      <xdr:nvSpPr>
        <xdr:cNvPr id="197" name="テキスト ボックス 196"/>
        <xdr:cNvSpPr txBox="1"/>
      </xdr:nvSpPr>
      <xdr:spPr>
        <a:xfrm>
          <a:off x="3608017" y="13645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7257</xdr:rowOff>
    </xdr:from>
    <xdr:to>
      <xdr:col>4</xdr:col>
      <xdr:colOff>206375</xdr:colOff>
      <xdr:row>79</xdr:row>
      <xdr:rowOff>108857</xdr:rowOff>
    </xdr:to>
    <xdr:sp macro="" textlink="">
      <xdr:nvSpPr>
        <xdr:cNvPr id="198" name="円/楕円 197"/>
        <xdr:cNvSpPr/>
      </xdr:nvSpPr>
      <xdr:spPr>
        <a:xfrm>
          <a:off x="2857500" y="13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99984</xdr:rowOff>
    </xdr:from>
    <xdr:ext cx="378565" cy="259045"/>
    <xdr:sp macro="" textlink="">
      <xdr:nvSpPr>
        <xdr:cNvPr id="199" name="テキスト ボックス 198"/>
        <xdr:cNvSpPr txBox="1"/>
      </xdr:nvSpPr>
      <xdr:spPr>
        <a:xfrm>
          <a:off x="2719017" y="13644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6604</xdr:rowOff>
    </xdr:from>
    <xdr:to>
      <xdr:col>3</xdr:col>
      <xdr:colOff>3175</xdr:colOff>
      <xdr:row>79</xdr:row>
      <xdr:rowOff>108204</xdr:rowOff>
    </xdr:to>
    <xdr:sp macro="" textlink="">
      <xdr:nvSpPr>
        <xdr:cNvPr id="200" name="円/楕円 199"/>
        <xdr:cNvSpPr/>
      </xdr:nvSpPr>
      <xdr:spPr>
        <a:xfrm>
          <a:off x="1968500" y="135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99331</xdr:rowOff>
    </xdr:from>
    <xdr:ext cx="378565" cy="259045"/>
    <xdr:sp macro="" textlink="">
      <xdr:nvSpPr>
        <xdr:cNvPr id="201" name="テキスト ボックス 200"/>
        <xdr:cNvSpPr txBox="1"/>
      </xdr:nvSpPr>
      <xdr:spPr>
        <a:xfrm>
          <a:off x="1830017" y="1364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13788</xdr:rowOff>
    </xdr:from>
    <xdr:to>
      <xdr:col>1</xdr:col>
      <xdr:colOff>485775</xdr:colOff>
      <xdr:row>79</xdr:row>
      <xdr:rowOff>115388</xdr:rowOff>
    </xdr:to>
    <xdr:sp macro="" textlink="">
      <xdr:nvSpPr>
        <xdr:cNvPr id="202" name="円/楕円 201"/>
        <xdr:cNvSpPr/>
      </xdr:nvSpPr>
      <xdr:spPr>
        <a:xfrm>
          <a:off x="1079500" y="135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106515</xdr:rowOff>
    </xdr:from>
    <xdr:ext cx="378565" cy="259045"/>
    <xdr:sp macro="" textlink="">
      <xdr:nvSpPr>
        <xdr:cNvPr id="203" name="テキスト ボックス 202"/>
        <xdr:cNvSpPr txBox="1"/>
      </xdr:nvSpPr>
      <xdr:spPr>
        <a:xfrm>
          <a:off x="941017" y="1365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38430</xdr:rowOff>
    </xdr:from>
    <xdr:to>
      <xdr:col>6</xdr:col>
      <xdr:colOff>511175</xdr:colOff>
      <xdr:row>98</xdr:row>
      <xdr:rowOff>107696</xdr:rowOff>
    </xdr:to>
    <xdr:cxnSp macro="">
      <xdr:nvCxnSpPr>
        <xdr:cNvPr id="235" name="直線コネクタ 234"/>
        <xdr:cNvCxnSpPr/>
      </xdr:nvCxnSpPr>
      <xdr:spPr>
        <a:xfrm flipV="1">
          <a:off x="3797300" y="16840530"/>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107696</xdr:rowOff>
    </xdr:from>
    <xdr:to>
      <xdr:col>5</xdr:col>
      <xdr:colOff>358775</xdr:colOff>
      <xdr:row>98</xdr:row>
      <xdr:rowOff>158511</xdr:rowOff>
    </xdr:to>
    <xdr:cxnSp macro="">
      <xdr:nvCxnSpPr>
        <xdr:cNvPr id="238" name="直線コネクタ 237"/>
        <xdr:cNvCxnSpPr/>
      </xdr:nvCxnSpPr>
      <xdr:spPr>
        <a:xfrm flipV="1">
          <a:off x="2908300" y="16909796"/>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158511</xdr:rowOff>
    </xdr:from>
    <xdr:to>
      <xdr:col>4</xdr:col>
      <xdr:colOff>155575</xdr:colOff>
      <xdr:row>99</xdr:row>
      <xdr:rowOff>57552</xdr:rowOff>
    </xdr:to>
    <xdr:cxnSp macro="">
      <xdr:nvCxnSpPr>
        <xdr:cNvPr id="241" name="直線コネクタ 240"/>
        <xdr:cNvCxnSpPr/>
      </xdr:nvCxnSpPr>
      <xdr:spPr>
        <a:xfrm flipV="1">
          <a:off x="2019300" y="16960611"/>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57552</xdr:rowOff>
    </xdr:from>
    <xdr:to>
      <xdr:col>2</xdr:col>
      <xdr:colOff>638175</xdr:colOff>
      <xdr:row>99</xdr:row>
      <xdr:rowOff>65176</xdr:rowOff>
    </xdr:to>
    <xdr:cxnSp macro="">
      <xdr:nvCxnSpPr>
        <xdr:cNvPr id="244" name="直線コネクタ 243"/>
        <xdr:cNvCxnSpPr/>
      </xdr:nvCxnSpPr>
      <xdr:spPr>
        <a:xfrm flipV="1">
          <a:off x="1130300" y="17031102"/>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159080</xdr:rowOff>
    </xdr:from>
    <xdr:to>
      <xdr:col>6</xdr:col>
      <xdr:colOff>561975</xdr:colOff>
      <xdr:row>98</xdr:row>
      <xdr:rowOff>89230</xdr:rowOff>
    </xdr:to>
    <xdr:sp macro="" textlink="">
      <xdr:nvSpPr>
        <xdr:cNvPr id="254" name="円/楕円 253"/>
        <xdr:cNvSpPr/>
      </xdr:nvSpPr>
      <xdr:spPr>
        <a:xfrm>
          <a:off x="4584700" y="167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74007</xdr:rowOff>
    </xdr:from>
    <xdr:ext cx="534377" cy="259045"/>
    <xdr:sp macro="" textlink="">
      <xdr:nvSpPr>
        <xdr:cNvPr id="255" name="扶助費該当値テキスト"/>
        <xdr:cNvSpPr txBox="1"/>
      </xdr:nvSpPr>
      <xdr:spPr>
        <a:xfrm>
          <a:off x="4686300" y="167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56896</xdr:rowOff>
    </xdr:from>
    <xdr:to>
      <xdr:col>5</xdr:col>
      <xdr:colOff>409575</xdr:colOff>
      <xdr:row>98</xdr:row>
      <xdr:rowOff>158496</xdr:rowOff>
    </xdr:to>
    <xdr:sp macro="" textlink="">
      <xdr:nvSpPr>
        <xdr:cNvPr id="256" name="円/楕円 255"/>
        <xdr:cNvSpPr/>
      </xdr:nvSpPr>
      <xdr:spPr>
        <a:xfrm>
          <a:off x="3746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149623</xdr:rowOff>
    </xdr:from>
    <xdr:ext cx="534377" cy="259045"/>
    <xdr:sp macro="" textlink="">
      <xdr:nvSpPr>
        <xdr:cNvPr id="257" name="テキスト ボックス 256"/>
        <xdr:cNvSpPr txBox="1"/>
      </xdr:nvSpPr>
      <xdr:spPr>
        <a:xfrm>
          <a:off x="3530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107711</xdr:rowOff>
    </xdr:from>
    <xdr:to>
      <xdr:col>4</xdr:col>
      <xdr:colOff>206375</xdr:colOff>
      <xdr:row>99</xdr:row>
      <xdr:rowOff>37861</xdr:rowOff>
    </xdr:to>
    <xdr:sp macro="" textlink="">
      <xdr:nvSpPr>
        <xdr:cNvPr id="258" name="円/楕円 257"/>
        <xdr:cNvSpPr/>
      </xdr:nvSpPr>
      <xdr:spPr>
        <a:xfrm>
          <a:off x="2857500" y="169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28988</xdr:rowOff>
    </xdr:from>
    <xdr:ext cx="534377" cy="259045"/>
    <xdr:sp macro="" textlink="">
      <xdr:nvSpPr>
        <xdr:cNvPr id="259" name="テキスト ボックス 258"/>
        <xdr:cNvSpPr txBox="1"/>
      </xdr:nvSpPr>
      <xdr:spPr>
        <a:xfrm>
          <a:off x="2641111" y="170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6752</xdr:rowOff>
    </xdr:from>
    <xdr:to>
      <xdr:col>3</xdr:col>
      <xdr:colOff>3175</xdr:colOff>
      <xdr:row>99</xdr:row>
      <xdr:rowOff>108352</xdr:rowOff>
    </xdr:to>
    <xdr:sp macro="" textlink="">
      <xdr:nvSpPr>
        <xdr:cNvPr id="260" name="円/楕円 259"/>
        <xdr:cNvSpPr/>
      </xdr:nvSpPr>
      <xdr:spPr>
        <a:xfrm>
          <a:off x="1968500" y="169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99479</xdr:rowOff>
    </xdr:from>
    <xdr:ext cx="534377" cy="259045"/>
    <xdr:sp macro="" textlink="">
      <xdr:nvSpPr>
        <xdr:cNvPr id="261" name="テキスト ボックス 260"/>
        <xdr:cNvSpPr txBox="1"/>
      </xdr:nvSpPr>
      <xdr:spPr>
        <a:xfrm>
          <a:off x="1752111" y="170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14376</xdr:rowOff>
    </xdr:from>
    <xdr:to>
      <xdr:col>1</xdr:col>
      <xdr:colOff>485775</xdr:colOff>
      <xdr:row>99</xdr:row>
      <xdr:rowOff>115976</xdr:rowOff>
    </xdr:to>
    <xdr:sp macro="" textlink="">
      <xdr:nvSpPr>
        <xdr:cNvPr id="262" name="円/楕円 261"/>
        <xdr:cNvSpPr/>
      </xdr:nvSpPr>
      <xdr:spPr>
        <a:xfrm>
          <a:off x="1079500" y="1698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107103</xdr:rowOff>
    </xdr:from>
    <xdr:ext cx="534377" cy="259045"/>
    <xdr:sp macro="" textlink="">
      <xdr:nvSpPr>
        <xdr:cNvPr id="263" name="テキスト ボックス 262"/>
        <xdr:cNvSpPr txBox="1"/>
      </xdr:nvSpPr>
      <xdr:spPr>
        <a:xfrm>
          <a:off x="863111" y="1708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137223</xdr:rowOff>
    </xdr:from>
    <xdr:to>
      <xdr:col>15</xdr:col>
      <xdr:colOff>180975</xdr:colOff>
      <xdr:row>39</xdr:row>
      <xdr:rowOff>76340</xdr:rowOff>
    </xdr:to>
    <xdr:cxnSp macro="">
      <xdr:nvCxnSpPr>
        <xdr:cNvPr id="293" name="直線コネクタ 292"/>
        <xdr:cNvCxnSpPr/>
      </xdr:nvCxnSpPr>
      <xdr:spPr>
        <a:xfrm>
          <a:off x="9639300" y="6652323"/>
          <a:ext cx="838200" cy="1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4"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46736</xdr:rowOff>
    </xdr:from>
    <xdr:to>
      <xdr:col>14</xdr:col>
      <xdr:colOff>28575</xdr:colOff>
      <xdr:row>38</xdr:row>
      <xdr:rowOff>137223</xdr:rowOff>
    </xdr:to>
    <xdr:cxnSp macro="">
      <xdr:nvCxnSpPr>
        <xdr:cNvPr id="296" name="直線コネクタ 295"/>
        <xdr:cNvCxnSpPr/>
      </xdr:nvCxnSpPr>
      <xdr:spPr>
        <a:xfrm>
          <a:off x="8750300" y="656183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46736</xdr:rowOff>
    </xdr:from>
    <xdr:to>
      <xdr:col>12</xdr:col>
      <xdr:colOff>511175</xdr:colOff>
      <xdr:row>38</xdr:row>
      <xdr:rowOff>70320</xdr:rowOff>
    </xdr:to>
    <xdr:cxnSp macro="">
      <xdr:nvCxnSpPr>
        <xdr:cNvPr id="299" name="直線コネクタ 298"/>
        <xdr:cNvCxnSpPr/>
      </xdr:nvCxnSpPr>
      <xdr:spPr>
        <a:xfrm flipV="1">
          <a:off x="7861300" y="6561836"/>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43535</xdr:rowOff>
    </xdr:from>
    <xdr:to>
      <xdr:col>11</xdr:col>
      <xdr:colOff>307975</xdr:colOff>
      <xdr:row>38</xdr:row>
      <xdr:rowOff>70320</xdr:rowOff>
    </xdr:to>
    <xdr:cxnSp macro="">
      <xdr:nvCxnSpPr>
        <xdr:cNvPr id="302" name="直線コネクタ 301"/>
        <xdr:cNvCxnSpPr/>
      </xdr:nvCxnSpPr>
      <xdr:spPr>
        <a:xfrm>
          <a:off x="6972300" y="6558635"/>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25540</xdr:rowOff>
    </xdr:from>
    <xdr:to>
      <xdr:col>15</xdr:col>
      <xdr:colOff>231775</xdr:colOff>
      <xdr:row>39</xdr:row>
      <xdr:rowOff>127140</xdr:rowOff>
    </xdr:to>
    <xdr:sp macro="" textlink="">
      <xdr:nvSpPr>
        <xdr:cNvPr id="312" name="円/楕円 311"/>
        <xdr:cNvSpPr/>
      </xdr:nvSpPr>
      <xdr:spPr>
        <a:xfrm>
          <a:off x="10426700" y="67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111917</xdr:rowOff>
    </xdr:from>
    <xdr:ext cx="469744" cy="259045"/>
    <xdr:sp macro="" textlink="">
      <xdr:nvSpPr>
        <xdr:cNvPr id="313" name="補助費等該当値テキスト"/>
        <xdr:cNvSpPr txBox="1"/>
      </xdr:nvSpPr>
      <xdr:spPr>
        <a:xfrm>
          <a:off x="10528300" y="662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86423</xdr:rowOff>
    </xdr:from>
    <xdr:to>
      <xdr:col>14</xdr:col>
      <xdr:colOff>79375</xdr:colOff>
      <xdr:row>39</xdr:row>
      <xdr:rowOff>16573</xdr:rowOff>
    </xdr:to>
    <xdr:sp macro="" textlink="">
      <xdr:nvSpPr>
        <xdr:cNvPr id="314" name="円/楕円 313"/>
        <xdr:cNvSpPr/>
      </xdr:nvSpPr>
      <xdr:spPr>
        <a:xfrm>
          <a:off x="9588500" y="66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7700</xdr:rowOff>
    </xdr:from>
    <xdr:ext cx="534377" cy="259045"/>
    <xdr:sp macro="" textlink="">
      <xdr:nvSpPr>
        <xdr:cNvPr id="315" name="テキスト ボックス 314"/>
        <xdr:cNvSpPr txBox="1"/>
      </xdr:nvSpPr>
      <xdr:spPr>
        <a:xfrm>
          <a:off x="9372111" y="66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167386</xdr:rowOff>
    </xdr:from>
    <xdr:to>
      <xdr:col>12</xdr:col>
      <xdr:colOff>561975</xdr:colOff>
      <xdr:row>38</xdr:row>
      <xdr:rowOff>97536</xdr:rowOff>
    </xdr:to>
    <xdr:sp macro="" textlink="">
      <xdr:nvSpPr>
        <xdr:cNvPr id="316" name="円/楕円 315"/>
        <xdr:cNvSpPr/>
      </xdr:nvSpPr>
      <xdr:spPr>
        <a:xfrm>
          <a:off x="8699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88663</xdr:rowOff>
    </xdr:from>
    <xdr:ext cx="534377" cy="259045"/>
    <xdr:sp macro="" textlink="">
      <xdr:nvSpPr>
        <xdr:cNvPr id="317" name="テキスト ボックス 316"/>
        <xdr:cNvSpPr txBox="1"/>
      </xdr:nvSpPr>
      <xdr:spPr>
        <a:xfrm>
          <a:off x="8483111" y="66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19520</xdr:rowOff>
    </xdr:from>
    <xdr:to>
      <xdr:col>11</xdr:col>
      <xdr:colOff>358775</xdr:colOff>
      <xdr:row>38</xdr:row>
      <xdr:rowOff>121120</xdr:rowOff>
    </xdr:to>
    <xdr:sp macro="" textlink="">
      <xdr:nvSpPr>
        <xdr:cNvPr id="318" name="円/楕円 317"/>
        <xdr:cNvSpPr/>
      </xdr:nvSpPr>
      <xdr:spPr>
        <a:xfrm>
          <a:off x="7810500" y="65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112247</xdr:rowOff>
    </xdr:from>
    <xdr:ext cx="534377" cy="259045"/>
    <xdr:sp macro="" textlink="">
      <xdr:nvSpPr>
        <xdr:cNvPr id="319" name="テキスト ボックス 318"/>
        <xdr:cNvSpPr txBox="1"/>
      </xdr:nvSpPr>
      <xdr:spPr>
        <a:xfrm>
          <a:off x="7594111" y="66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164185</xdr:rowOff>
    </xdr:from>
    <xdr:to>
      <xdr:col>10</xdr:col>
      <xdr:colOff>155575</xdr:colOff>
      <xdr:row>38</xdr:row>
      <xdr:rowOff>94335</xdr:rowOff>
    </xdr:to>
    <xdr:sp macro="" textlink="">
      <xdr:nvSpPr>
        <xdr:cNvPr id="320" name="円/楕円 319"/>
        <xdr:cNvSpPr/>
      </xdr:nvSpPr>
      <xdr:spPr>
        <a:xfrm>
          <a:off x="6921500" y="65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85462</xdr:rowOff>
    </xdr:from>
    <xdr:ext cx="534377" cy="259045"/>
    <xdr:sp macro="" textlink="">
      <xdr:nvSpPr>
        <xdr:cNvPr id="321" name="テキスト ボックス 320"/>
        <xdr:cNvSpPr txBox="1"/>
      </xdr:nvSpPr>
      <xdr:spPr>
        <a:xfrm>
          <a:off x="6705111" y="66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32524</xdr:rowOff>
    </xdr:from>
    <xdr:to>
      <xdr:col>15</xdr:col>
      <xdr:colOff>180975</xdr:colOff>
      <xdr:row>58</xdr:row>
      <xdr:rowOff>37611</xdr:rowOff>
    </xdr:to>
    <xdr:cxnSp macro="">
      <xdr:nvCxnSpPr>
        <xdr:cNvPr id="351" name="直線コネクタ 350"/>
        <xdr:cNvCxnSpPr/>
      </xdr:nvCxnSpPr>
      <xdr:spPr>
        <a:xfrm flipV="1">
          <a:off x="9639300" y="9976624"/>
          <a:ext cx="8382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37611</xdr:rowOff>
    </xdr:from>
    <xdr:to>
      <xdr:col>14</xdr:col>
      <xdr:colOff>28575</xdr:colOff>
      <xdr:row>58</xdr:row>
      <xdr:rowOff>155569</xdr:rowOff>
    </xdr:to>
    <xdr:cxnSp macro="">
      <xdr:nvCxnSpPr>
        <xdr:cNvPr id="354" name="直線コネクタ 353"/>
        <xdr:cNvCxnSpPr/>
      </xdr:nvCxnSpPr>
      <xdr:spPr>
        <a:xfrm flipV="1">
          <a:off x="8750300" y="9981711"/>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12789</xdr:rowOff>
    </xdr:from>
    <xdr:to>
      <xdr:col>12</xdr:col>
      <xdr:colOff>511175</xdr:colOff>
      <xdr:row>58</xdr:row>
      <xdr:rowOff>155569</xdr:rowOff>
    </xdr:to>
    <xdr:cxnSp macro="">
      <xdr:nvCxnSpPr>
        <xdr:cNvPr id="357" name="直線コネクタ 356"/>
        <xdr:cNvCxnSpPr/>
      </xdr:nvCxnSpPr>
      <xdr:spPr>
        <a:xfrm>
          <a:off x="7861300" y="9956889"/>
          <a:ext cx="889000" cy="1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80207</xdr:rowOff>
    </xdr:from>
    <xdr:to>
      <xdr:col>11</xdr:col>
      <xdr:colOff>307975</xdr:colOff>
      <xdr:row>58</xdr:row>
      <xdr:rowOff>12789</xdr:rowOff>
    </xdr:to>
    <xdr:cxnSp macro="">
      <xdr:nvCxnSpPr>
        <xdr:cNvPr id="360" name="直線コネクタ 359"/>
        <xdr:cNvCxnSpPr/>
      </xdr:nvCxnSpPr>
      <xdr:spPr>
        <a:xfrm>
          <a:off x="6972300" y="9852857"/>
          <a:ext cx="889000" cy="10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153174</xdr:rowOff>
    </xdr:from>
    <xdr:to>
      <xdr:col>15</xdr:col>
      <xdr:colOff>231775</xdr:colOff>
      <xdr:row>58</xdr:row>
      <xdr:rowOff>83324</xdr:rowOff>
    </xdr:to>
    <xdr:sp macro="" textlink="">
      <xdr:nvSpPr>
        <xdr:cNvPr id="370" name="円/楕円 369"/>
        <xdr:cNvSpPr/>
      </xdr:nvSpPr>
      <xdr:spPr>
        <a:xfrm>
          <a:off x="10426700" y="99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131601</xdr:rowOff>
    </xdr:from>
    <xdr:ext cx="534377" cy="259045"/>
    <xdr:sp macro="" textlink="">
      <xdr:nvSpPr>
        <xdr:cNvPr id="371" name="普通建設事業費該当値テキスト"/>
        <xdr:cNvSpPr txBox="1"/>
      </xdr:nvSpPr>
      <xdr:spPr>
        <a:xfrm>
          <a:off x="10528300" y="99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158261</xdr:rowOff>
    </xdr:from>
    <xdr:to>
      <xdr:col>14</xdr:col>
      <xdr:colOff>79375</xdr:colOff>
      <xdr:row>58</xdr:row>
      <xdr:rowOff>88411</xdr:rowOff>
    </xdr:to>
    <xdr:sp macro="" textlink="">
      <xdr:nvSpPr>
        <xdr:cNvPr id="372" name="円/楕円 371"/>
        <xdr:cNvSpPr/>
      </xdr:nvSpPr>
      <xdr:spPr>
        <a:xfrm>
          <a:off x="9588500" y="99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79538</xdr:rowOff>
    </xdr:from>
    <xdr:ext cx="534377" cy="259045"/>
    <xdr:sp macro="" textlink="">
      <xdr:nvSpPr>
        <xdr:cNvPr id="373" name="テキスト ボックス 372"/>
        <xdr:cNvSpPr txBox="1"/>
      </xdr:nvSpPr>
      <xdr:spPr>
        <a:xfrm>
          <a:off x="9372111" y="100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104769</xdr:rowOff>
    </xdr:from>
    <xdr:to>
      <xdr:col>12</xdr:col>
      <xdr:colOff>561975</xdr:colOff>
      <xdr:row>59</xdr:row>
      <xdr:rowOff>34919</xdr:rowOff>
    </xdr:to>
    <xdr:sp macro="" textlink="">
      <xdr:nvSpPr>
        <xdr:cNvPr id="374" name="円/楕円 373"/>
        <xdr:cNvSpPr/>
      </xdr:nvSpPr>
      <xdr:spPr>
        <a:xfrm>
          <a:off x="8699500" y="100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26046</xdr:rowOff>
    </xdr:from>
    <xdr:ext cx="534377" cy="259045"/>
    <xdr:sp macro="" textlink="">
      <xdr:nvSpPr>
        <xdr:cNvPr id="375" name="テキスト ボックス 374"/>
        <xdr:cNvSpPr txBox="1"/>
      </xdr:nvSpPr>
      <xdr:spPr>
        <a:xfrm>
          <a:off x="8483111" y="101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133439</xdr:rowOff>
    </xdr:from>
    <xdr:to>
      <xdr:col>11</xdr:col>
      <xdr:colOff>358775</xdr:colOff>
      <xdr:row>58</xdr:row>
      <xdr:rowOff>63589</xdr:rowOff>
    </xdr:to>
    <xdr:sp macro="" textlink="">
      <xdr:nvSpPr>
        <xdr:cNvPr id="376" name="円/楕円 375"/>
        <xdr:cNvSpPr/>
      </xdr:nvSpPr>
      <xdr:spPr>
        <a:xfrm>
          <a:off x="7810500" y="99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54716</xdr:rowOff>
    </xdr:from>
    <xdr:ext cx="534377" cy="259045"/>
    <xdr:sp macro="" textlink="">
      <xdr:nvSpPr>
        <xdr:cNvPr id="377" name="テキスト ボックス 376"/>
        <xdr:cNvSpPr txBox="1"/>
      </xdr:nvSpPr>
      <xdr:spPr>
        <a:xfrm>
          <a:off x="7594111" y="99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29407</xdr:rowOff>
    </xdr:from>
    <xdr:to>
      <xdr:col>10</xdr:col>
      <xdr:colOff>155575</xdr:colOff>
      <xdr:row>57</xdr:row>
      <xdr:rowOff>131007</xdr:rowOff>
    </xdr:to>
    <xdr:sp macro="" textlink="">
      <xdr:nvSpPr>
        <xdr:cNvPr id="378" name="円/楕円 377"/>
        <xdr:cNvSpPr/>
      </xdr:nvSpPr>
      <xdr:spPr>
        <a:xfrm>
          <a:off x="6921500" y="98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122134</xdr:rowOff>
    </xdr:from>
    <xdr:ext cx="534377" cy="259045"/>
    <xdr:sp macro="" textlink="">
      <xdr:nvSpPr>
        <xdr:cNvPr id="379" name="テキスト ボックス 378"/>
        <xdr:cNvSpPr txBox="1"/>
      </xdr:nvSpPr>
      <xdr:spPr>
        <a:xfrm>
          <a:off x="6705111" y="98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165494</xdr:rowOff>
    </xdr:from>
    <xdr:to>
      <xdr:col>15</xdr:col>
      <xdr:colOff>180975</xdr:colOff>
      <xdr:row>77</xdr:row>
      <xdr:rowOff>78360</xdr:rowOff>
    </xdr:to>
    <xdr:cxnSp macro="">
      <xdr:nvCxnSpPr>
        <xdr:cNvPr id="408" name="直線コネクタ 407"/>
        <xdr:cNvCxnSpPr/>
      </xdr:nvCxnSpPr>
      <xdr:spPr>
        <a:xfrm>
          <a:off x="9639300" y="13195694"/>
          <a:ext cx="838200" cy="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155663</xdr:rowOff>
    </xdr:from>
    <xdr:to>
      <xdr:col>14</xdr:col>
      <xdr:colOff>28575</xdr:colOff>
      <xdr:row>76</xdr:row>
      <xdr:rowOff>165494</xdr:rowOff>
    </xdr:to>
    <xdr:cxnSp macro="">
      <xdr:nvCxnSpPr>
        <xdr:cNvPr id="411" name="直線コネクタ 410"/>
        <xdr:cNvCxnSpPr/>
      </xdr:nvCxnSpPr>
      <xdr:spPr>
        <a:xfrm>
          <a:off x="8750300" y="13185863"/>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27560</xdr:rowOff>
    </xdr:from>
    <xdr:to>
      <xdr:col>15</xdr:col>
      <xdr:colOff>231775</xdr:colOff>
      <xdr:row>77</xdr:row>
      <xdr:rowOff>129160</xdr:rowOff>
    </xdr:to>
    <xdr:sp macro="" textlink="">
      <xdr:nvSpPr>
        <xdr:cNvPr id="421" name="円/楕円 420"/>
        <xdr:cNvSpPr/>
      </xdr:nvSpPr>
      <xdr:spPr>
        <a:xfrm>
          <a:off x="10426700" y="132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5987</xdr:rowOff>
    </xdr:from>
    <xdr:ext cx="469744" cy="259045"/>
    <xdr:sp macro="" textlink="">
      <xdr:nvSpPr>
        <xdr:cNvPr id="422" name="普通建設事業費 （ うち新規整備　）該当値テキスト"/>
        <xdr:cNvSpPr txBox="1"/>
      </xdr:nvSpPr>
      <xdr:spPr>
        <a:xfrm>
          <a:off x="10528300"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114694</xdr:rowOff>
    </xdr:from>
    <xdr:to>
      <xdr:col>14</xdr:col>
      <xdr:colOff>79375</xdr:colOff>
      <xdr:row>77</xdr:row>
      <xdr:rowOff>44844</xdr:rowOff>
    </xdr:to>
    <xdr:sp macro="" textlink="">
      <xdr:nvSpPr>
        <xdr:cNvPr id="423" name="円/楕円 422"/>
        <xdr:cNvSpPr/>
      </xdr:nvSpPr>
      <xdr:spPr>
        <a:xfrm>
          <a:off x="9588500" y="131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35971</xdr:rowOff>
    </xdr:from>
    <xdr:ext cx="534377" cy="259045"/>
    <xdr:sp macro="" textlink="">
      <xdr:nvSpPr>
        <xdr:cNvPr id="424" name="テキスト ボックス 423"/>
        <xdr:cNvSpPr txBox="1"/>
      </xdr:nvSpPr>
      <xdr:spPr>
        <a:xfrm>
          <a:off x="9372111" y="132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104863</xdr:rowOff>
    </xdr:from>
    <xdr:to>
      <xdr:col>12</xdr:col>
      <xdr:colOff>561975</xdr:colOff>
      <xdr:row>77</xdr:row>
      <xdr:rowOff>35013</xdr:rowOff>
    </xdr:to>
    <xdr:sp macro="" textlink="">
      <xdr:nvSpPr>
        <xdr:cNvPr id="425" name="円/楕円 424"/>
        <xdr:cNvSpPr/>
      </xdr:nvSpPr>
      <xdr:spPr>
        <a:xfrm>
          <a:off x="8699500" y="131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26140</xdr:rowOff>
    </xdr:from>
    <xdr:ext cx="534377" cy="259045"/>
    <xdr:sp macro="" textlink="">
      <xdr:nvSpPr>
        <xdr:cNvPr id="426" name="テキスト ボックス 425"/>
        <xdr:cNvSpPr txBox="1"/>
      </xdr:nvSpPr>
      <xdr:spPr>
        <a:xfrm>
          <a:off x="8483111" y="1322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100076</xdr:rowOff>
    </xdr:from>
    <xdr:to>
      <xdr:col>15</xdr:col>
      <xdr:colOff>180975</xdr:colOff>
      <xdr:row>98</xdr:row>
      <xdr:rowOff>23191</xdr:rowOff>
    </xdr:to>
    <xdr:cxnSp macro="">
      <xdr:nvCxnSpPr>
        <xdr:cNvPr id="455" name="直線コネクタ 454"/>
        <xdr:cNvCxnSpPr/>
      </xdr:nvCxnSpPr>
      <xdr:spPr>
        <a:xfrm>
          <a:off x="9639300" y="16730726"/>
          <a:ext cx="838200" cy="9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100076</xdr:rowOff>
    </xdr:from>
    <xdr:to>
      <xdr:col>14</xdr:col>
      <xdr:colOff>28575</xdr:colOff>
      <xdr:row>98</xdr:row>
      <xdr:rowOff>51822</xdr:rowOff>
    </xdr:to>
    <xdr:cxnSp macro="">
      <xdr:nvCxnSpPr>
        <xdr:cNvPr id="458" name="直線コネクタ 457"/>
        <xdr:cNvCxnSpPr/>
      </xdr:nvCxnSpPr>
      <xdr:spPr>
        <a:xfrm flipV="1">
          <a:off x="8750300" y="16730726"/>
          <a:ext cx="889000" cy="1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60" name="テキスト ボックス 459"/>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143841</xdr:rowOff>
    </xdr:from>
    <xdr:to>
      <xdr:col>15</xdr:col>
      <xdr:colOff>231775</xdr:colOff>
      <xdr:row>98</xdr:row>
      <xdr:rowOff>73991</xdr:rowOff>
    </xdr:to>
    <xdr:sp macro="" textlink="">
      <xdr:nvSpPr>
        <xdr:cNvPr id="468" name="円/楕円 467"/>
        <xdr:cNvSpPr/>
      </xdr:nvSpPr>
      <xdr:spPr>
        <a:xfrm>
          <a:off x="10426700" y="167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58768</xdr:rowOff>
    </xdr:from>
    <xdr:ext cx="534377" cy="259045"/>
    <xdr:sp macro="" textlink="">
      <xdr:nvSpPr>
        <xdr:cNvPr id="469" name="普通建設事業費 （ うち更新整備　）該当値テキスト"/>
        <xdr:cNvSpPr txBox="1"/>
      </xdr:nvSpPr>
      <xdr:spPr>
        <a:xfrm>
          <a:off x="10528300" y="166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49276</xdr:rowOff>
    </xdr:from>
    <xdr:to>
      <xdr:col>14</xdr:col>
      <xdr:colOff>79375</xdr:colOff>
      <xdr:row>97</xdr:row>
      <xdr:rowOff>150876</xdr:rowOff>
    </xdr:to>
    <xdr:sp macro="" textlink="">
      <xdr:nvSpPr>
        <xdr:cNvPr id="470" name="円/楕円 469"/>
        <xdr:cNvSpPr/>
      </xdr:nvSpPr>
      <xdr:spPr>
        <a:xfrm>
          <a:off x="9588500" y="1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142003</xdr:rowOff>
    </xdr:from>
    <xdr:ext cx="534377" cy="259045"/>
    <xdr:sp macro="" textlink="">
      <xdr:nvSpPr>
        <xdr:cNvPr id="471" name="テキスト ボックス 470"/>
        <xdr:cNvSpPr txBox="1"/>
      </xdr:nvSpPr>
      <xdr:spPr>
        <a:xfrm>
          <a:off x="9372111" y="167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1022</xdr:rowOff>
    </xdr:from>
    <xdr:to>
      <xdr:col>12</xdr:col>
      <xdr:colOff>561975</xdr:colOff>
      <xdr:row>98</xdr:row>
      <xdr:rowOff>102622</xdr:rowOff>
    </xdr:to>
    <xdr:sp macro="" textlink="">
      <xdr:nvSpPr>
        <xdr:cNvPr id="472" name="円/楕円 471"/>
        <xdr:cNvSpPr/>
      </xdr:nvSpPr>
      <xdr:spPr>
        <a:xfrm>
          <a:off x="8699500" y="168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93749</xdr:rowOff>
    </xdr:from>
    <xdr:ext cx="469744" cy="259045"/>
    <xdr:sp macro="" textlink="">
      <xdr:nvSpPr>
        <xdr:cNvPr id="473" name="テキスト ボックス 472"/>
        <xdr:cNvSpPr txBox="1"/>
      </xdr:nvSpPr>
      <xdr:spPr>
        <a:xfrm>
          <a:off x="8515427" y="1689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97115</xdr:rowOff>
    </xdr:from>
    <xdr:to>
      <xdr:col>21</xdr:col>
      <xdr:colOff>161925</xdr:colOff>
      <xdr:row>39</xdr:row>
      <xdr:rowOff>98878</xdr:rowOff>
    </xdr:to>
    <xdr:cxnSp macro="">
      <xdr:nvCxnSpPr>
        <xdr:cNvPr id="510" name="直線コネクタ 509"/>
        <xdr:cNvCxnSpPr/>
      </xdr:nvCxnSpPr>
      <xdr:spPr>
        <a:xfrm>
          <a:off x="13703300" y="6783665"/>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97115</xdr:rowOff>
    </xdr:from>
    <xdr:to>
      <xdr:col>19</xdr:col>
      <xdr:colOff>644525</xdr:colOff>
      <xdr:row>39</xdr:row>
      <xdr:rowOff>97376</xdr:rowOff>
    </xdr:to>
    <xdr:cxnSp macro="">
      <xdr:nvCxnSpPr>
        <xdr:cNvPr id="513" name="直線コネクタ 512"/>
        <xdr:cNvCxnSpPr/>
      </xdr:nvCxnSpPr>
      <xdr:spPr>
        <a:xfrm flipV="1">
          <a:off x="12814300" y="678366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46315</xdr:rowOff>
    </xdr:from>
    <xdr:to>
      <xdr:col>20</xdr:col>
      <xdr:colOff>9525</xdr:colOff>
      <xdr:row>39</xdr:row>
      <xdr:rowOff>147915</xdr:rowOff>
    </xdr:to>
    <xdr:sp macro="" textlink="">
      <xdr:nvSpPr>
        <xdr:cNvPr id="529" name="円/楕円 528"/>
        <xdr:cNvSpPr/>
      </xdr:nvSpPr>
      <xdr:spPr>
        <a:xfrm>
          <a:off x="13652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139042</xdr:rowOff>
    </xdr:from>
    <xdr:ext cx="313932" cy="259045"/>
    <xdr:sp macro="" textlink="">
      <xdr:nvSpPr>
        <xdr:cNvPr id="530" name="テキスト ボックス 529"/>
        <xdr:cNvSpPr txBox="1"/>
      </xdr:nvSpPr>
      <xdr:spPr>
        <a:xfrm>
          <a:off x="13546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46576</xdr:rowOff>
    </xdr:from>
    <xdr:to>
      <xdr:col>18</xdr:col>
      <xdr:colOff>492125</xdr:colOff>
      <xdr:row>39</xdr:row>
      <xdr:rowOff>148176</xdr:rowOff>
    </xdr:to>
    <xdr:sp macro="" textlink="">
      <xdr:nvSpPr>
        <xdr:cNvPr id="531" name="円/楕円 530"/>
        <xdr:cNvSpPr/>
      </xdr:nvSpPr>
      <xdr:spPr>
        <a:xfrm>
          <a:off x="12763500" y="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139303</xdr:rowOff>
    </xdr:from>
    <xdr:ext cx="313932" cy="259045"/>
    <xdr:sp macro="" textlink="">
      <xdr:nvSpPr>
        <xdr:cNvPr id="532" name="テキスト ボックス 531"/>
        <xdr:cNvSpPr txBox="1"/>
      </xdr:nvSpPr>
      <xdr:spPr>
        <a:xfrm>
          <a:off x="12657333" y="6825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10903</xdr:rowOff>
    </xdr:from>
    <xdr:to>
      <xdr:col>23</xdr:col>
      <xdr:colOff>517525</xdr:colOff>
      <xdr:row>76</xdr:row>
      <xdr:rowOff>19132</xdr:rowOff>
    </xdr:to>
    <xdr:cxnSp macro="">
      <xdr:nvCxnSpPr>
        <xdr:cNvPr id="610" name="直線コネクタ 609"/>
        <xdr:cNvCxnSpPr/>
      </xdr:nvCxnSpPr>
      <xdr:spPr>
        <a:xfrm flipV="1">
          <a:off x="15481300" y="13041103"/>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15723</xdr:rowOff>
    </xdr:from>
    <xdr:to>
      <xdr:col>22</xdr:col>
      <xdr:colOff>365125</xdr:colOff>
      <xdr:row>76</xdr:row>
      <xdr:rowOff>19132</xdr:rowOff>
    </xdr:to>
    <xdr:cxnSp macro="">
      <xdr:nvCxnSpPr>
        <xdr:cNvPr id="613" name="直線コネクタ 612"/>
        <xdr:cNvCxnSpPr/>
      </xdr:nvCxnSpPr>
      <xdr:spPr>
        <a:xfrm>
          <a:off x="14592300" y="13045923"/>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5" name="テキスト ボックス 614"/>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15723</xdr:rowOff>
    </xdr:from>
    <xdr:to>
      <xdr:col>21</xdr:col>
      <xdr:colOff>161925</xdr:colOff>
      <xdr:row>76</xdr:row>
      <xdr:rowOff>20523</xdr:rowOff>
    </xdr:to>
    <xdr:cxnSp macro="">
      <xdr:nvCxnSpPr>
        <xdr:cNvPr id="616" name="直線コネクタ 615"/>
        <xdr:cNvCxnSpPr/>
      </xdr:nvCxnSpPr>
      <xdr:spPr>
        <a:xfrm flipV="1">
          <a:off x="13703300" y="1304592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7665</xdr:rowOff>
    </xdr:from>
    <xdr:to>
      <xdr:col>19</xdr:col>
      <xdr:colOff>644525</xdr:colOff>
      <xdr:row>76</xdr:row>
      <xdr:rowOff>20523</xdr:rowOff>
    </xdr:to>
    <xdr:cxnSp macro="">
      <xdr:nvCxnSpPr>
        <xdr:cNvPr id="619" name="直線コネクタ 618"/>
        <xdr:cNvCxnSpPr/>
      </xdr:nvCxnSpPr>
      <xdr:spPr>
        <a:xfrm>
          <a:off x="12814300" y="13037865"/>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131553</xdr:rowOff>
    </xdr:from>
    <xdr:to>
      <xdr:col>23</xdr:col>
      <xdr:colOff>568325</xdr:colOff>
      <xdr:row>76</xdr:row>
      <xdr:rowOff>61703</xdr:rowOff>
    </xdr:to>
    <xdr:sp macro="" textlink="">
      <xdr:nvSpPr>
        <xdr:cNvPr id="629" name="円/楕円 628"/>
        <xdr:cNvSpPr/>
      </xdr:nvSpPr>
      <xdr:spPr>
        <a:xfrm>
          <a:off x="16268700" y="129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154430</xdr:rowOff>
    </xdr:from>
    <xdr:ext cx="534377" cy="259045"/>
    <xdr:sp macro="" textlink="">
      <xdr:nvSpPr>
        <xdr:cNvPr id="630" name="公債費該当値テキスト"/>
        <xdr:cNvSpPr txBox="1"/>
      </xdr:nvSpPr>
      <xdr:spPr>
        <a:xfrm>
          <a:off x="16370300" y="128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139782</xdr:rowOff>
    </xdr:from>
    <xdr:to>
      <xdr:col>22</xdr:col>
      <xdr:colOff>415925</xdr:colOff>
      <xdr:row>76</xdr:row>
      <xdr:rowOff>69932</xdr:rowOff>
    </xdr:to>
    <xdr:sp macro="" textlink="">
      <xdr:nvSpPr>
        <xdr:cNvPr id="631" name="円/楕円 630"/>
        <xdr:cNvSpPr/>
      </xdr:nvSpPr>
      <xdr:spPr>
        <a:xfrm>
          <a:off x="15430500" y="129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61059</xdr:rowOff>
    </xdr:from>
    <xdr:ext cx="534377" cy="259045"/>
    <xdr:sp macro="" textlink="">
      <xdr:nvSpPr>
        <xdr:cNvPr id="632" name="テキスト ボックス 631"/>
        <xdr:cNvSpPr txBox="1"/>
      </xdr:nvSpPr>
      <xdr:spPr>
        <a:xfrm>
          <a:off x="15214111" y="1309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136372</xdr:rowOff>
    </xdr:from>
    <xdr:to>
      <xdr:col>21</xdr:col>
      <xdr:colOff>212725</xdr:colOff>
      <xdr:row>76</xdr:row>
      <xdr:rowOff>66523</xdr:rowOff>
    </xdr:to>
    <xdr:sp macro="" textlink="">
      <xdr:nvSpPr>
        <xdr:cNvPr id="633" name="円/楕円 632"/>
        <xdr:cNvSpPr/>
      </xdr:nvSpPr>
      <xdr:spPr>
        <a:xfrm>
          <a:off x="14541500" y="12995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57650</xdr:rowOff>
    </xdr:from>
    <xdr:ext cx="534377" cy="259045"/>
    <xdr:sp macro="" textlink="">
      <xdr:nvSpPr>
        <xdr:cNvPr id="634" name="テキスト ボックス 633"/>
        <xdr:cNvSpPr txBox="1"/>
      </xdr:nvSpPr>
      <xdr:spPr>
        <a:xfrm>
          <a:off x="14325111" y="130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141174</xdr:rowOff>
    </xdr:from>
    <xdr:to>
      <xdr:col>20</xdr:col>
      <xdr:colOff>9525</xdr:colOff>
      <xdr:row>76</xdr:row>
      <xdr:rowOff>71323</xdr:rowOff>
    </xdr:to>
    <xdr:sp macro="" textlink="">
      <xdr:nvSpPr>
        <xdr:cNvPr id="635" name="円/楕円 634"/>
        <xdr:cNvSpPr/>
      </xdr:nvSpPr>
      <xdr:spPr>
        <a:xfrm>
          <a:off x="13652500" y="129999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62450</xdr:rowOff>
    </xdr:from>
    <xdr:ext cx="534377" cy="259045"/>
    <xdr:sp macro="" textlink="">
      <xdr:nvSpPr>
        <xdr:cNvPr id="636" name="テキスト ボックス 635"/>
        <xdr:cNvSpPr txBox="1"/>
      </xdr:nvSpPr>
      <xdr:spPr>
        <a:xfrm>
          <a:off x="13436111" y="130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128315</xdr:rowOff>
    </xdr:from>
    <xdr:to>
      <xdr:col>18</xdr:col>
      <xdr:colOff>492125</xdr:colOff>
      <xdr:row>76</xdr:row>
      <xdr:rowOff>58465</xdr:rowOff>
    </xdr:to>
    <xdr:sp macro="" textlink="">
      <xdr:nvSpPr>
        <xdr:cNvPr id="637" name="円/楕円 636"/>
        <xdr:cNvSpPr/>
      </xdr:nvSpPr>
      <xdr:spPr>
        <a:xfrm>
          <a:off x="12763500" y="129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49592</xdr:rowOff>
    </xdr:from>
    <xdr:ext cx="534377" cy="259045"/>
    <xdr:sp macro="" textlink="">
      <xdr:nvSpPr>
        <xdr:cNvPr id="638" name="テキスト ボックス 637"/>
        <xdr:cNvSpPr txBox="1"/>
      </xdr:nvSpPr>
      <xdr:spPr>
        <a:xfrm>
          <a:off x="12547111" y="130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51780</xdr:rowOff>
    </xdr:from>
    <xdr:to>
      <xdr:col>23</xdr:col>
      <xdr:colOff>517525</xdr:colOff>
      <xdr:row>98</xdr:row>
      <xdr:rowOff>120041</xdr:rowOff>
    </xdr:to>
    <xdr:cxnSp macro="">
      <xdr:nvCxnSpPr>
        <xdr:cNvPr id="665" name="直線コネクタ 664"/>
        <xdr:cNvCxnSpPr/>
      </xdr:nvCxnSpPr>
      <xdr:spPr>
        <a:xfrm flipV="1">
          <a:off x="15481300" y="16853880"/>
          <a:ext cx="838200" cy="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74275</xdr:rowOff>
    </xdr:from>
    <xdr:to>
      <xdr:col>22</xdr:col>
      <xdr:colOff>365125</xdr:colOff>
      <xdr:row>98</xdr:row>
      <xdr:rowOff>120041</xdr:rowOff>
    </xdr:to>
    <xdr:cxnSp macro="">
      <xdr:nvCxnSpPr>
        <xdr:cNvPr id="668" name="直線コネクタ 667"/>
        <xdr:cNvCxnSpPr/>
      </xdr:nvCxnSpPr>
      <xdr:spPr>
        <a:xfrm>
          <a:off x="14592300" y="16876375"/>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5832</xdr:rowOff>
    </xdr:from>
    <xdr:to>
      <xdr:col>21</xdr:col>
      <xdr:colOff>161925</xdr:colOff>
      <xdr:row>98</xdr:row>
      <xdr:rowOff>74275</xdr:rowOff>
    </xdr:to>
    <xdr:cxnSp macro="">
      <xdr:nvCxnSpPr>
        <xdr:cNvPr id="671" name="直線コネクタ 670"/>
        <xdr:cNvCxnSpPr/>
      </xdr:nvCxnSpPr>
      <xdr:spPr>
        <a:xfrm>
          <a:off x="13703300" y="16807932"/>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53381</xdr:rowOff>
    </xdr:from>
    <xdr:to>
      <xdr:col>19</xdr:col>
      <xdr:colOff>644525</xdr:colOff>
      <xdr:row>98</xdr:row>
      <xdr:rowOff>5832</xdr:rowOff>
    </xdr:to>
    <xdr:cxnSp macro="">
      <xdr:nvCxnSpPr>
        <xdr:cNvPr id="674" name="直線コネクタ 673"/>
        <xdr:cNvCxnSpPr/>
      </xdr:nvCxnSpPr>
      <xdr:spPr>
        <a:xfrm>
          <a:off x="12814300" y="16684031"/>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980</xdr:rowOff>
    </xdr:from>
    <xdr:to>
      <xdr:col>23</xdr:col>
      <xdr:colOff>568325</xdr:colOff>
      <xdr:row>98</xdr:row>
      <xdr:rowOff>102580</xdr:rowOff>
    </xdr:to>
    <xdr:sp macro="" textlink="">
      <xdr:nvSpPr>
        <xdr:cNvPr id="684" name="円/楕円 683"/>
        <xdr:cNvSpPr/>
      </xdr:nvSpPr>
      <xdr:spPr>
        <a:xfrm>
          <a:off x="16268700" y="168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87357</xdr:rowOff>
    </xdr:from>
    <xdr:ext cx="469744" cy="259045"/>
    <xdr:sp macro="" textlink="">
      <xdr:nvSpPr>
        <xdr:cNvPr id="685" name="積立金該当値テキスト"/>
        <xdr:cNvSpPr txBox="1"/>
      </xdr:nvSpPr>
      <xdr:spPr>
        <a:xfrm>
          <a:off x="16370300" y="1671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69241</xdr:rowOff>
    </xdr:from>
    <xdr:to>
      <xdr:col>22</xdr:col>
      <xdr:colOff>415925</xdr:colOff>
      <xdr:row>98</xdr:row>
      <xdr:rowOff>170841</xdr:rowOff>
    </xdr:to>
    <xdr:sp macro="" textlink="">
      <xdr:nvSpPr>
        <xdr:cNvPr id="686" name="円/楕円 685"/>
        <xdr:cNvSpPr/>
      </xdr:nvSpPr>
      <xdr:spPr>
        <a:xfrm>
          <a:off x="15430500" y="16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161968</xdr:rowOff>
    </xdr:from>
    <xdr:ext cx="378565" cy="259045"/>
    <xdr:sp macro="" textlink="">
      <xdr:nvSpPr>
        <xdr:cNvPr id="687" name="テキスト ボックス 686"/>
        <xdr:cNvSpPr txBox="1"/>
      </xdr:nvSpPr>
      <xdr:spPr>
        <a:xfrm>
          <a:off x="15292017" y="1696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23475</xdr:rowOff>
    </xdr:from>
    <xdr:to>
      <xdr:col>21</xdr:col>
      <xdr:colOff>212725</xdr:colOff>
      <xdr:row>98</xdr:row>
      <xdr:rowOff>125075</xdr:rowOff>
    </xdr:to>
    <xdr:sp macro="" textlink="">
      <xdr:nvSpPr>
        <xdr:cNvPr id="688" name="円/楕円 687"/>
        <xdr:cNvSpPr/>
      </xdr:nvSpPr>
      <xdr:spPr>
        <a:xfrm>
          <a:off x="14541500" y="1682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116202</xdr:rowOff>
    </xdr:from>
    <xdr:ext cx="469744" cy="259045"/>
    <xdr:sp macro="" textlink="">
      <xdr:nvSpPr>
        <xdr:cNvPr id="689" name="テキスト ボックス 688"/>
        <xdr:cNvSpPr txBox="1"/>
      </xdr:nvSpPr>
      <xdr:spPr>
        <a:xfrm>
          <a:off x="14357427" y="1691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126482</xdr:rowOff>
    </xdr:from>
    <xdr:to>
      <xdr:col>20</xdr:col>
      <xdr:colOff>9525</xdr:colOff>
      <xdr:row>98</xdr:row>
      <xdr:rowOff>56632</xdr:rowOff>
    </xdr:to>
    <xdr:sp macro="" textlink="">
      <xdr:nvSpPr>
        <xdr:cNvPr id="690" name="円/楕円 689"/>
        <xdr:cNvSpPr/>
      </xdr:nvSpPr>
      <xdr:spPr>
        <a:xfrm>
          <a:off x="13652500" y="167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47759</xdr:rowOff>
    </xdr:from>
    <xdr:ext cx="469744" cy="259045"/>
    <xdr:sp macro="" textlink="">
      <xdr:nvSpPr>
        <xdr:cNvPr id="691" name="テキスト ボックス 690"/>
        <xdr:cNvSpPr txBox="1"/>
      </xdr:nvSpPr>
      <xdr:spPr>
        <a:xfrm>
          <a:off x="13468427" y="1684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2581</xdr:rowOff>
    </xdr:from>
    <xdr:to>
      <xdr:col>18</xdr:col>
      <xdr:colOff>492125</xdr:colOff>
      <xdr:row>97</xdr:row>
      <xdr:rowOff>104181</xdr:rowOff>
    </xdr:to>
    <xdr:sp macro="" textlink="">
      <xdr:nvSpPr>
        <xdr:cNvPr id="692" name="円/楕円 691"/>
        <xdr:cNvSpPr/>
      </xdr:nvSpPr>
      <xdr:spPr>
        <a:xfrm>
          <a:off x="12763500" y="166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95308</xdr:rowOff>
    </xdr:from>
    <xdr:ext cx="469744" cy="259045"/>
    <xdr:sp macro="" textlink="">
      <xdr:nvSpPr>
        <xdr:cNvPr id="693" name="テキスト ボックス 692"/>
        <xdr:cNvSpPr txBox="1"/>
      </xdr:nvSpPr>
      <xdr:spPr>
        <a:xfrm>
          <a:off x="12579427" y="1672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95169</xdr:rowOff>
    </xdr:from>
    <xdr:to>
      <xdr:col>32</xdr:col>
      <xdr:colOff>187325</xdr:colOff>
      <xdr:row>58</xdr:row>
      <xdr:rowOff>95809</xdr:rowOff>
    </xdr:to>
    <xdr:cxnSp macro="">
      <xdr:nvCxnSpPr>
        <xdr:cNvPr id="775" name="直線コネクタ 774"/>
        <xdr:cNvCxnSpPr/>
      </xdr:nvCxnSpPr>
      <xdr:spPr>
        <a:xfrm>
          <a:off x="21323300" y="10039269"/>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95169</xdr:rowOff>
    </xdr:from>
    <xdr:to>
      <xdr:col>31</xdr:col>
      <xdr:colOff>34925</xdr:colOff>
      <xdr:row>58</xdr:row>
      <xdr:rowOff>95717</xdr:rowOff>
    </xdr:to>
    <xdr:cxnSp macro="">
      <xdr:nvCxnSpPr>
        <xdr:cNvPr id="778" name="直線コネクタ 777"/>
        <xdr:cNvCxnSpPr/>
      </xdr:nvCxnSpPr>
      <xdr:spPr>
        <a:xfrm flipV="1">
          <a:off x="20434300" y="1003926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95717</xdr:rowOff>
    </xdr:from>
    <xdr:to>
      <xdr:col>29</xdr:col>
      <xdr:colOff>517525</xdr:colOff>
      <xdr:row>58</xdr:row>
      <xdr:rowOff>95809</xdr:rowOff>
    </xdr:to>
    <xdr:cxnSp macro="">
      <xdr:nvCxnSpPr>
        <xdr:cNvPr id="781" name="直線コネクタ 780"/>
        <xdr:cNvCxnSpPr/>
      </xdr:nvCxnSpPr>
      <xdr:spPr>
        <a:xfrm flipV="1">
          <a:off x="19545300" y="100398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15159</xdr:rowOff>
    </xdr:from>
    <xdr:to>
      <xdr:col>28</xdr:col>
      <xdr:colOff>314325</xdr:colOff>
      <xdr:row>58</xdr:row>
      <xdr:rowOff>95809</xdr:rowOff>
    </xdr:to>
    <xdr:cxnSp macro="">
      <xdr:nvCxnSpPr>
        <xdr:cNvPr id="784" name="直線コネクタ 783"/>
        <xdr:cNvCxnSpPr/>
      </xdr:nvCxnSpPr>
      <xdr:spPr>
        <a:xfrm>
          <a:off x="18656300" y="9959259"/>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45009</xdr:rowOff>
    </xdr:from>
    <xdr:to>
      <xdr:col>32</xdr:col>
      <xdr:colOff>238125</xdr:colOff>
      <xdr:row>58</xdr:row>
      <xdr:rowOff>146609</xdr:rowOff>
    </xdr:to>
    <xdr:sp macro="" textlink="">
      <xdr:nvSpPr>
        <xdr:cNvPr id="794" name="円/楕円 793"/>
        <xdr:cNvSpPr/>
      </xdr:nvSpPr>
      <xdr:spPr>
        <a:xfrm>
          <a:off x="221107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131386</xdr:rowOff>
    </xdr:from>
    <xdr:ext cx="378565" cy="259045"/>
    <xdr:sp macro="" textlink="">
      <xdr:nvSpPr>
        <xdr:cNvPr id="795" name="貸付金該当値テキスト"/>
        <xdr:cNvSpPr txBox="1"/>
      </xdr:nvSpPr>
      <xdr:spPr>
        <a:xfrm>
          <a:off x="22212300" y="9904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44369</xdr:rowOff>
    </xdr:from>
    <xdr:to>
      <xdr:col>31</xdr:col>
      <xdr:colOff>85725</xdr:colOff>
      <xdr:row>58</xdr:row>
      <xdr:rowOff>145969</xdr:rowOff>
    </xdr:to>
    <xdr:sp macro="" textlink="">
      <xdr:nvSpPr>
        <xdr:cNvPr id="796" name="円/楕円 795"/>
        <xdr:cNvSpPr/>
      </xdr:nvSpPr>
      <xdr:spPr>
        <a:xfrm>
          <a:off x="21272500" y="9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137096</xdr:rowOff>
    </xdr:from>
    <xdr:ext cx="378565" cy="259045"/>
    <xdr:sp macro="" textlink="">
      <xdr:nvSpPr>
        <xdr:cNvPr id="797" name="テキスト ボックス 796"/>
        <xdr:cNvSpPr txBox="1"/>
      </xdr:nvSpPr>
      <xdr:spPr>
        <a:xfrm>
          <a:off x="21134017" y="1008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44917</xdr:rowOff>
    </xdr:from>
    <xdr:to>
      <xdr:col>29</xdr:col>
      <xdr:colOff>568325</xdr:colOff>
      <xdr:row>58</xdr:row>
      <xdr:rowOff>146517</xdr:rowOff>
    </xdr:to>
    <xdr:sp macro="" textlink="">
      <xdr:nvSpPr>
        <xdr:cNvPr id="798" name="円/楕円 797"/>
        <xdr:cNvSpPr/>
      </xdr:nvSpPr>
      <xdr:spPr>
        <a:xfrm>
          <a:off x="20383500" y="9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137644</xdr:rowOff>
    </xdr:from>
    <xdr:ext cx="378565" cy="259045"/>
    <xdr:sp macro="" textlink="">
      <xdr:nvSpPr>
        <xdr:cNvPr id="799" name="テキスト ボックス 798"/>
        <xdr:cNvSpPr txBox="1"/>
      </xdr:nvSpPr>
      <xdr:spPr>
        <a:xfrm>
          <a:off x="20245017" y="1008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45009</xdr:rowOff>
    </xdr:from>
    <xdr:to>
      <xdr:col>28</xdr:col>
      <xdr:colOff>365125</xdr:colOff>
      <xdr:row>58</xdr:row>
      <xdr:rowOff>146609</xdr:rowOff>
    </xdr:to>
    <xdr:sp macro="" textlink="">
      <xdr:nvSpPr>
        <xdr:cNvPr id="800" name="円/楕円 799"/>
        <xdr:cNvSpPr/>
      </xdr:nvSpPr>
      <xdr:spPr>
        <a:xfrm>
          <a:off x="19494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137736</xdr:rowOff>
    </xdr:from>
    <xdr:ext cx="378565" cy="259045"/>
    <xdr:sp macro="" textlink="">
      <xdr:nvSpPr>
        <xdr:cNvPr id="801" name="テキスト ボックス 800"/>
        <xdr:cNvSpPr txBox="1"/>
      </xdr:nvSpPr>
      <xdr:spPr>
        <a:xfrm>
          <a:off x="19356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135809</xdr:rowOff>
    </xdr:from>
    <xdr:to>
      <xdr:col>27</xdr:col>
      <xdr:colOff>161925</xdr:colOff>
      <xdr:row>58</xdr:row>
      <xdr:rowOff>65959</xdr:rowOff>
    </xdr:to>
    <xdr:sp macro="" textlink="">
      <xdr:nvSpPr>
        <xdr:cNvPr id="802" name="円/楕円 801"/>
        <xdr:cNvSpPr/>
      </xdr:nvSpPr>
      <xdr:spPr>
        <a:xfrm>
          <a:off x="18605500" y="99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57086</xdr:rowOff>
    </xdr:from>
    <xdr:ext cx="469744" cy="259045"/>
    <xdr:sp macro="" textlink="">
      <xdr:nvSpPr>
        <xdr:cNvPr id="803" name="テキスト ボックス 802"/>
        <xdr:cNvSpPr txBox="1"/>
      </xdr:nvSpPr>
      <xdr:spPr>
        <a:xfrm>
          <a:off x="18421427" y="1000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49899</xdr:rowOff>
    </xdr:from>
    <xdr:to>
      <xdr:col>32</xdr:col>
      <xdr:colOff>186689</xdr:colOff>
      <xdr:row>76</xdr:row>
      <xdr:rowOff>85674</xdr:rowOff>
    </xdr:to>
    <xdr:cxnSp macro="">
      <xdr:nvCxnSpPr>
        <xdr:cNvPr id="828" name="直線コネクタ 827"/>
        <xdr:cNvCxnSpPr/>
      </xdr:nvCxnSpPr>
      <xdr:spPr>
        <a:xfrm flipV="1">
          <a:off x="22159595" y="12051399"/>
          <a:ext cx="1269" cy="106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89501</xdr:rowOff>
    </xdr:from>
    <xdr:ext cx="534377" cy="259045"/>
    <xdr:sp macro="" textlink="">
      <xdr:nvSpPr>
        <xdr:cNvPr id="829" name="繰出金最小値テキスト"/>
        <xdr:cNvSpPr txBox="1"/>
      </xdr:nvSpPr>
      <xdr:spPr>
        <a:xfrm>
          <a:off x="22212300" y="131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76</xdr:row>
      <xdr:rowOff>85674</xdr:rowOff>
    </xdr:from>
    <xdr:to>
      <xdr:col>32</xdr:col>
      <xdr:colOff>276225</xdr:colOff>
      <xdr:row>76</xdr:row>
      <xdr:rowOff>85674</xdr:rowOff>
    </xdr:to>
    <xdr:cxnSp macro="">
      <xdr:nvCxnSpPr>
        <xdr:cNvPr id="830" name="直線コネクタ 829"/>
        <xdr:cNvCxnSpPr/>
      </xdr:nvCxnSpPr>
      <xdr:spPr>
        <a:xfrm>
          <a:off x="22072600" y="1311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168026</xdr:rowOff>
    </xdr:from>
    <xdr:ext cx="534377" cy="259045"/>
    <xdr:sp macro="" textlink="">
      <xdr:nvSpPr>
        <xdr:cNvPr id="831" name="繰出金最大値テキスト"/>
        <xdr:cNvSpPr txBox="1"/>
      </xdr:nvSpPr>
      <xdr:spPr>
        <a:xfrm>
          <a:off x="22212300" y="1182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49899</xdr:rowOff>
    </xdr:from>
    <xdr:to>
      <xdr:col>32</xdr:col>
      <xdr:colOff>276225</xdr:colOff>
      <xdr:row>70</xdr:row>
      <xdr:rowOff>49899</xdr:rowOff>
    </xdr:to>
    <xdr:cxnSp macro="">
      <xdr:nvCxnSpPr>
        <xdr:cNvPr id="832" name="直線コネクタ 831"/>
        <xdr:cNvCxnSpPr/>
      </xdr:nvCxnSpPr>
      <xdr:spPr>
        <a:xfrm>
          <a:off x="22072600" y="1205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120231</xdr:rowOff>
    </xdr:from>
    <xdr:to>
      <xdr:col>32</xdr:col>
      <xdr:colOff>187325</xdr:colOff>
      <xdr:row>74</xdr:row>
      <xdr:rowOff>169418</xdr:rowOff>
    </xdr:to>
    <xdr:cxnSp macro="">
      <xdr:nvCxnSpPr>
        <xdr:cNvPr id="833" name="直線コネクタ 832"/>
        <xdr:cNvCxnSpPr/>
      </xdr:nvCxnSpPr>
      <xdr:spPr>
        <a:xfrm flipV="1">
          <a:off x="21323300" y="12807531"/>
          <a:ext cx="8382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134256</xdr:rowOff>
    </xdr:from>
    <xdr:ext cx="534377" cy="259045"/>
    <xdr:sp macro="" textlink="">
      <xdr:nvSpPr>
        <xdr:cNvPr id="834" name="繰出金平均値テキスト"/>
        <xdr:cNvSpPr txBox="1"/>
      </xdr:nvSpPr>
      <xdr:spPr>
        <a:xfrm>
          <a:off x="22212300" y="12478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111379</xdr:rowOff>
    </xdr:from>
    <xdr:to>
      <xdr:col>32</xdr:col>
      <xdr:colOff>238125</xdr:colOff>
      <xdr:row>74</xdr:row>
      <xdr:rowOff>41529</xdr:rowOff>
    </xdr:to>
    <xdr:sp macro="" textlink="">
      <xdr:nvSpPr>
        <xdr:cNvPr id="835" name="フローチャート : 判断 834"/>
        <xdr:cNvSpPr/>
      </xdr:nvSpPr>
      <xdr:spPr>
        <a:xfrm>
          <a:off x="22110700" y="1262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169418</xdr:rowOff>
    </xdr:from>
    <xdr:to>
      <xdr:col>31</xdr:col>
      <xdr:colOff>34925</xdr:colOff>
      <xdr:row>75</xdr:row>
      <xdr:rowOff>169684</xdr:rowOff>
    </xdr:to>
    <xdr:cxnSp macro="">
      <xdr:nvCxnSpPr>
        <xdr:cNvPr id="836" name="直線コネクタ 835"/>
        <xdr:cNvCxnSpPr/>
      </xdr:nvCxnSpPr>
      <xdr:spPr>
        <a:xfrm flipV="1">
          <a:off x="20434300" y="12856718"/>
          <a:ext cx="889000" cy="1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109512</xdr:rowOff>
    </xdr:from>
    <xdr:to>
      <xdr:col>31</xdr:col>
      <xdr:colOff>85725</xdr:colOff>
      <xdr:row>74</xdr:row>
      <xdr:rowOff>39662</xdr:rowOff>
    </xdr:to>
    <xdr:sp macro="" textlink="">
      <xdr:nvSpPr>
        <xdr:cNvPr id="837" name="フローチャート : 判断 836"/>
        <xdr:cNvSpPr/>
      </xdr:nvSpPr>
      <xdr:spPr>
        <a:xfrm>
          <a:off x="21272500" y="126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56189</xdr:rowOff>
    </xdr:from>
    <xdr:ext cx="534377" cy="259045"/>
    <xdr:sp macro="" textlink="">
      <xdr:nvSpPr>
        <xdr:cNvPr id="838" name="テキスト ボックス 837"/>
        <xdr:cNvSpPr txBox="1"/>
      </xdr:nvSpPr>
      <xdr:spPr>
        <a:xfrm>
          <a:off x="21056111" y="124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169684</xdr:rowOff>
    </xdr:from>
    <xdr:to>
      <xdr:col>29</xdr:col>
      <xdr:colOff>517525</xdr:colOff>
      <xdr:row>76</xdr:row>
      <xdr:rowOff>113678</xdr:rowOff>
    </xdr:to>
    <xdr:cxnSp macro="">
      <xdr:nvCxnSpPr>
        <xdr:cNvPr id="839" name="直線コネクタ 838"/>
        <xdr:cNvCxnSpPr/>
      </xdr:nvCxnSpPr>
      <xdr:spPr>
        <a:xfrm flipV="1">
          <a:off x="19545300" y="13028434"/>
          <a:ext cx="88900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42646</xdr:rowOff>
    </xdr:from>
    <xdr:to>
      <xdr:col>29</xdr:col>
      <xdr:colOff>568325</xdr:colOff>
      <xdr:row>73</xdr:row>
      <xdr:rowOff>144246</xdr:rowOff>
    </xdr:to>
    <xdr:sp macro="" textlink="">
      <xdr:nvSpPr>
        <xdr:cNvPr id="840" name="フローチャート : 判断 839"/>
        <xdr:cNvSpPr/>
      </xdr:nvSpPr>
      <xdr:spPr>
        <a:xfrm>
          <a:off x="20383500" y="1255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160773</xdr:rowOff>
    </xdr:from>
    <xdr:ext cx="534377" cy="259045"/>
    <xdr:sp macro="" textlink="">
      <xdr:nvSpPr>
        <xdr:cNvPr id="841" name="テキスト ボックス 840"/>
        <xdr:cNvSpPr txBox="1"/>
      </xdr:nvSpPr>
      <xdr:spPr>
        <a:xfrm>
          <a:off x="20167111" y="1233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113678</xdr:rowOff>
    </xdr:from>
    <xdr:to>
      <xdr:col>28</xdr:col>
      <xdr:colOff>314325</xdr:colOff>
      <xdr:row>77</xdr:row>
      <xdr:rowOff>158483</xdr:rowOff>
    </xdr:to>
    <xdr:cxnSp macro="">
      <xdr:nvCxnSpPr>
        <xdr:cNvPr id="842" name="直線コネクタ 841"/>
        <xdr:cNvCxnSpPr/>
      </xdr:nvCxnSpPr>
      <xdr:spPr>
        <a:xfrm flipV="1">
          <a:off x="18656300" y="13143878"/>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78422</xdr:rowOff>
    </xdr:from>
    <xdr:to>
      <xdr:col>28</xdr:col>
      <xdr:colOff>365125</xdr:colOff>
      <xdr:row>74</xdr:row>
      <xdr:rowOff>8572</xdr:rowOff>
    </xdr:to>
    <xdr:sp macro="" textlink="">
      <xdr:nvSpPr>
        <xdr:cNvPr id="843" name="フローチャート : 判断 842"/>
        <xdr:cNvSpPr/>
      </xdr:nvSpPr>
      <xdr:spPr>
        <a:xfrm>
          <a:off x="19494500" y="125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25099</xdr:rowOff>
    </xdr:from>
    <xdr:ext cx="534377" cy="259045"/>
    <xdr:sp macro="" textlink="">
      <xdr:nvSpPr>
        <xdr:cNvPr id="844" name="テキスト ボックス 843"/>
        <xdr:cNvSpPr txBox="1"/>
      </xdr:nvSpPr>
      <xdr:spPr>
        <a:xfrm>
          <a:off x="19278111" y="1236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99530</xdr:rowOff>
    </xdr:from>
    <xdr:to>
      <xdr:col>27</xdr:col>
      <xdr:colOff>161925</xdr:colOff>
      <xdr:row>74</xdr:row>
      <xdr:rowOff>29680</xdr:rowOff>
    </xdr:to>
    <xdr:sp macro="" textlink="">
      <xdr:nvSpPr>
        <xdr:cNvPr id="845" name="フローチャート : 判断 844"/>
        <xdr:cNvSpPr/>
      </xdr:nvSpPr>
      <xdr:spPr>
        <a:xfrm>
          <a:off x="18605500" y="126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46207</xdr:rowOff>
    </xdr:from>
    <xdr:ext cx="534377" cy="259045"/>
    <xdr:sp macro="" textlink="">
      <xdr:nvSpPr>
        <xdr:cNvPr id="846" name="テキスト ボックス 845"/>
        <xdr:cNvSpPr txBox="1"/>
      </xdr:nvSpPr>
      <xdr:spPr>
        <a:xfrm>
          <a:off x="18389111" y="123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69431</xdr:rowOff>
    </xdr:from>
    <xdr:to>
      <xdr:col>32</xdr:col>
      <xdr:colOff>238125</xdr:colOff>
      <xdr:row>74</xdr:row>
      <xdr:rowOff>171031</xdr:rowOff>
    </xdr:to>
    <xdr:sp macro="" textlink="">
      <xdr:nvSpPr>
        <xdr:cNvPr id="852" name="円/楕円 851"/>
        <xdr:cNvSpPr/>
      </xdr:nvSpPr>
      <xdr:spPr>
        <a:xfrm>
          <a:off x="22110700" y="127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47858</xdr:rowOff>
    </xdr:from>
    <xdr:ext cx="534377" cy="259045"/>
    <xdr:sp macro="" textlink="">
      <xdr:nvSpPr>
        <xdr:cNvPr id="853" name="繰出金該当値テキスト"/>
        <xdr:cNvSpPr txBox="1"/>
      </xdr:nvSpPr>
      <xdr:spPr>
        <a:xfrm>
          <a:off x="22212300" y="127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118618</xdr:rowOff>
    </xdr:from>
    <xdr:to>
      <xdr:col>31</xdr:col>
      <xdr:colOff>85725</xdr:colOff>
      <xdr:row>75</xdr:row>
      <xdr:rowOff>48768</xdr:rowOff>
    </xdr:to>
    <xdr:sp macro="" textlink="">
      <xdr:nvSpPr>
        <xdr:cNvPr id="854" name="円/楕円 853"/>
        <xdr:cNvSpPr/>
      </xdr:nvSpPr>
      <xdr:spPr>
        <a:xfrm>
          <a:off x="21272500" y="128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39895</xdr:rowOff>
    </xdr:from>
    <xdr:ext cx="534377" cy="259045"/>
    <xdr:sp macro="" textlink="">
      <xdr:nvSpPr>
        <xdr:cNvPr id="855" name="テキスト ボックス 854"/>
        <xdr:cNvSpPr txBox="1"/>
      </xdr:nvSpPr>
      <xdr:spPr>
        <a:xfrm>
          <a:off x="21056111" y="128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118885</xdr:rowOff>
    </xdr:from>
    <xdr:to>
      <xdr:col>29</xdr:col>
      <xdr:colOff>568325</xdr:colOff>
      <xdr:row>76</xdr:row>
      <xdr:rowOff>49036</xdr:rowOff>
    </xdr:to>
    <xdr:sp macro="" textlink="">
      <xdr:nvSpPr>
        <xdr:cNvPr id="856" name="円/楕円 855"/>
        <xdr:cNvSpPr/>
      </xdr:nvSpPr>
      <xdr:spPr>
        <a:xfrm>
          <a:off x="20383500" y="12977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40161</xdr:rowOff>
    </xdr:from>
    <xdr:ext cx="534377" cy="259045"/>
    <xdr:sp macro="" textlink="">
      <xdr:nvSpPr>
        <xdr:cNvPr id="857" name="テキスト ボックス 856"/>
        <xdr:cNvSpPr txBox="1"/>
      </xdr:nvSpPr>
      <xdr:spPr>
        <a:xfrm>
          <a:off x="20167111" y="1307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62878</xdr:rowOff>
    </xdr:from>
    <xdr:to>
      <xdr:col>28</xdr:col>
      <xdr:colOff>365125</xdr:colOff>
      <xdr:row>76</xdr:row>
      <xdr:rowOff>164478</xdr:rowOff>
    </xdr:to>
    <xdr:sp macro="" textlink="">
      <xdr:nvSpPr>
        <xdr:cNvPr id="858" name="円/楕円 857"/>
        <xdr:cNvSpPr/>
      </xdr:nvSpPr>
      <xdr:spPr>
        <a:xfrm>
          <a:off x="19494500" y="130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155605</xdr:rowOff>
    </xdr:from>
    <xdr:ext cx="534377" cy="259045"/>
    <xdr:sp macro="" textlink="">
      <xdr:nvSpPr>
        <xdr:cNvPr id="859" name="テキスト ボックス 858"/>
        <xdr:cNvSpPr txBox="1"/>
      </xdr:nvSpPr>
      <xdr:spPr>
        <a:xfrm>
          <a:off x="19278111" y="1318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107683</xdr:rowOff>
    </xdr:from>
    <xdr:to>
      <xdr:col>27</xdr:col>
      <xdr:colOff>161925</xdr:colOff>
      <xdr:row>78</xdr:row>
      <xdr:rowOff>37833</xdr:rowOff>
    </xdr:to>
    <xdr:sp macro="" textlink="">
      <xdr:nvSpPr>
        <xdr:cNvPr id="860" name="円/楕円 859"/>
        <xdr:cNvSpPr/>
      </xdr:nvSpPr>
      <xdr:spPr>
        <a:xfrm>
          <a:off x="18605500" y="133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28960</xdr:rowOff>
    </xdr:from>
    <xdr:ext cx="534377" cy="259045"/>
    <xdr:sp macro="" textlink="">
      <xdr:nvSpPr>
        <xdr:cNvPr id="861" name="テキスト ボックス 860"/>
        <xdr:cNvSpPr txBox="1"/>
      </xdr:nvSpPr>
      <xdr:spPr>
        <a:xfrm>
          <a:off x="18389111" y="134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266,332</a:t>
          </a:r>
          <a:r>
            <a:rPr kumimoji="1" lang="ja-JP" altLang="en-US" sz="1300">
              <a:latin typeface="ＭＳ Ｐゴシック"/>
            </a:rPr>
            <a:t>円となっている。主な構成項目である人件費は、住民一人当たり</a:t>
          </a:r>
          <a:r>
            <a:rPr kumimoji="1" lang="en-US" altLang="ja-JP" sz="1300">
              <a:latin typeface="ＭＳ Ｐゴシック"/>
            </a:rPr>
            <a:t>48,641</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年度以降は</a:t>
          </a:r>
          <a:r>
            <a:rPr kumimoji="1" lang="en-US" altLang="ja-JP" sz="1300">
              <a:latin typeface="ＭＳ Ｐゴシック"/>
            </a:rPr>
            <a:t>5</a:t>
          </a:r>
          <a:r>
            <a:rPr kumimoji="1" lang="ja-JP" altLang="en-US" sz="1300">
              <a:latin typeface="ＭＳ Ｐゴシック"/>
            </a:rPr>
            <a:t>万円を下回って推移している。</a:t>
          </a:r>
        </a:p>
        <a:p>
          <a:r>
            <a:rPr kumimoji="1" lang="ja-JP" altLang="en-US" sz="1300">
              <a:latin typeface="ＭＳ Ｐゴシック"/>
            </a:rPr>
            <a:t>また、扶助費は住民一人当たり</a:t>
          </a:r>
          <a:r>
            <a:rPr kumimoji="1" lang="en-US" altLang="ja-JP" sz="1300">
              <a:latin typeface="ＭＳ Ｐゴシック"/>
            </a:rPr>
            <a:t>74,202</a:t>
          </a:r>
          <a:r>
            <a:rPr kumimoji="1" lang="ja-JP" altLang="en-US" sz="1300">
              <a:latin typeface="ＭＳ Ｐゴシック"/>
            </a:rPr>
            <a:t>円となっており、年金生活者等支援臨時福祉給付金や民間保育所増加に伴う民間教育・保育施設運営費負担金の増により増加しているが、人口一人あたりの生活保護費が類似団体平均より少ないことなどにより、類似団体平均より低い水準で推移している。</a:t>
          </a:r>
        </a:p>
        <a:p>
          <a:r>
            <a:rPr kumimoji="1" lang="ja-JP" altLang="en-US" sz="1300">
              <a:latin typeface="ＭＳ Ｐゴシック"/>
            </a:rPr>
            <a:t>普通建設事業費は住民一人当たり</a:t>
          </a:r>
          <a:r>
            <a:rPr kumimoji="1" lang="en-US" altLang="ja-JP" sz="1300">
              <a:latin typeface="ＭＳ Ｐゴシック"/>
            </a:rPr>
            <a:t>29,626</a:t>
          </a:r>
          <a:r>
            <a:rPr kumimoji="1" lang="ja-JP" altLang="en-US" sz="1300">
              <a:latin typeface="ＭＳ Ｐゴシック"/>
            </a:rPr>
            <a:t>円となっている。平成</a:t>
          </a:r>
          <a:r>
            <a:rPr kumimoji="1" lang="en-US" altLang="ja-JP" sz="1300">
              <a:latin typeface="ＭＳ Ｐゴシック"/>
            </a:rPr>
            <a:t>24</a:t>
          </a:r>
          <a:r>
            <a:rPr kumimoji="1" lang="ja-JP" altLang="en-US" sz="1300">
              <a:latin typeface="ＭＳ Ｐゴシック"/>
            </a:rPr>
            <a:t>年以降減少傾向であったが、平成</a:t>
          </a:r>
          <a:r>
            <a:rPr kumimoji="1" lang="en-US" altLang="ja-JP" sz="1300">
              <a:latin typeface="ＭＳ Ｐゴシック"/>
            </a:rPr>
            <a:t>28</a:t>
          </a:r>
          <a:r>
            <a:rPr kumimoji="1" lang="ja-JP" altLang="en-US" sz="1300">
              <a:latin typeface="ＭＳ Ｐゴシック"/>
            </a:rPr>
            <a:t>年度は上尾中学校校舎改築事業費が減少したものの、（仮）戸崎東部公園用地購入費の増や新図書館複合施設用地購入費の増などにより、前年度と比べ</a:t>
          </a:r>
          <a:r>
            <a:rPr kumimoji="1" lang="en-US" altLang="ja-JP" sz="1300">
              <a:latin typeface="ＭＳ Ｐゴシック"/>
            </a:rPr>
            <a:t>0.9</a:t>
          </a:r>
          <a:r>
            <a:rPr kumimoji="1" lang="ja-JP" altLang="en-US" sz="1300">
              <a:latin typeface="ＭＳ Ｐゴシック"/>
            </a:rPr>
            <a:t>％増となった。公共施設整備については、類似団体平均と比較し低い水準ではあるが、上尾市公共施設等総合管理計画に基づき、今後も計画的な施設整備を図っていく。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228,092
225,211
45.51
63,423,418
60,748,088
2,063,813
37,263,739
60,209,503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82006</xdr:rowOff>
    </xdr:from>
    <xdr:to>
      <xdr:col>6</xdr:col>
      <xdr:colOff>511175</xdr:colOff>
      <xdr:row>36</xdr:row>
      <xdr:rowOff>132080</xdr:rowOff>
    </xdr:to>
    <xdr:cxnSp macro="">
      <xdr:nvCxnSpPr>
        <xdr:cNvPr id="63" name="直線コネクタ 62"/>
        <xdr:cNvCxnSpPr/>
      </xdr:nvCxnSpPr>
      <xdr:spPr>
        <a:xfrm>
          <a:off x="3797300" y="6254206"/>
          <a:ext cx="8382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121030</xdr:rowOff>
    </xdr:from>
    <xdr:ext cx="469744" cy="259045"/>
    <xdr:sp macro="" textlink="">
      <xdr:nvSpPr>
        <xdr:cNvPr id="64" name="議会費平均値テキスト"/>
        <xdr:cNvSpPr txBox="1"/>
      </xdr:nvSpPr>
      <xdr:spPr>
        <a:xfrm>
          <a:off x="4686300" y="5950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82006</xdr:rowOff>
    </xdr:from>
    <xdr:to>
      <xdr:col>5</xdr:col>
      <xdr:colOff>358775</xdr:colOff>
      <xdr:row>36</xdr:row>
      <xdr:rowOff>84183</xdr:rowOff>
    </xdr:to>
    <xdr:cxnSp macro="">
      <xdr:nvCxnSpPr>
        <xdr:cNvPr id="66" name="直線コネクタ 65"/>
        <xdr:cNvCxnSpPr/>
      </xdr:nvCxnSpPr>
      <xdr:spPr>
        <a:xfrm flipV="1">
          <a:off x="2908300" y="625420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38843</xdr:rowOff>
    </xdr:from>
    <xdr:ext cx="469744" cy="259045"/>
    <xdr:sp macro="" textlink="">
      <xdr:nvSpPr>
        <xdr:cNvPr id="68" name="テキスト ボックス 67"/>
        <xdr:cNvSpPr txBox="1"/>
      </xdr:nvSpPr>
      <xdr:spPr>
        <a:xfrm>
          <a:off x="3562427"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84183</xdr:rowOff>
    </xdr:from>
    <xdr:to>
      <xdr:col>4</xdr:col>
      <xdr:colOff>155575</xdr:colOff>
      <xdr:row>37</xdr:row>
      <xdr:rowOff>11793</xdr:rowOff>
    </xdr:to>
    <xdr:cxnSp macro="">
      <xdr:nvCxnSpPr>
        <xdr:cNvPr id="69" name="直線コネクタ 68"/>
        <xdr:cNvCxnSpPr/>
      </xdr:nvCxnSpPr>
      <xdr:spPr>
        <a:xfrm flipV="1">
          <a:off x="2019300" y="6256383"/>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141877</xdr:rowOff>
    </xdr:from>
    <xdr:to>
      <xdr:col>2</xdr:col>
      <xdr:colOff>638175</xdr:colOff>
      <xdr:row>37</xdr:row>
      <xdr:rowOff>11793</xdr:rowOff>
    </xdr:to>
    <xdr:cxnSp macro="">
      <xdr:nvCxnSpPr>
        <xdr:cNvPr id="72" name="直線コネクタ 71"/>
        <xdr:cNvCxnSpPr/>
      </xdr:nvCxnSpPr>
      <xdr:spPr>
        <a:xfrm>
          <a:off x="1130300" y="63140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79120</xdr:rowOff>
    </xdr:from>
    <xdr:ext cx="469744" cy="259045"/>
    <xdr:sp macro="" textlink="">
      <xdr:nvSpPr>
        <xdr:cNvPr id="74" name="テキスト ボックス 73"/>
        <xdr:cNvSpPr txBox="1"/>
      </xdr:nvSpPr>
      <xdr:spPr>
        <a:xfrm>
          <a:off x="1784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81280</xdr:rowOff>
    </xdr:from>
    <xdr:to>
      <xdr:col>6</xdr:col>
      <xdr:colOff>561975</xdr:colOff>
      <xdr:row>37</xdr:row>
      <xdr:rowOff>11430</xdr:rowOff>
    </xdr:to>
    <xdr:sp macro="" textlink="">
      <xdr:nvSpPr>
        <xdr:cNvPr id="82" name="円/楕円 81"/>
        <xdr:cNvSpPr/>
      </xdr:nvSpPr>
      <xdr:spPr>
        <a:xfrm>
          <a:off x="45847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59707</xdr:rowOff>
    </xdr:from>
    <xdr:ext cx="469744" cy="259045"/>
    <xdr:sp macro="" textlink="">
      <xdr:nvSpPr>
        <xdr:cNvPr id="83" name="議会費該当値テキスト"/>
        <xdr:cNvSpPr txBox="1"/>
      </xdr:nvSpPr>
      <xdr:spPr>
        <a:xfrm>
          <a:off x="46863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31206</xdr:rowOff>
    </xdr:from>
    <xdr:to>
      <xdr:col>5</xdr:col>
      <xdr:colOff>409575</xdr:colOff>
      <xdr:row>36</xdr:row>
      <xdr:rowOff>132806</xdr:rowOff>
    </xdr:to>
    <xdr:sp macro="" textlink="">
      <xdr:nvSpPr>
        <xdr:cNvPr id="84" name="円/楕円 83"/>
        <xdr:cNvSpPr/>
      </xdr:nvSpPr>
      <xdr:spPr>
        <a:xfrm>
          <a:off x="37465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123933</xdr:rowOff>
    </xdr:from>
    <xdr:ext cx="469744" cy="259045"/>
    <xdr:sp macro="" textlink="">
      <xdr:nvSpPr>
        <xdr:cNvPr id="85" name="テキスト ボックス 84"/>
        <xdr:cNvSpPr txBox="1"/>
      </xdr:nvSpPr>
      <xdr:spPr>
        <a:xfrm>
          <a:off x="35624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33383</xdr:rowOff>
    </xdr:from>
    <xdr:to>
      <xdr:col>4</xdr:col>
      <xdr:colOff>206375</xdr:colOff>
      <xdr:row>36</xdr:row>
      <xdr:rowOff>134983</xdr:rowOff>
    </xdr:to>
    <xdr:sp macro="" textlink="">
      <xdr:nvSpPr>
        <xdr:cNvPr id="86" name="円/楕円 85"/>
        <xdr:cNvSpPr/>
      </xdr:nvSpPr>
      <xdr:spPr>
        <a:xfrm>
          <a:off x="2857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126110</xdr:rowOff>
    </xdr:from>
    <xdr:ext cx="469744" cy="259045"/>
    <xdr:sp macro="" textlink="">
      <xdr:nvSpPr>
        <xdr:cNvPr id="87" name="テキスト ボックス 86"/>
        <xdr:cNvSpPr txBox="1"/>
      </xdr:nvSpPr>
      <xdr:spPr>
        <a:xfrm>
          <a:off x="2673427"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132443</xdr:rowOff>
    </xdr:from>
    <xdr:to>
      <xdr:col>3</xdr:col>
      <xdr:colOff>3175</xdr:colOff>
      <xdr:row>37</xdr:row>
      <xdr:rowOff>62593</xdr:rowOff>
    </xdr:to>
    <xdr:sp macro="" textlink="">
      <xdr:nvSpPr>
        <xdr:cNvPr id="88" name="円/楕円 87"/>
        <xdr:cNvSpPr/>
      </xdr:nvSpPr>
      <xdr:spPr>
        <a:xfrm>
          <a:off x="1968500" y="63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53720</xdr:rowOff>
    </xdr:from>
    <xdr:ext cx="469744" cy="259045"/>
    <xdr:sp macro="" textlink="">
      <xdr:nvSpPr>
        <xdr:cNvPr id="89" name="テキスト ボックス 88"/>
        <xdr:cNvSpPr txBox="1"/>
      </xdr:nvSpPr>
      <xdr:spPr>
        <a:xfrm>
          <a:off x="1784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91077</xdr:rowOff>
    </xdr:from>
    <xdr:to>
      <xdr:col>1</xdr:col>
      <xdr:colOff>485775</xdr:colOff>
      <xdr:row>37</xdr:row>
      <xdr:rowOff>21227</xdr:rowOff>
    </xdr:to>
    <xdr:sp macro="" textlink="">
      <xdr:nvSpPr>
        <xdr:cNvPr id="90" name="円/楕円 89"/>
        <xdr:cNvSpPr/>
      </xdr:nvSpPr>
      <xdr:spPr>
        <a:xfrm>
          <a:off x="1079500" y="62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12354</xdr:rowOff>
    </xdr:from>
    <xdr:ext cx="469744" cy="259045"/>
    <xdr:sp macro="" textlink="">
      <xdr:nvSpPr>
        <xdr:cNvPr id="91" name="テキスト ボックス 90"/>
        <xdr:cNvSpPr txBox="1"/>
      </xdr:nvSpPr>
      <xdr:spPr>
        <a:xfrm>
          <a:off x="895427" y="63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47841</xdr:rowOff>
    </xdr:from>
    <xdr:to>
      <xdr:col>6</xdr:col>
      <xdr:colOff>511175</xdr:colOff>
      <xdr:row>58</xdr:row>
      <xdr:rowOff>93352</xdr:rowOff>
    </xdr:to>
    <xdr:cxnSp macro="">
      <xdr:nvCxnSpPr>
        <xdr:cNvPr id="121" name="直線コネクタ 120"/>
        <xdr:cNvCxnSpPr/>
      </xdr:nvCxnSpPr>
      <xdr:spPr>
        <a:xfrm flipV="1">
          <a:off x="3797300" y="9991941"/>
          <a:ext cx="838200" cy="4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72720</xdr:rowOff>
    </xdr:from>
    <xdr:to>
      <xdr:col>5</xdr:col>
      <xdr:colOff>358775</xdr:colOff>
      <xdr:row>58</xdr:row>
      <xdr:rowOff>93352</xdr:rowOff>
    </xdr:to>
    <xdr:cxnSp macro="">
      <xdr:nvCxnSpPr>
        <xdr:cNvPr id="124" name="直線コネクタ 123"/>
        <xdr:cNvCxnSpPr/>
      </xdr:nvCxnSpPr>
      <xdr:spPr>
        <a:xfrm>
          <a:off x="2908300" y="10016820"/>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46945</xdr:rowOff>
    </xdr:from>
    <xdr:to>
      <xdr:col>4</xdr:col>
      <xdr:colOff>155575</xdr:colOff>
      <xdr:row>58</xdr:row>
      <xdr:rowOff>72720</xdr:rowOff>
    </xdr:to>
    <xdr:cxnSp macro="">
      <xdr:nvCxnSpPr>
        <xdr:cNvPr id="127" name="直線コネクタ 126"/>
        <xdr:cNvCxnSpPr/>
      </xdr:nvCxnSpPr>
      <xdr:spPr>
        <a:xfrm>
          <a:off x="2019300" y="9991045"/>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9017</xdr:rowOff>
    </xdr:from>
    <xdr:to>
      <xdr:col>2</xdr:col>
      <xdr:colOff>638175</xdr:colOff>
      <xdr:row>58</xdr:row>
      <xdr:rowOff>46945</xdr:rowOff>
    </xdr:to>
    <xdr:cxnSp macro="">
      <xdr:nvCxnSpPr>
        <xdr:cNvPr id="130" name="直線コネクタ 129"/>
        <xdr:cNvCxnSpPr/>
      </xdr:nvCxnSpPr>
      <xdr:spPr>
        <a:xfrm>
          <a:off x="1130300" y="9953117"/>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168491</xdr:rowOff>
    </xdr:from>
    <xdr:to>
      <xdr:col>6</xdr:col>
      <xdr:colOff>561975</xdr:colOff>
      <xdr:row>58</xdr:row>
      <xdr:rowOff>98641</xdr:rowOff>
    </xdr:to>
    <xdr:sp macro="" textlink="">
      <xdr:nvSpPr>
        <xdr:cNvPr id="140" name="円/楕円 139"/>
        <xdr:cNvSpPr/>
      </xdr:nvSpPr>
      <xdr:spPr>
        <a:xfrm>
          <a:off x="4584700" y="99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83418</xdr:rowOff>
    </xdr:from>
    <xdr:ext cx="534377" cy="259045"/>
    <xdr:sp macro="" textlink="">
      <xdr:nvSpPr>
        <xdr:cNvPr id="141" name="総務費該当値テキスト"/>
        <xdr:cNvSpPr txBox="1"/>
      </xdr:nvSpPr>
      <xdr:spPr>
        <a:xfrm>
          <a:off x="4686300" y="98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42552</xdr:rowOff>
    </xdr:from>
    <xdr:to>
      <xdr:col>5</xdr:col>
      <xdr:colOff>409575</xdr:colOff>
      <xdr:row>58</xdr:row>
      <xdr:rowOff>144152</xdr:rowOff>
    </xdr:to>
    <xdr:sp macro="" textlink="">
      <xdr:nvSpPr>
        <xdr:cNvPr id="142" name="円/楕円 141"/>
        <xdr:cNvSpPr/>
      </xdr:nvSpPr>
      <xdr:spPr>
        <a:xfrm>
          <a:off x="3746500" y="99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135279</xdr:rowOff>
    </xdr:from>
    <xdr:ext cx="534377" cy="259045"/>
    <xdr:sp macro="" textlink="">
      <xdr:nvSpPr>
        <xdr:cNvPr id="143" name="テキスト ボックス 142"/>
        <xdr:cNvSpPr txBox="1"/>
      </xdr:nvSpPr>
      <xdr:spPr>
        <a:xfrm>
          <a:off x="3530111" y="100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21920</xdr:rowOff>
    </xdr:from>
    <xdr:to>
      <xdr:col>4</xdr:col>
      <xdr:colOff>206375</xdr:colOff>
      <xdr:row>58</xdr:row>
      <xdr:rowOff>123520</xdr:rowOff>
    </xdr:to>
    <xdr:sp macro="" textlink="">
      <xdr:nvSpPr>
        <xdr:cNvPr id="144" name="円/楕円 143"/>
        <xdr:cNvSpPr/>
      </xdr:nvSpPr>
      <xdr:spPr>
        <a:xfrm>
          <a:off x="2857500" y="99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114647</xdr:rowOff>
    </xdr:from>
    <xdr:ext cx="534377" cy="259045"/>
    <xdr:sp macro="" textlink="">
      <xdr:nvSpPr>
        <xdr:cNvPr id="145" name="テキスト ボックス 144"/>
        <xdr:cNvSpPr txBox="1"/>
      </xdr:nvSpPr>
      <xdr:spPr>
        <a:xfrm>
          <a:off x="2641111" y="100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167595</xdr:rowOff>
    </xdr:from>
    <xdr:to>
      <xdr:col>3</xdr:col>
      <xdr:colOff>3175</xdr:colOff>
      <xdr:row>58</xdr:row>
      <xdr:rowOff>97745</xdr:rowOff>
    </xdr:to>
    <xdr:sp macro="" textlink="">
      <xdr:nvSpPr>
        <xdr:cNvPr id="146" name="円/楕円 145"/>
        <xdr:cNvSpPr/>
      </xdr:nvSpPr>
      <xdr:spPr>
        <a:xfrm>
          <a:off x="1968500" y="99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88872</xdr:rowOff>
    </xdr:from>
    <xdr:ext cx="534377" cy="259045"/>
    <xdr:sp macro="" textlink="">
      <xdr:nvSpPr>
        <xdr:cNvPr id="147" name="テキスト ボックス 146"/>
        <xdr:cNvSpPr txBox="1"/>
      </xdr:nvSpPr>
      <xdr:spPr>
        <a:xfrm>
          <a:off x="1752111" y="100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129667</xdr:rowOff>
    </xdr:from>
    <xdr:to>
      <xdr:col>1</xdr:col>
      <xdr:colOff>485775</xdr:colOff>
      <xdr:row>58</xdr:row>
      <xdr:rowOff>59817</xdr:rowOff>
    </xdr:to>
    <xdr:sp macro="" textlink="">
      <xdr:nvSpPr>
        <xdr:cNvPr id="148" name="円/楕円 147"/>
        <xdr:cNvSpPr/>
      </xdr:nvSpPr>
      <xdr:spPr>
        <a:xfrm>
          <a:off x="1079500" y="99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50944</xdr:rowOff>
    </xdr:from>
    <xdr:ext cx="534377" cy="259045"/>
    <xdr:sp macro="" textlink="">
      <xdr:nvSpPr>
        <xdr:cNvPr id="149" name="テキスト ボックス 148"/>
        <xdr:cNvSpPr txBox="1"/>
      </xdr:nvSpPr>
      <xdr:spPr>
        <a:xfrm>
          <a:off x="863111" y="99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34412</xdr:rowOff>
    </xdr:from>
    <xdr:to>
      <xdr:col>6</xdr:col>
      <xdr:colOff>511175</xdr:colOff>
      <xdr:row>78</xdr:row>
      <xdr:rowOff>60472</xdr:rowOff>
    </xdr:to>
    <xdr:cxnSp macro="">
      <xdr:nvCxnSpPr>
        <xdr:cNvPr id="177" name="直線コネクタ 176"/>
        <xdr:cNvCxnSpPr/>
      </xdr:nvCxnSpPr>
      <xdr:spPr>
        <a:xfrm flipV="1">
          <a:off x="3797300" y="13407512"/>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60472</xdr:rowOff>
    </xdr:from>
    <xdr:to>
      <xdr:col>5</xdr:col>
      <xdr:colOff>358775</xdr:colOff>
      <xdr:row>78</xdr:row>
      <xdr:rowOff>80704</xdr:rowOff>
    </xdr:to>
    <xdr:cxnSp macro="">
      <xdr:nvCxnSpPr>
        <xdr:cNvPr id="180" name="直線コネクタ 179"/>
        <xdr:cNvCxnSpPr/>
      </xdr:nvCxnSpPr>
      <xdr:spPr>
        <a:xfrm flipV="1">
          <a:off x="2908300" y="13433572"/>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80704</xdr:rowOff>
    </xdr:from>
    <xdr:to>
      <xdr:col>4</xdr:col>
      <xdr:colOff>155575</xdr:colOff>
      <xdr:row>78</xdr:row>
      <xdr:rowOff>127200</xdr:rowOff>
    </xdr:to>
    <xdr:cxnSp macro="">
      <xdr:nvCxnSpPr>
        <xdr:cNvPr id="183" name="直線コネクタ 182"/>
        <xdr:cNvCxnSpPr/>
      </xdr:nvCxnSpPr>
      <xdr:spPr>
        <a:xfrm flipV="1">
          <a:off x="2019300" y="13453804"/>
          <a:ext cx="889000" cy="4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127200</xdr:rowOff>
    </xdr:from>
    <xdr:to>
      <xdr:col>2</xdr:col>
      <xdr:colOff>638175</xdr:colOff>
      <xdr:row>78</xdr:row>
      <xdr:rowOff>153736</xdr:rowOff>
    </xdr:to>
    <xdr:cxnSp macro="">
      <xdr:nvCxnSpPr>
        <xdr:cNvPr id="186" name="直線コネクタ 185"/>
        <xdr:cNvCxnSpPr/>
      </xdr:nvCxnSpPr>
      <xdr:spPr>
        <a:xfrm flipV="1">
          <a:off x="1130300" y="13500300"/>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155062</xdr:rowOff>
    </xdr:from>
    <xdr:to>
      <xdr:col>6</xdr:col>
      <xdr:colOff>561975</xdr:colOff>
      <xdr:row>78</xdr:row>
      <xdr:rowOff>85212</xdr:rowOff>
    </xdr:to>
    <xdr:sp macro="" textlink="">
      <xdr:nvSpPr>
        <xdr:cNvPr id="196" name="円/楕円 195"/>
        <xdr:cNvSpPr/>
      </xdr:nvSpPr>
      <xdr:spPr>
        <a:xfrm>
          <a:off x="4584700" y="133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69989</xdr:rowOff>
    </xdr:from>
    <xdr:ext cx="599010" cy="259045"/>
    <xdr:sp macro="" textlink="">
      <xdr:nvSpPr>
        <xdr:cNvPr id="197" name="民生費該当値テキスト"/>
        <xdr:cNvSpPr txBox="1"/>
      </xdr:nvSpPr>
      <xdr:spPr>
        <a:xfrm>
          <a:off x="4686300" y="132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9672</xdr:rowOff>
    </xdr:from>
    <xdr:to>
      <xdr:col>5</xdr:col>
      <xdr:colOff>409575</xdr:colOff>
      <xdr:row>78</xdr:row>
      <xdr:rowOff>111272</xdr:rowOff>
    </xdr:to>
    <xdr:sp macro="" textlink="">
      <xdr:nvSpPr>
        <xdr:cNvPr id="198" name="円/楕円 197"/>
        <xdr:cNvSpPr/>
      </xdr:nvSpPr>
      <xdr:spPr>
        <a:xfrm>
          <a:off x="3746500" y="133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102399</xdr:rowOff>
    </xdr:from>
    <xdr:ext cx="599010" cy="259045"/>
    <xdr:sp macro="" textlink="">
      <xdr:nvSpPr>
        <xdr:cNvPr id="199" name="テキスト ボックス 198"/>
        <xdr:cNvSpPr txBox="1"/>
      </xdr:nvSpPr>
      <xdr:spPr>
        <a:xfrm>
          <a:off x="3497794" y="1347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29904</xdr:rowOff>
    </xdr:from>
    <xdr:to>
      <xdr:col>4</xdr:col>
      <xdr:colOff>206375</xdr:colOff>
      <xdr:row>78</xdr:row>
      <xdr:rowOff>131504</xdr:rowOff>
    </xdr:to>
    <xdr:sp macro="" textlink="">
      <xdr:nvSpPr>
        <xdr:cNvPr id="200" name="円/楕円 199"/>
        <xdr:cNvSpPr/>
      </xdr:nvSpPr>
      <xdr:spPr>
        <a:xfrm>
          <a:off x="2857500" y="134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122631</xdr:rowOff>
    </xdr:from>
    <xdr:ext cx="599010" cy="259045"/>
    <xdr:sp macro="" textlink="">
      <xdr:nvSpPr>
        <xdr:cNvPr id="201" name="テキスト ボックス 200"/>
        <xdr:cNvSpPr txBox="1"/>
      </xdr:nvSpPr>
      <xdr:spPr>
        <a:xfrm>
          <a:off x="2608794" y="1349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76400</xdr:rowOff>
    </xdr:from>
    <xdr:to>
      <xdr:col>3</xdr:col>
      <xdr:colOff>3175</xdr:colOff>
      <xdr:row>79</xdr:row>
      <xdr:rowOff>6550</xdr:rowOff>
    </xdr:to>
    <xdr:sp macro="" textlink="">
      <xdr:nvSpPr>
        <xdr:cNvPr id="202" name="円/楕円 201"/>
        <xdr:cNvSpPr/>
      </xdr:nvSpPr>
      <xdr:spPr>
        <a:xfrm>
          <a:off x="1968500" y="134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169127</xdr:rowOff>
    </xdr:from>
    <xdr:ext cx="599010" cy="259045"/>
    <xdr:sp macro="" textlink="">
      <xdr:nvSpPr>
        <xdr:cNvPr id="203" name="テキスト ボックス 202"/>
        <xdr:cNvSpPr txBox="1"/>
      </xdr:nvSpPr>
      <xdr:spPr>
        <a:xfrm>
          <a:off x="1719794" y="1354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102936</xdr:rowOff>
    </xdr:from>
    <xdr:to>
      <xdr:col>1</xdr:col>
      <xdr:colOff>485775</xdr:colOff>
      <xdr:row>79</xdr:row>
      <xdr:rowOff>33086</xdr:rowOff>
    </xdr:to>
    <xdr:sp macro="" textlink="">
      <xdr:nvSpPr>
        <xdr:cNvPr id="204" name="円/楕円 203"/>
        <xdr:cNvSpPr/>
      </xdr:nvSpPr>
      <xdr:spPr>
        <a:xfrm>
          <a:off x="1079500" y="134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24213</xdr:rowOff>
    </xdr:from>
    <xdr:ext cx="534377" cy="259045"/>
    <xdr:sp macro="" textlink="">
      <xdr:nvSpPr>
        <xdr:cNvPr id="205" name="テキスト ボックス 204"/>
        <xdr:cNvSpPr txBox="1"/>
      </xdr:nvSpPr>
      <xdr:spPr>
        <a:xfrm>
          <a:off x="863111" y="135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136043</xdr:rowOff>
    </xdr:from>
    <xdr:to>
      <xdr:col>6</xdr:col>
      <xdr:colOff>511175</xdr:colOff>
      <xdr:row>96</xdr:row>
      <xdr:rowOff>141833</xdr:rowOff>
    </xdr:to>
    <xdr:cxnSp macro="">
      <xdr:nvCxnSpPr>
        <xdr:cNvPr id="235" name="直線コネクタ 234"/>
        <xdr:cNvCxnSpPr/>
      </xdr:nvCxnSpPr>
      <xdr:spPr>
        <a:xfrm flipV="1">
          <a:off x="3797300" y="16595243"/>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141833</xdr:rowOff>
    </xdr:from>
    <xdr:to>
      <xdr:col>5</xdr:col>
      <xdr:colOff>358775</xdr:colOff>
      <xdr:row>96</xdr:row>
      <xdr:rowOff>164464</xdr:rowOff>
    </xdr:to>
    <xdr:cxnSp macro="">
      <xdr:nvCxnSpPr>
        <xdr:cNvPr id="238" name="直線コネクタ 237"/>
        <xdr:cNvCxnSpPr/>
      </xdr:nvCxnSpPr>
      <xdr:spPr>
        <a:xfrm flipV="1">
          <a:off x="2908300" y="16601033"/>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164464</xdr:rowOff>
    </xdr:from>
    <xdr:to>
      <xdr:col>4</xdr:col>
      <xdr:colOff>155575</xdr:colOff>
      <xdr:row>97</xdr:row>
      <xdr:rowOff>13932</xdr:rowOff>
    </xdr:to>
    <xdr:cxnSp macro="">
      <xdr:nvCxnSpPr>
        <xdr:cNvPr id="241" name="直線コネクタ 240"/>
        <xdr:cNvCxnSpPr/>
      </xdr:nvCxnSpPr>
      <xdr:spPr>
        <a:xfrm flipV="1">
          <a:off x="2019300" y="16623664"/>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52832</xdr:rowOff>
    </xdr:from>
    <xdr:to>
      <xdr:col>2</xdr:col>
      <xdr:colOff>638175</xdr:colOff>
      <xdr:row>97</xdr:row>
      <xdr:rowOff>13932</xdr:rowOff>
    </xdr:to>
    <xdr:cxnSp macro="">
      <xdr:nvCxnSpPr>
        <xdr:cNvPr id="244" name="直線コネクタ 243"/>
        <xdr:cNvCxnSpPr/>
      </xdr:nvCxnSpPr>
      <xdr:spPr>
        <a:xfrm>
          <a:off x="1130300" y="16512032"/>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85243</xdr:rowOff>
    </xdr:from>
    <xdr:to>
      <xdr:col>6</xdr:col>
      <xdr:colOff>561975</xdr:colOff>
      <xdr:row>97</xdr:row>
      <xdr:rowOff>15393</xdr:rowOff>
    </xdr:to>
    <xdr:sp macro="" textlink="">
      <xdr:nvSpPr>
        <xdr:cNvPr id="254" name="円/楕円 253"/>
        <xdr:cNvSpPr/>
      </xdr:nvSpPr>
      <xdr:spPr>
        <a:xfrm>
          <a:off x="4584700" y="165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63670</xdr:rowOff>
    </xdr:from>
    <xdr:ext cx="534377" cy="259045"/>
    <xdr:sp macro="" textlink="">
      <xdr:nvSpPr>
        <xdr:cNvPr id="255" name="衛生費該当値テキスト"/>
        <xdr:cNvSpPr txBox="1"/>
      </xdr:nvSpPr>
      <xdr:spPr>
        <a:xfrm>
          <a:off x="4686300" y="165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21,096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91033</xdr:rowOff>
    </xdr:from>
    <xdr:to>
      <xdr:col>5</xdr:col>
      <xdr:colOff>409575</xdr:colOff>
      <xdr:row>97</xdr:row>
      <xdr:rowOff>21183</xdr:rowOff>
    </xdr:to>
    <xdr:sp macro="" textlink="">
      <xdr:nvSpPr>
        <xdr:cNvPr id="256" name="円/楕円 255"/>
        <xdr:cNvSpPr/>
      </xdr:nvSpPr>
      <xdr:spPr>
        <a:xfrm>
          <a:off x="3746500" y="165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12310</xdr:rowOff>
    </xdr:from>
    <xdr:ext cx="534377" cy="259045"/>
    <xdr:sp macro="" textlink="">
      <xdr:nvSpPr>
        <xdr:cNvPr id="257" name="テキスト ボックス 256"/>
        <xdr:cNvSpPr txBox="1"/>
      </xdr:nvSpPr>
      <xdr:spPr>
        <a:xfrm>
          <a:off x="3530111" y="166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113664</xdr:rowOff>
    </xdr:from>
    <xdr:to>
      <xdr:col>4</xdr:col>
      <xdr:colOff>206375</xdr:colOff>
      <xdr:row>97</xdr:row>
      <xdr:rowOff>43814</xdr:rowOff>
    </xdr:to>
    <xdr:sp macro="" textlink="">
      <xdr:nvSpPr>
        <xdr:cNvPr id="258" name="円/楕円 257"/>
        <xdr:cNvSpPr/>
      </xdr:nvSpPr>
      <xdr:spPr>
        <a:xfrm>
          <a:off x="2857500" y="165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34941</xdr:rowOff>
    </xdr:from>
    <xdr:ext cx="534377" cy="259045"/>
    <xdr:sp macro="" textlink="">
      <xdr:nvSpPr>
        <xdr:cNvPr id="259" name="テキスト ボックス 258"/>
        <xdr:cNvSpPr txBox="1"/>
      </xdr:nvSpPr>
      <xdr:spPr>
        <a:xfrm>
          <a:off x="2641111" y="1666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134582</xdr:rowOff>
    </xdr:from>
    <xdr:to>
      <xdr:col>3</xdr:col>
      <xdr:colOff>3175</xdr:colOff>
      <xdr:row>97</xdr:row>
      <xdr:rowOff>64732</xdr:rowOff>
    </xdr:to>
    <xdr:sp macro="" textlink="">
      <xdr:nvSpPr>
        <xdr:cNvPr id="260" name="円/楕円 259"/>
        <xdr:cNvSpPr/>
      </xdr:nvSpPr>
      <xdr:spPr>
        <a:xfrm>
          <a:off x="1968500" y="165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55859</xdr:rowOff>
    </xdr:from>
    <xdr:ext cx="534377" cy="259045"/>
    <xdr:sp macro="" textlink="">
      <xdr:nvSpPr>
        <xdr:cNvPr id="261" name="テキスト ボックス 260"/>
        <xdr:cNvSpPr txBox="1"/>
      </xdr:nvSpPr>
      <xdr:spPr>
        <a:xfrm>
          <a:off x="1752111" y="166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2032</xdr:rowOff>
    </xdr:from>
    <xdr:to>
      <xdr:col>1</xdr:col>
      <xdr:colOff>485775</xdr:colOff>
      <xdr:row>96</xdr:row>
      <xdr:rowOff>103632</xdr:rowOff>
    </xdr:to>
    <xdr:sp macro="" textlink="">
      <xdr:nvSpPr>
        <xdr:cNvPr id="262" name="円/楕円 261"/>
        <xdr:cNvSpPr/>
      </xdr:nvSpPr>
      <xdr:spPr>
        <a:xfrm>
          <a:off x="1079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94759</xdr:rowOff>
    </xdr:from>
    <xdr:ext cx="534377" cy="259045"/>
    <xdr:sp macro="" textlink="">
      <xdr:nvSpPr>
        <xdr:cNvPr id="263" name="テキスト ボックス 262"/>
        <xdr:cNvSpPr txBox="1"/>
      </xdr:nvSpPr>
      <xdr:spPr>
        <a:xfrm>
          <a:off x="863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127356</xdr:rowOff>
    </xdr:from>
    <xdr:to>
      <xdr:col>15</xdr:col>
      <xdr:colOff>180975</xdr:colOff>
      <xdr:row>33</xdr:row>
      <xdr:rowOff>152959</xdr:rowOff>
    </xdr:to>
    <xdr:cxnSp macro="">
      <xdr:nvCxnSpPr>
        <xdr:cNvPr id="290" name="直線コネクタ 289"/>
        <xdr:cNvCxnSpPr/>
      </xdr:nvCxnSpPr>
      <xdr:spPr>
        <a:xfrm>
          <a:off x="9639300" y="5785206"/>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91"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61519</xdr:rowOff>
    </xdr:from>
    <xdr:to>
      <xdr:col>14</xdr:col>
      <xdr:colOff>28575</xdr:colOff>
      <xdr:row>33</xdr:row>
      <xdr:rowOff>127356</xdr:rowOff>
    </xdr:to>
    <xdr:cxnSp macro="">
      <xdr:nvCxnSpPr>
        <xdr:cNvPr id="293" name="直線コネクタ 292"/>
        <xdr:cNvCxnSpPr/>
      </xdr:nvCxnSpPr>
      <xdr:spPr>
        <a:xfrm>
          <a:off x="8750300" y="5719369"/>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5" name="テキスト ボックス 294"/>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61519</xdr:rowOff>
    </xdr:from>
    <xdr:to>
      <xdr:col>12</xdr:col>
      <xdr:colOff>511175</xdr:colOff>
      <xdr:row>33</xdr:row>
      <xdr:rowOff>116383</xdr:rowOff>
    </xdr:to>
    <xdr:cxnSp macro="">
      <xdr:nvCxnSpPr>
        <xdr:cNvPr id="296" name="直線コネクタ 295"/>
        <xdr:cNvCxnSpPr/>
      </xdr:nvCxnSpPr>
      <xdr:spPr>
        <a:xfrm flipV="1">
          <a:off x="7861300" y="571936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8" name="テキスト ボックス 297"/>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129642</xdr:rowOff>
    </xdr:from>
    <xdr:to>
      <xdr:col>11</xdr:col>
      <xdr:colOff>307975</xdr:colOff>
      <xdr:row>33</xdr:row>
      <xdr:rowOff>116383</xdr:rowOff>
    </xdr:to>
    <xdr:cxnSp macro="">
      <xdr:nvCxnSpPr>
        <xdr:cNvPr id="299" name="直線コネクタ 298"/>
        <xdr:cNvCxnSpPr/>
      </xdr:nvCxnSpPr>
      <xdr:spPr>
        <a:xfrm>
          <a:off x="6972300" y="5616042"/>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79214</xdr:rowOff>
    </xdr:from>
    <xdr:ext cx="469744" cy="259045"/>
    <xdr:sp macro="" textlink="">
      <xdr:nvSpPr>
        <xdr:cNvPr id="301" name="テキスト ボックス 300"/>
        <xdr:cNvSpPr txBox="1"/>
      </xdr:nvSpPr>
      <xdr:spPr>
        <a:xfrm>
          <a:off x="7626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3" name="テキスト ボックス 302"/>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102159</xdr:rowOff>
    </xdr:from>
    <xdr:to>
      <xdr:col>15</xdr:col>
      <xdr:colOff>231775</xdr:colOff>
      <xdr:row>34</xdr:row>
      <xdr:rowOff>32309</xdr:rowOff>
    </xdr:to>
    <xdr:sp macro="" textlink="">
      <xdr:nvSpPr>
        <xdr:cNvPr id="309" name="円/楕円 308"/>
        <xdr:cNvSpPr/>
      </xdr:nvSpPr>
      <xdr:spPr>
        <a:xfrm>
          <a:off x="104267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125036</xdr:rowOff>
    </xdr:from>
    <xdr:ext cx="469744" cy="259045"/>
    <xdr:sp macro="" textlink="">
      <xdr:nvSpPr>
        <xdr:cNvPr id="310" name="労働費該当値テキスト"/>
        <xdr:cNvSpPr txBox="1"/>
      </xdr:nvSpPr>
      <xdr:spPr>
        <a:xfrm>
          <a:off x="10528300" y="561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76556</xdr:rowOff>
    </xdr:from>
    <xdr:to>
      <xdr:col>14</xdr:col>
      <xdr:colOff>79375</xdr:colOff>
      <xdr:row>34</xdr:row>
      <xdr:rowOff>6706</xdr:rowOff>
    </xdr:to>
    <xdr:sp macro="" textlink="">
      <xdr:nvSpPr>
        <xdr:cNvPr id="311" name="円/楕円 310"/>
        <xdr:cNvSpPr/>
      </xdr:nvSpPr>
      <xdr:spPr>
        <a:xfrm>
          <a:off x="95885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23233</xdr:rowOff>
    </xdr:from>
    <xdr:ext cx="469744" cy="259045"/>
    <xdr:sp macro="" textlink="">
      <xdr:nvSpPr>
        <xdr:cNvPr id="312" name="テキスト ボックス 311"/>
        <xdr:cNvSpPr txBox="1"/>
      </xdr:nvSpPr>
      <xdr:spPr>
        <a:xfrm>
          <a:off x="9404427" y="550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10719</xdr:rowOff>
    </xdr:from>
    <xdr:to>
      <xdr:col>12</xdr:col>
      <xdr:colOff>561975</xdr:colOff>
      <xdr:row>33</xdr:row>
      <xdr:rowOff>112319</xdr:rowOff>
    </xdr:to>
    <xdr:sp macro="" textlink="">
      <xdr:nvSpPr>
        <xdr:cNvPr id="313" name="円/楕円 312"/>
        <xdr:cNvSpPr/>
      </xdr:nvSpPr>
      <xdr:spPr>
        <a:xfrm>
          <a:off x="8699500" y="56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128846</xdr:rowOff>
    </xdr:from>
    <xdr:ext cx="469744" cy="259045"/>
    <xdr:sp macro="" textlink="">
      <xdr:nvSpPr>
        <xdr:cNvPr id="314" name="テキスト ボックス 313"/>
        <xdr:cNvSpPr txBox="1"/>
      </xdr:nvSpPr>
      <xdr:spPr>
        <a:xfrm>
          <a:off x="8515427" y="544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65583</xdr:rowOff>
    </xdr:from>
    <xdr:to>
      <xdr:col>11</xdr:col>
      <xdr:colOff>358775</xdr:colOff>
      <xdr:row>33</xdr:row>
      <xdr:rowOff>167183</xdr:rowOff>
    </xdr:to>
    <xdr:sp macro="" textlink="">
      <xdr:nvSpPr>
        <xdr:cNvPr id="315" name="円/楕円 314"/>
        <xdr:cNvSpPr/>
      </xdr:nvSpPr>
      <xdr:spPr>
        <a:xfrm>
          <a:off x="7810500" y="57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12260</xdr:rowOff>
    </xdr:from>
    <xdr:ext cx="469744" cy="259045"/>
    <xdr:sp macro="" textlink="">
      <xdr:nvSpPr>
        <xdr:cNvPr id="316" name="テキスト ボックス 315"/>
        <xdr:cNvSpPr txBox="1"/>
      </xdr:nvSpPr>
      <xdr:spPr>
        <a:xfrm>
          <a:off x="7626427" y="549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78842</xdr:rowOff>
    </xdr:from>
    <xdr:to>
      <xdr:col>10</xdr:col>
      <xdr:colOff>155575</xdr:colOff>
      <xdr:row>33</xdr:row>
      <xdr:rowOff>8992</xdr:rowOff>
    </xdr:to>
    <xdr:sp macro="" textlink="">
      <xdr:nvSpPr>
        <xdr:cNvPr id="317" name="円/楕円 316"/>
        <xdr:cNvSpPr/>
      </xdr:nvSpPr>
      <xdr:spPr>
        <a:xfrm>
          <a:off x="6921500" y="556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25519</xdr:rowOff>
    </xdr:from>
    <xdr:ext cx="469744" cy="259045"/>
    <xdr:sp macro="" textlink="">
      <xdr:nvSpPr>
        <xdr:cNvPr id="318" name="テキスト ボックス 317"/>
        <xdr:cNvSpPr txBox="1"/>
      </xdr:nvSpPr>
      <xdr:spPr>
        <a:xfrm>
          <a:off x="6737427" y="534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158597</xdr:rowOff>
    </xdr:from>
    <xdr:to>
      <xdr:col>15</xdr:col>
      <xdr:colOff>180975</xdr:colOff>
      <xdr:row>58</xdr:row>
      <xdr:rowOff>162713</xdr:rowOff>
    </xdr:to>
    <xdr:cxnSp macro="">
      <xdr:nvCxnSpPr>
        <xdr:cNvPr id="347" name="直線コネクタ 346"/>
        <xdr:cNvCxnSpPr/>
      </xdr:nvCxnSpPr>
      <xdr:spPr>
        <a:xfrm>
          <a:off x="9639300" y="10102697"/>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158597</xdr:rowOff>
    </xdr:from>
    <xdr:to>
      <xdr:col>14</xdr:col>
      <xdr:colOff>28575</xdr:colOff>
      <xdr:row>58</xdr:row>
      <xdr:rowOff>160121</xdr:rowOff>
    </xdr:to>
    <xdr:cxnSp macro="">
      <xdr:nvCxnSpPr>
        <xdr:cNvPr id="350" name="直線コネクタ 349"/>
        <xdr:cNvCxnSpPr/>
      </xdr:nvCxnSpPr>
      <xdr:spPr>
        <a:xfrm flipV="1">
          <a:off x="8750300" y="1010269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160121</xdr:rowOff>
    </xdr:from>
    <xdr:to>
      <xdr:col>12</xdr:col>
      <xdr:colOff>511175</xdr:colOff>
      <xdr:row>58</xdr:row>
      <xdr:rowOff>163093</xdr:rowOff>
    </xdr:to>
    <xdr:cxnSp macro="">
      <xdr:nvCxnSpPr>
        <xdr:cNvPr id="353" name="直線コネクタ 352"/>
        <xdr:cNvCxnSpPr/>
      </xdr:nvCxnSpPr>
      <xdr:spPr>
        <a:xfrm flipV="1">
          <a:off x="7861300" y="1010422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162103</xdr:rowOff>
    </xdr:from>
    <xdr:to>
      <xdr:col>11</xdr:col>
      <xdr:colOff>307975</xdr:colOff>
      <xdr:row>58</xdr:row>
      <xdr:rowOff>163093</xdr:rowOff>
    </xdr:to>
    <xdr:cxnSp macro="">
      <xdr:nvCxnSpPr>
        <xdr:cNvPr id="356" name="直線コネクタ 355"/>
        <xdr:cNvCxnSpPr/>
      </xdr:nvCxnSpPr>
      <xdr:spPr>
        <a:xfrm>
          <a:off x="6972300" y="1010620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111913</xdr:rowOff>
    </xdr:from>
    <xdr:to>
      <xdr:col>15</xdr:col>
      <xdr:colOff>231775</xdr:colOff>
      <xdr:row>59</xdr:row>
      <xdr:rowOff>42063</xdr:rowOff>
    </xdr:to>
    <xdr:sp macro="" textlink="">
      <xdr:nvSpPr>
        <xdr:cNvPr id="366" name="円/楕円 365"/>
        <xdr:cNvSpPr/>
      </xdr:nvSpPr>
      <xdr:spPr>
        <a:xfrm>
          <a:off x="104267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26840</xdr:rowOff>
    </xdr:from>
    <xdr:ext cx="378565" cy="259045"/>
    <xdr:sp macro="" textlink="">
      <xdr:nvSpPr>
        <xdr:cNvPr id="367" name="農林水産業費該当値テキスト"/>
        <xdr:cNvSpPr txBox="1"/>
      </xdr:nvSpPr>
      <xdr:spPr>
        <a:xfrm>
          <a:off x="10528300" y="9970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107797</xdr:rowOff>
    </xdr:from>
    <xdr:to>
      <xdr:col>14</xdr:col>
      <xdr:colOff>79375</xdr:colOff>
      <xdr:row>59</xdr:row>
      <xdr:rowOff>37947</xdr:rowOff>
    </xdr:to>
    <xdr:sp macro="" textlink="">
      <xdr:nvSpPr>
        <xdr:cNvPr id="368" name="円/楕円 367"/>
        <xdr:cNvSpPr/>
      </xdr:nvSpPr>
      <xdr:spPr>
        <a:xfrm>
          <a:off x="9588500" y="100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29074</xdr:rowOff>
    </xdr:from>
    <xdr:ext cx="378565" cy="259045"/>
    <xdr:sp macro="" textlink="">
      <xdr:nvSpPr>
        <xdr:cNvPr id="369" name="テキスト ボックス 368"/>
        <xdr:cNvSpPr txBox="1"/>
      </xdr:nvSpPr>
      <xdr:spPr>
        <a:xfrm>
          <a:off x="9450017" y="101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109321</xdr:rowOff>
    </xdr:from>
    <xdr:to>
      <xdr:col>12</xdr:col>
      <xdr:colOff>561975</xdr:colOff>
      <xdr:row>59</xdr:row>
      <xdr:rowOff>39471</xdr:rowOff>
    </xdr:to>
    <xdr:sp macro="" textlink="">
      <xdr:nvSpPr>
        <xdr:cNvPr id="370" name="円/楕円 369"/>
        <xdr:cNvSpPr/>
      </xdr:nvSpPr>
      <xdr:spPr>
        <a:xfrm>
          <a:off x="8699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30598</xdr:rowOff>
    </xdr:from>
    <xdr:ext cx="378565" cy="259045"/>
    <xdr:sp macro="" textlink="">
      <xdr:nvSpPr>
        <xdr:cNvPr id="371" name="テキスト ボックス 370"/>
        <xdr:cNvSpPr txBox="1"/>
      </xdr:nvSpPr>
      <xdr:spPr>
        <a:xfrm>
          <a:off x="8561017" y="1014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112293</xdr:rowOff>
    </xdr:from>
    <xdr:to>
      <xdr:col>11</xdr:col>
      <xdr:colOff>358775</xdr:colOff>
      <xdr:row>59</xdr:row>
      <xdr:rowOff>42443</xdr:rowOff>
    </xdr:to>
    <xdr:sp macro="" textlink="">
      <xdr:nvSpPr>
        <xdr:cNvPr id="372" name="円/楕円 371"/>
        <xdr:cNvSpPr/>
      </xdr:nvSpPr>
      <xdr:spPr>
        <a:xfrm>
          <a:off x="7810500" y="100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33570</xdr:rowOff>
    </xdr:from>
    <xdr:ext cx="378565" cy="259045"/>
    <xdr:sp macro="" textlink="">
      <xdr:nvSpPr>
        <xdr:cNvPr id="373" name="テキスト ボックス 372"/>
        <xdr:cNvSpPr txBox="1"/>
      </xdr:nvSpPr>
      <xdr:spPr>
        <a:xfrm>
          <a:off x="7672017" y="1014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111303</xdr:rowOff>
    </xdr:from>
    <xdr:to>
      <xdr:col>10</xdr:col>
      <xdr:colOff>155575</xdr:colOff>
      <xdr:row>59</xdr:row>
      <xdr:rowOff>41453</xdr:rowOff>
    </xdr:to>
    <xdr:sp macro="" textlink="">
      <xdr:nvSpPr>
        <xdr:cNvPr id="374" name="円/楕円 373"/>
        <xdr:cNvSpPr/>
      </xdr:nvSpPr>
      <xdr:spPr>
        <a:xfrm>
          <a:off x="6921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32580</xdr:rowOff>
    </xdr:from>
    <xdr:ext cx="378565" cy="259045"/>
    <xdr:sp macro="" textlink="">
      <xdr:nvSpPr>
        <xdr:cNvPr id="375" name="テキスト ボックス 374"/>
        <xdr:cNvSpPr txBox="1"/>
      </xdr:nvSpPr>
      <xdr:spPr>
        <a:xfrm>
          <a:off x="6783017" y="10148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137413</xdr:rowOff>
    </xdr:from>
    <xdr:to>
      <xdr:col>15</xdr:col>
      <xdr:colOff>180975</xdr:colOff>
      <xdr:row>79</xdr:row>
      <xdr:rowOff>10122</xdr:rowOff>
    </xdr:to>
    <xdr:cxnSp macro="">
      <xdr:nvCxnSpPr>
        <xdr:cNvPr id="404" name="直線コネクタ 403"/>
        <xdr:cNvCxnSpPr/>
      </xdr:nvCxnSpPr>
      <xdr:spPr>
        <a:xfrm>
          <a:off x="9639300" y="13510513"/>
          <a:ext cx="8382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137413</xdr:rowOff>
    </xdr:from>
    <xdr:to>
      <xdr:col>14</xdr:col>
      <xdr:colOff>28575</xdr:colOff>
      <xdr:row>79</xdr:row>
      <xdr:rowOff>8217</xdr:rowOff>
    </xdr:to>
    <xdr:cxnSp macro="">
      <xdr:nvCxnSpPr>
        <xdr:cNvPr id="407" name="直線コネクタ 406"/>
        <xdr:cNvCxnSpPr/>
      </xdr:nvCxnSpPr>
      <xdr:spPr>
        <a:xfrm flipV="1">
          <a:off x="8750300" y="13510513"/>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8217</xdr:rowOff>
    </xdr:from>
    <xdr:to>
      <xdr:col>12</xdr:col>
      <xdr:colOff>511175</xdr:colOff>
      <xdr:row>79</xdr:row>
      <xdr:rowOff>10961</xdr:rowOff>
    </xdr:to>
    <xdr:cxnSp macro="">
      <xdr:nvCxnSpPr>
        <xdr:cNvPr id="410" name="直線コネクタ 409"/>
        <xdr:cNvCxnSpPr/>
      </xdr:nvCxnSpPr>
      <xdr:spPr>
        <a:xfrm flipV="1">
          <a:off x="7861300" y="1355276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10731</xdr:rowOff>
    </xdr:from>
    <xdr:to>
      <xdr:col>11</xdr:col>
      <xdr:colOff>307975</xdr:colOff>
      <xdr:row>79</xdr:row>
      <xdr:rowOff>10961</xdr:rowOff>
    </xdr:to>
    <xdr:cxnSp macro="">
      <xdr:nvCxnSpPr>
        <xdr:cNvPr id="413" name="直線コネクタ 412"/>
        <xdr:cNvCxnSpPr/>
      </xdr:nvCxnSpPr>
      <xdr:spPr>
        <a:xfrm>
          <a:off x="6972300" y="1355528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130772</xdr:rowOff>
    </xdr:from>
    <xdr:to>
      <xdr:col>15</xdr:col>
      <xdr:colOff>231775</xdr:colOff>
      <xdr:row>79</xdr:row>
      <xdr:rowOff>60922</xdr:rowOff>
    </xdr:to>
    <xdr:sp macro="" textlink="">
      <xdr:nvSpPr>
        <xdr:cNvPr id="423" name="円/楕円 422"/>
        <xdr:cNvSpPr/>
      </xdr:nvSpPr>
      <xdr:spPr>
        <a:xfrm>
          <a:off x="10426700" y="135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45699</xdr:rowOff>
    </xdr:from>
    <xdr:ext cx="378565" cy="259045"/>
    <xdr:sp macro="" textlink="">
      <xdr:nvSpPr>
        <xdr:cNvPr id="424" name="商工費該当値テキスト"/>
        <xdr:cNvSpPr txBox="1"/>
      </xdr:nvSpPr>
      <xdr:spPr>
        <a:xfrm>
          <a:off x="10528300" y="1341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86613</xdr:rowOff>
    </xdr:from>
    <xdr:to>
      <xdr:col>14</xdr:col>
      <xdr:colOff>79375</xdr:colOff>
      <xdr:row>79</xdr:row>
      <xdr:rowOff>16763</xdr:rowOff>
    </xdr:to>
    <xdr:sp macro="" textlink="">
      <xdr:nvSpPr>
        <xdr:cNvPr id="425" name="円/楕円 424"/>
        <xdr:cNvSpPr/>
      </xdr:nvSpPr>
      <xdr:spPr>
        <a:xfrm>
          <a:off x="9588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7890</xdr:rowOff>
    </xdr:from>
    <xdr:ext cx="469744" cy="259045"/>
    <xdr:sp macro="" textlink="">
      <xdr:nvSpPr>
        <xdr:cNvPr id="426" name="テキスト ボックス 425"/>
        <xdr:cNvSpPr txBox="1"/>
      </xdr:nvSpPr>
      <xdr:spPr>
        <a:xfrm>
          <a:off x="9404427" y="135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128867</xdr:rowOff>
    </xdr:from>
    <xdr:to>
      <xdr:col>12</xdr:col>
      <xdr:colOff>561975</xdr:colOff>
      <xdr:row>79</xdr:row>
      <xdr:rowOff>59017</xdr:rowOff>
    </xdr:to>
    <xdr:sp macro="" textlink="">
      <xdr:nvSpPr>
        <xdr:cNvPr id="427" name="円/楕円 426"/>
        <xdr:cNvSpPr/>
      </xdr:nvSpPr>
      <xdr:spPr>
        <a:xfrm>
          <a:off x="8699500" y="135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50144</xdr:rowOff>
    </xdr:from>
    <xdr:ext cx="378565" cy="259045"/>
    <xdr:sp macro="" textlink="">
      <xdr:nvSpPr>
        <xdr:cNvPr id="428" name="テキスト ボックス 427"/>
        <xdr:cNvSpPr txBox="1"/>
      </xdr:nvSpPr>
      <xdr:spPr>
        <a:xfrm>
          <a:off x="8561017" y="13594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131611</xdr:rowOff>
    </xdr:from>
    <xdr:to>
      <xdr:col>11</xdr:col>
      <xdr:colOff>358775</xdr:colOff>
      <xdr:row>79</xdr:row>
      <xdr:rowOff>61761</xdr:rowOff>
    </xdr:to>
    <xdr:sp macro="" textlink="">
      <xdr:nvSpPr>
        <xdr:cNvPr id="429" name="円/楕円 428"/>
        <xdr:cNvSpPr/>
      </xdr:nvSpPr>
      <xdr:spPr>
        <a:xfrm>
          <a:off x="7810500" y="13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52888</xdr:rowOff>
    </xdr:from>
    <xdr:ext cx="378565" cy="259045"/>
    <xdr:sp macro="" textlink="">
      <xdr:nvSpPr>
        <xdr:cNvPr id="430" name="テキスト ボックス 429"/>
        <xdr:cNvSpPr txBox="1"/>
      </xdr:nvSpPr>
      <xdr:spPr>
        <a:xfrm>
          <a:off x="7672017" y="13597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131381</xdr:rowOff>
    </xdr:from>
    <xdr:to>
      <xdr:col>10</xdr:col>
      <xdr:colOff>155575</xdr:colOff>
      <xdr:row>79</xdr:row>
      <xdr:rowOff>61531</xdr:rowOff>
    </xdr:to>
    <xdr:sp macro="" textlink="">
      <xdr:nvSpPr>
        <xdr:cNvPr id="431" name="円/楕円 430"/>
        <xdr:cNvSpPr/>
      </xdr:nvSpPr>
      <xdr:spPr>
        <a:xfrm>
          <a:off x="6921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52658</xdr:rowOff>
    </xdr:from>
    <xdr:ext cx="378565" cy="259045"/>
    <xdr:sp macro="" textlink="">
      <xdr:nvSpPr>
        <xdr:cNvPr id="432" name="テキスト ボックス 431"/>
        <xdr:cNvSpPr txBox="1"/>
      </xdr:nvSpPr>
      <xdr:spPr>
        <a:xfrm>
          <a:off x="6783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33675</xdr:rowOff>
    </xdr:from>
    <xdr:to>
      <xdr:col>15</xdr:col>
      <xdr:colOff>180975</xdr:colOff>
      <xdr:row>98</xdr:row>
      <xdr:rowOff>80470</xdr:rowOff>
    </xdr:to>
    <xdr:cxnSp macro="">
      <xdr:nvCxnSpPr>
        <xdr:cNvPr id="460" name="直線コネクタ 459"/>
        <xdr:cNvCxnSpPr/>
      </xdr:nvCxnSpPr>
      <xdr:spPr>
        <a:xfrm flipV="1">
          <a:off x="9639300" y="16835775"/>
          <a:ext cx="838200" cy="4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80470</xdr:rowOff>
    </xdr:from>
    <xdr:to>
      <xdr:col>14</xdr:col>
      <xdr:colOff>28575</xdr:colOff>
      <xdr:row>98</xdr:row>
      <xdr:rowOff>164960</xdr:rowOff>
    </xdr:to>
    <xdr:cxnSp macro="">
      <xdr:nvCxnSpPr>
        <xdr:cNvPr id="463" name="直線コネクタ 462"/>
        <xdr:cNvCxnSpPr/>
      </xdr:nvCxnSpPr>
      <xdr:spPr>
        <a:xfrm flipV="1">
          <a:off x="8750300" y="16882570"/>
          <a:ext cx="889000" cy="8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36167</xdr:rowOff>
    </xdr:from>
    <xdr:to>
      <xdr:col>12</xdr:col>
      <xdr:colOff>511175</xdr:colOff>
      <xdr:row>98</xdr:row>
      <xdr:rowOff>164960</xdr:rowOff>
    </xdr:to>
    <xdr:cxnSp macro="">
      <xdr:nvCxnSpPr>
        <xdr:cNvPr id="466" name="直線コネクタ 465"/>
        <xdr:cNvCxnSpPr/>
      </xdr:nvCxnSpPr>
      <xdr:spPr>
        <a:xfrm>
          <a:off x="7861300" y="16838267"/>
          <a:ext cx="889000" cy="1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16644</xdr:rowOff>
    </xdr:from>
    <xdr:to>
      <xdr:col>11</xdr:col>
      <xdr:colOff>307975</xdr:colOff>
      <xdr:row>98</xdr:row>
      <xdr:rowOff>36167</xdr:rowOff>
    </xdr:to>
    <xdr:cxnSp macro="">
      <xdr:nvCxnSpPr>
        <xdr:cNvPr id="469" name="直線コネクタ 468"/>
        <xdr:cNvCxnSpPr/>
      </xdr:nvCxnSpPr>
      <xdr:spPr>
        <a:xfrm>
          <a:off x="6972300" y="16647294"/>
          <a:ext cx="889000" cy="19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154325</xdr:rowOff>
    </xdr:from>
    <xdr:to>
      <xdr:col>15</xdr:col>
      <xdr:colOff>231775</xdr:colOff>
      <xdr:row>98</xdr:row>
      <xdr:rowOff>84475</xdr:rowOff>
    </xdr:to>
    <xdr:sp macro="" textlink="">
      <xdr:nvSpPr>
        <xdr:cNvPr id="479" name="円/楕円 478"/>
        <xdr:cNvSpPr/>
      </xdr:nvSpPr>
      <xdr:spPr>
        <a:xfrm>
          <a:off x="10426700" y="167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132752</xdr:rowOff>
    </xdr:from>
    <xdr:ext cx="534377" cy="259045"/>
    <xdr:sp macro="" textlink="">
      <xdr:nvSpPr>
        <xdr:cNvPr id="480" name="土木費該当値テキスト"/>
        <xdr:cNvSpPr txBox="1"/>
      </xdr:nvSpPr>
      <xdr:spPr>
        <a:xfrm>
          <a:off x="10528300" y="167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29670</xdr:rowOff>
    </xdr:from>
    <xdr:to>
      <xdr:col>14</xdr:col>
      <xdr:colOff>79375</xdr:colOff>
      <xdr:row>98</xdr:row>
      <xdr:rowOff>131270</xdr:rowOff>
    </xdr:to>
    <xdr:sp macro="" textlink="">
      <xdr:nvSpPr>
        <xdr:cNvPr id="481" name="円/楕円 480"/>
        <xdr:cNvSpPr/>
      </xdr:nvSpPr>
      <xdr:spPr>
        <a:xfrm>
          <a:off x="9588500" y="168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122397</xdr:rowOff>
    </xdr:from>
    <xdr:ext cx="534377" cy="259045"/>
    <xdr:sp macro="" textlink="">
      <xdr:nvSpPr>
        <xdr:cNvPr id="482" name="テキスト ボックス 481"/>
        <xdr:cNvSpPr txBox="1"/>
      </xdr:nvSpPr>
      <xdr:spPr>
        <a:xfrm>
          <a:off x="9372111" y="169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114160</xdr:rowOff>
    </xdr:from>
    <xdr:to>
      <xdr:col>12</xdr:col>
      <xdr:colOff>561975</xdr:colOff>
      <xdr:row>99</xdr:row>
      <xdr:rowOff>44310</xdr:rowOff>
    </xdr:to>
    <xdr:sp macro="" textlink="">
      <xdr:nvSpPr>
        <xdr:cNvPr id="483" name="円/楕円 482"/>
        <xdr:cNvSpPr/>
      </xdr:nvSpPr>
      <xdr:spPr>
        <a:xfrm>
          <a:off x="8699500" y="169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35437</xdr:rowOff>
    </xdr:from>
    <xdr:ext cx="534377" cy="259045"/>
    <xdr:sp macro="" textlink="">
      <xdr:nvSpPr>
        <xdr:cNvPr id="484" name="テキスト ボックス 483"/>
        <xdr:cNvSpPr txBox="1"/>
      </xdr:nvSpPr>
      <xdr:spPr>
        <a:xfrm>
          <a:off x="8483111" y="170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156817</xdr:rowOff>
    </xdr:from>
    <xdr:to>
      <xdr:col>11</xdr:col>
      <xdr:colOff>358775</xdr:colOff>
      <xdr:row>98</xdr:row>
      <xdr:rowOff>86967</xdr:rowOff>
    </xdr:to>
    <xdr:sp macro="" textlink="">
      <xdr:nvSpPr>
        <xdr:cNvPr id="485" name="円/楕円 484"/>
        <xdr:cNvSpPr/>
      </xdr:nvSpPr>
      <xdr:spPr>
        <a:xfrm>
          <a:off x="7810500" y="167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78094</xdr:rowOff>
    </xdr:from>
    <xdr:ext cx="534377" cy="259045"/>
    <xdr:sp macro="" textlink="">
      <xdr:nvSpPr>
        <xdr:cNvPr id="486" name="テキスト ボックス 485"/>
        <xdr:cNvSpPr txBox="1"/>
      </xdr:nvSpPr>
      <xdr:spPr>
        <a:xfrm>
          <a:off x="7594111" y="168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137294</xdr:rowOff>
    </xdr:from>
    <xdr:to>
      <xdr:col>10</xdr:col>
      <xdr:colOff>155575</xdr:colOff>
      <xdr:row>97</xdr:row>
      <xdr:rowOff>67444</xdr:rowOff>
    </xdr:to>
    <xdr:sp macro="" textlink="">
      <xdr:nvSpPr>
        <xdr:cNvPr id="487" name="円/楕円 486"/>
        <xdr:cNvSpPr/>
      </xdr:nvSpPr>
      <xdr:spPr>
        <a:xfrm>
          <a:off x="6921500" y="165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58571</xdr:rowOff>
    </xdr:from>
    <xdr:ext cx="534377" cy="259045"/>
    <xdr:sp macro="" textlink="">
      <xdr:nvSpPr>
        <xdr:cNvPr id="488" name="テキスト ボックス 487"/>
        <xdr:cNvSpPr txBox="1"/>
      </xdr:nvSpPr>
      <xdr:spPr>
        <a:xfrm>
          <a:off x="6705111" y="166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62230</xdr:rowOff>
    </xdr:from>
    <xdr:to>
      <xdr:col>23</xdr:col>
      <xdr:colOff>517525</xdr:colOff>
      <xdr:row>37</xdr:row>
      <xdr:rowOff>63373</xdr:rowOff>
    </xdr:to>
    <xdr:cxnSp macro="">
      <xdr:nvCxnSpPr>
        <xdr:cNvPr id="518" name="直線コネクタ 517"/>
        <xdr:cNvCxnSpPr/>
      </xdr:nvCxnSpPr>
      <xdr:spPr>
        <a:xfrm>
          <a:off x="15481300" y="640588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25146</xdr:rowOff>
    </xdr:from>
    <xdr:to>
      <xdr:col>22</xdr:col>
      <xdr:colOff>365125</xdr:colOff>
      <xdr:row>37</xdr:row>
      <xdr:rowOff>62230</xdr:rowOff>
    </xdr:to>
    <xdr:cxnSp macro="">
      <xdr:nvCxnSpPr>
        <xdr:cNvPr id="521" name="直線コネクタ 520"/>
        <xdr:cNvCxnSpPr/>
      </xdr:nvCxnSpPr>
      <xdr:spPr>
        <a:xfrm>
          <a:off x="14592300" y="6197346"/>
          <a:ext cx="889000" cy="20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25146</xdr:rowOff>
    </xdr:from>
    <xdr:to>
      <xdr:col>21</xdr:col>
      <xdr:colOff>161925</xdr:colOff>
      <xdr:row>38</xdr:row>
      <xdr:rowOff>32004</xdr:rowOff>
    </xdr:to>
    <xdr:cxnSp macro="">
      <xdr:nvCxnSpPr>
        <xdr:cNvPr id="524" name="直線コネクタ 523"/>
        <xdr:cNvCxnSpPr/>
      </xdr:nvCxnSpPr>
      <xdr:spPr>
        <a:xfrm flipV="1">
          <a:off x="13703300" y="6197346"/>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xdr:rowOff>
    </xdr:from>
    <xdr:to>
      <xdr:col>19</xdr:col>
      <xdr:colOff>644525</xdr:colOff>
      <xdr:row>38</xdr:row>
      <xdr:rowOff>32004</xdr:rowOff>
    </xdr:to>
    <xdr:cxnSp macro="">
      <xdr:nvCxnSpPr>
        <xdr:cNvPr id="527" name="直線コネクタ 526"/>
        <xdr:cNvCxnSpPr/>
      </xdr:nvCxnSpPr>
      <xdr:spPr>
        <a:xfrm>
          <a:off x="12814300" y="6529070"/>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12573</xdr:rowOff>
    </xdr:from>
    <xdr:to>
      <xdr:col>23</xdr:col>
      <xdr:colOff>568325</xdr:colOff>
      <xdr:row>37</xdr:row>
      <xdr:rowOff>114173</xdr:rowOff>
    </xdr:to>
    <xdr:sp macro="" textlink="">
      <xdr:nvSpPr>
        <xdr:cNvPr id="537" name="円/楕円 536"/>
        <xdr:cNvSpPr/>
      </xdr:nvSpPr>
      <xdr:spPr>
        <a:xfrm>
          <a:off x="16268700" y="63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162450</xdr:rowOff>
    </xdr:from>
    <xdr:ext cx="534377" cy="259045"/>
    <xdr:sp macro="" textlink="">
      <xdr:nvSpPr>
        <xdr:cNvPr id="538" name="消防費該当値テキスト"/>
        <xdr:cNvSpPr txBox="1"/>
      </xdr:nvSpPr>
      <xdr:spPr>
        <a:xfrm>
          <a:off x="16370300" y="63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11430</xdr:rowOff>
    </xdr:from>
    <xdr:to>
      <xdr:col>22</xdr:col>
      <xdr:colOff>415925</xdr:colOff>
      <xdr:row>37</xdr:row>
      <xdr:rowOff>113030</xdr:rowOff>
    </xdr:to>
    <xdr:sp macro="" textlink="">
      <xdr:nvSpPr>
        <xdr:cNvPr id="539" name="円/楕円 538"/>
        <xdr:cNvSpPr/>
      </xdr:nvSpPr>
      <xdr:spPr>
        <a:xfrm>
          <a:off x="15430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104157</xdr:rowOff>
    </xdr:from>
    <xdr:ext cx="534377" cy="259045"/>
    <xdr:sp macro="" textlink="">
      <xdr:nvSpPr>
        <xdr:cNvPr id="540" name="テキスト ボックス 539"/>
        <xdr:cNvSpPr txBox="1"/>
      </xdr:nvSpPr>
      <xdr:spPr>
        <a:xfrm>
          <a:off x="15214111" y="64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145796</xdr:rowOff>
    </xdr:from>
    <xdr:to>
      <xdr:col>21</xdr:col>
      <xdr:colOff>212725</xdr:colOff>
      <xdr:row>36</xdr:row>
      <xdr:rowOff>75946</xdr:rowOff>
    </xdr:to>
    <xdr:sp macro="" textlink="">
      <xdr:nvSpPr>
        <xdr:cNvPr id="541" name="円/楕円 540"/>
        <xdr:cNvSpPr/>
      </xdr:nvSpPr>
      <xdr:spPr>
        <a:xfrm>
          <a:off x="14541500" y="61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67073</xdr:rowOff>
    </xdr:from>
    <xdr:ext cx="534377" cy="259045"/>
    <xdr:sp macro="" textlink="">
      <xdr:nvSpPr>
        <xdr:cNvPr id="542" name="テキスト ボックス 541"/>
        <xdr:cNvSpPr txBox="1"/>
      </xdr:nvSpPr>
      <xdr:spPr>
        <a:xfrm>
          <a:off x="14325111" y="62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152654</xdr:rowOff>
    </xdr:from>
    <xdr:to>
      <xdr:col>20</xdr:col>
      <xdr:colOff>9525</xdr:colOff>
      <xdr:row>38</xdr:row>
      <xdr:rowOff>82804</xdr:rowOff>
    </xdr:to>
    <xdr:sp macro="" textlink="">
      <xdr:nvSpPr>
        <xdr:cNvPr id="543" name="円/楕円 542"/>
        <xdr:cNvSpPr/>
      </xdr:nvSpPr>
      <xdr:spPr>
        <a:xfrm>
          <a:off x="13652500" y="64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73931</xdr:rowOff>
    </xdr:from>
    <xdr:ext cx="534377" cy="259045"/>
    <xdr:sp macro="" textlink="">
      <xdr:nvSpPr>
        <xdr:cNvPr id="544" name="テキスト ボックス 543"/>
        <xdr:cNvSpPr txBox="1"/>
      </xdr:nvSpPr>
      <xdr:spPr>
        <a:xfrm>
          <a:off x="13436111" y="65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134620</xdr:rowOff>
    </xdr:from>
    <xdr:to>
      <xdr:col>18</xdr:col>
      <xdr:colOff>492125</xdr:colOff>
      <xdr:row>38</xdr:row>
      <xdr:rowOff>64770</xdr:rowOff>
    </xdr:to>
    <xdr:sp macro="" textlink="">
      <xdr:nvSpPr>
        <xdr:cNvPr id="545" name="円/楕円 544"/>
        <xdr:cNvSpPr/>
      </xdr:nvSpPr>
      <xdr:spPr>
        <a:xfrm>
          <a:off x="12763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55897</xdr:rowOff>
    </xdr:from>
    <xdr:ext cx="534377" cy="259045"/>
    <xdr:sp macro="" textlink="">
      <xdr:nvSpPr>
        <xdr:cNvPr id="546" name="テキスト ボックス 545"/>
        <xdr:cNvSpPr txBox="1"/>
      </xdr:nvSpPr>
      <xdr:spPr>
        <a:xfrm>
          <a:off x="12547111" y="65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55804</xdr:rowOff>
    </xdr:from>
    <xdr:to>
      <xdr:col>23</xdr:col>
      <xdr:colOff>517525</xdr:colOff>
      <xdr:row>58</xdr:row>
      <xdr:rowOff>157855</xdr:rowOff>
    </xdr:to>
    <xdr:cxnSp macro="">
      <xdr:nvCxnSpPr>
        <xdr:cNvPr id="576" name="直線コネクタ 575"/>
        <xdr:cNvCxnSpPr/>
      </xdr:nvCxnSpPr>
      <xdr:spPr>
        <a:xfrm>
          <a:off x="15481300" y="9999904"/>
          <a:ext cx="838200" cy="1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55804</xdr:rowOff>
    </xdr:from>
    <xdr:to>
      <xdr:col>22</xdr:col>
      <xdr:colOff>365125</xdr:colOff>
      <xdr:row>58</xdr:row>
      <xdr:rowOff>146501</xdr:rowOff>
    </xdr:to>
    <xdr:cxnSp macro="">
      <xdr:nvCxnSpPr>
        <xdr:cNvPr id="579" name="直線コネクタ 578"/>
        <xdr:cNvCxnSpPr/>
      </xdr:nvCxnSpPr>
      <xdr:spPr>
        <a:xfrm flipV="1">
          <a:off x="14592300" y="9999904"/>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50889</xdr:rowOff>
    </xdr:from>
    <xdr:to>
      <xdr:col>21</xdr:col>
      <xdr:colOff>161925</xdr:colOff>
      <xdr:row>58</xdr:row>
      <xdr:rowOff>146501</xdr:rowOff>
    </xdr:to>
    <xdr:cxnSp macro="">
      <xdr:nvCxnSpPr>
        <xdr:cNvPr id="582" name="直線コネクタ 581"/>
        <xdr:cNvCxnSpPr/>
      </xdr:nvCxnSpPr>
      <xdr:spPr>
        <a:xfrm>
          <a:off x="13703300" y="9994989"/>
          <a:ext cx="8890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50889</xdr:rowOff>
    </xdr:from>
    <xdr:to>
      <xdr:col>19</xdr:col>
      <xdr:colOff>644525</xdr:colOff>
      <xdr:row>58</xdr:row>
      <xdr:rowOff>98914</xdr:rowOff>
    </xdr:to>
    <xdr:cxnSp macro="">
      <xdr:nvCxnSpPr>
        <xdr:cNvPr id="585" name="直線コネクタ 584"/>
        <xdr:cNvCxnSpPr/>
      </xdr:nvCxnSpPr>
      <xdr:spPr>
        <a:xfrm flipV="1">
          <a:off x="12814300" y="9994989"/>
          <a:ext cx="889000" cy="4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107055</xdr:rowOff>
    </xdr:from>
    <xdr:to>
      <xdr:col>23</xdr:col>
      <xdr:colOff>568325</xdr:colOff>
      <xdr:row>59</xdr:row>
      <xdr:rowOff>37205</xdr:rowOff>
    </xdr:to>
    <xdr:sp macro="" textlink="">
      <xdr:nvSpPr>
        <xdr:cNvPr id="595" name="円/楕円 594"/>
        <xdr:cNvSpPr/>
      </xdr:nvSpPr>
      <xdr:spPr>
        <a:xfrm>
          <a:off x="16268700" y="10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21982</xdr:rowOff>
    </xdr:from>
    <xdr:ext cx="534377" cy="259045"/>
    <xdr:sp macro="" textlink="">
      <xdr:nvSpPr>
        <xdr:cNvPr id="596" name="教育費該当値テキスト"/>
        <xdr:cNvSpPr txBox="1"/>
      </xdr:nvSpPr>
      <xdr:spPr>
        <a:xfrm>
          <a:off x="16370300" y="99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23,047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5004</xdr:rowOff>
    </xdr:from>
    <xdr:to>
      <xdr:col>22</xdr:col>
      <xdr:colOff>415925</xdr:colOff>
      <xdr:row>58</xdr:row>
      <xdr:rowOff>106604</xdr:rowOff>
    </xdr:to>
    <xdr:sp macro="" textlink="">
      <xdr:nvSpPr>
        <xdr:cNvPr id="597" name="円/楕円 596"/>
        <xdr:cNvSpPr/>
      </xdr:nvSpPr>
      <xdr:spPr>
        <a:xfrm>
          <a:off x="15430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97731</xdr:rowOff>
    </xdr:from>
    <xdr:ext cx="534377" cy="259045"/>
    <xdr:sp macro="" textlink="">
      <xdr:nvSpPr>
        <xdr:cNvPr id="598" name="テキスト ボックス 597"/>
        <xdr:cNvSpPr txBox="1"/>
      </xdr:nvSpPr>
      <xdr:spPr>
        <a:xfrm>
          <a:off x="15214111" y="100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95701</xdr:rowOff>
    </xdr:from>
    <xdr:to>
      <xdr:col>21</xdr:col>
      <xdr:colOff>212725</xdr:colOff>
      <xdr:row>59</xdr:row>
      <xdr:rowOff>25851</xdr:rowOff>
    </xdr:to>
    <xdr:sp macro="" textlink="">
      <xdr:nvSpPr>
        <xdr:cNvPr id="599" name="円/楕円 598"/>
        <xdr:cNvSpPr/>
      </xdr:nvSpPr>
      <xdr:spPr>
        <a:xfrm>
          <a:off x="14541500" y="100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16978</xdr:rowOff>
    </xdr:from>
    <xdr:ext cx="534377" cy="259045"/>
    <xdr:sp macro="" textlink="">
      <xdr:nvSpPr>
        <xdr:cNvPr id="600" name="テキスト ボックス 599"/>
        <xdr:cNvSpPr txBox="1"/>
      </xdr:nvSpPr>
      <xdr:spPr>
        <a:xfrm>
          <a:off x="14325111" y="101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89</xdr:rowOff>
    </xdr:from>
    <xdr:to>
      <xdr:col>20</xdr:col>
      <xdr:colOff>9525</xdr:colOff>
      <xdr:row>58</xdr:row>
      <xdr:rowOff>101689</xdr:rowOff>
    </xdr:to>
    <xdr:sp macro="" textlink="">
      <xdr:nvSpPr>
        <xdr:cNvPr id="601" name="円/楕円 600"/>
        <xdr:cNvSpPr/>
      </xdr:nvSpPr>
      <xdr:spPr>
        <a:xfrm>
          <a:off x="13652500" y="994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92816</xdr:rowOff>
    </xdr:from>
    <xdr:ext cx="534377" cy="259045"/>
    <xdr:sp macro="" textlink="">
      <xdr:nvSpPr>
        <xdr:cNvPr id="602" name="テキスト ボックス 601"/>
        <xdr:cNvSpPr txBox="1"/>
      </xdr:nvSpPr>
      <xdr:spPr>
        <a:xfrm>
          <a:off x="13436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48114</xdr:rowOff>
    </xdr:from>
    <xdr:to>
      <xdr:col>18</xdr:col>
      <xdr:colOff>492125</xdr:colOff>
      <xdr:row>58</xdr:row>
      <xdr:rowOff>149714</xdr:rowOff>
    </xdr:to>
    <xdr:sp macro="" textlink="">
      <xdr:nvSpPr>
        <xdr:cNvPr id="603" name="円/楕円 602"/>
        <xdr:cNvSpPr/>
      </xdr:nvSpPr>
      <xdr:spPr>
        <a:xfrm>
          <a:off x="12763500" y="99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140841</xdr:rowOff>
    </xdr:from>
    <xdr:ext cx="534377" cy="259045"/>
    <xdr:sp macro="" textlink="">
      <xdr:nvSpPr>
        <xdr:cNvPr id="604" name="テキスト ボックス 603"/>
        <xdr:cNvSpPr txBox="1"/>
      </xdr:nvSpPr>
      <xdr:spPr>
        <a:xfrm>
          <a:off x="12547111" y="100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97115</xdr:rowOff>
    </xdr:from>
    <xdr:to>
      <xdr:col>21</xdr:col>
      <xdr:colOff>161925</xdr:colOff>
      <xdr:row>79</xdr:row>
      <xdr:rowOff>98879</xdr:rowOff>
    </xdr:to>
    <xdr:cxnSp macro="">
      <xdr:nvCxnSpPr>
        <xdr:cNvPr id="641" name="直線コネクタ 640"/>
        <xdr:cNvCxnSpPr/>
      </xdr:nvCxnSpPr>
      <xdr:spPr>
        <a:xfrm>
          <a:off x="13703300" y="13641665"/>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97115</xdr:rowOff>
    </xdr:from>
    <xdr:to>
      <xdr:col>19</xdr:col>
      <xdr:colOff>644525</xdr:colOff>
      <xdr:row>79</xdr:row>
      <xdr:rowOff>97377</xdr:rowOff>
    </xdr:to>
    <xdr:cxnSp macro="">
      <xdr:nvCxnSpPr>
        <xdr:cNvPr id="644" name="直線コネクタ 643"/>
        <xdr:cNvCxnSpPr/>
      </xdr:nvCxnSpPr>
      <xdr:spPr>
        <a:xfrm flipV="1">
          <a:off x="12814300" y="13641665"/>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46315</xdr:rowOff>
    </xdr:from>
    <xdr:to>
      <xdr:col>20</xdr:col>
      <xdr:colOff>9525</xdr:colOff>
      <xdr:row>79</xdr:row>
      <xdr:rowOff>147915</xdr:rowOff>
    </xdr:to>
    <xdr:sp macro="" textlink="">
      <xdr:nvSpPr>
        <xdr:cNvPr id="660" name="円/楕円 659"/>
        <xdr:cNvSpPr/>
      </xdr:nvSpPr>
      <xdr:spPr>
        <a:xfrm>
          <a:off x="136525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139042</xdr:rowOff>
    </xdr:from>
    <xdr:ext cx="313932" cy="259045"/>
    <xdr:sp macro="" textlink="">
      <xdr:nvSpPr>
        <xdr:cNvPr id="661" name="テキスト ボックス 660"/>
        <xdr:cNvSpPr txBox="1"/>
      </xdr:nvSpPr>
      <xdr:spPr>
        <a:xfrm>
          <a:off x="13546333" y="13683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46577</xdr:rowOff>
    </xdr:from>
    <xdr:to>
      <xdr:col>18</xdr:col>
      <xdr:colOff>492125</xdr:colOff>
      <xdr:row>79</xdr:row>
      <xdr:rowOff>148177</xdr:rowOff>
    </xdr:to>
    <xdr:sp macro="" textlink="">
      <xdr:nvSpPr>
        <xdr:cNvPr id="662" name="円/楕円 661"/>
        <xdr:cNvSpPr/>
      </xdr:nvSpPr>
      <xdr:spPr>
        <a:xfrm>
          <a:off x="12763500" y="135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139304</xdr:rowOff>
    </xdr:from>
    <xdr:ext cx="313932" cy="259045"/>
    <xdr:sp macro="" textlink="">
      <xdr:nvSpPr>
        <xdr:cNvPr id="663" name="テキスト ボックス 662"/>
        <xdr:cNvSpPr txBox="1"/>
      </xdr:nvSpPr>
      <xdr:spPr>
        <a:xfrm>
          <a:off x="12657333" y="136838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10903</xdr:rowOff>
    </xdr:from>
    <xdr:to>
      <xdr:col>23</xdr:col>
      <xdr:colOff>517525</xdr:colOff>
      <xdr:row>96</xdr:row>
      <xdr:rowOff>19132</xdr:rowOff>
    </xdr:to>
    <xdr:cxnSp macro="">
      <xdr:nvCxnSpPr>
        <xdr:cNvPr id="692" name="直線コネクタ 691"/>
        <xdr:cNvCxnSpPr/>
      </xdr:nvCxnSpPr>
      <xdr:spPr>
        <a:xfrm flipV="1">
          <a:off x="15481300" y="16470103"/>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15723</xdr:rowOff>
    </xdr:from>
    <xdr:to>
      <xdr:col>22</xdr:col>
      <xdr:colOff>365125</xdr:colOff>
      <xdr:row>96</xdr:row>
      <xdr:rowOff>19132</xdr:rowOff>
    </xdr:to>
    <xdr:cxnSp macro="">
      <xdr:nvCxnSpPr>
        <xdr:cNvPr id="695" name="直線コネクタ 694"/>
        <xdr:cNvCxnSpPr/>
      </xdr:nvCxnSpPr>
      <xdr:spPr>
        <a:xfrm>
          <a:off x="14592300" y="16474923"/>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15723</xdr:rowOff>
    </xdr:from>
    <xdr:to>
      <xdr:col>21</xdr:col>
      <xdr:colOff>161925</xdr:colOff>
      <xdr:row>96</xdr:row>
      <xdr:rowOff>20523</xdr:rowOff>
    </xdr:to>
    <xdr:cxnSp macro="">
      <xdr:nvCxnSpPr>
        <xdr:cNvPr id="698" name="直線コネクタ 697"/>
        <xdr:cNvCxnSpPr/>
      </xdr:nvCxnSpPr>
      <xdr:spPr>
        <a:xfrm flipV="1">
          <a:off x="13703300" y="1647492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7665</xdr:rowOff>
    </xdr:from>
    <xdr:to>
      <xdr:col>19</xdr:col>
      <xdr:colOff>644525</xdr:colOff>
      <xdr:row>96</xdr:row>
      <xdr:rowOff>20523</xdr:rowOff>
    </xdr:to>
    <xdr:cxnSp macro="">
      <xdr:nvCxnSpPr>
        <xdr:cNvPr id="701" name="直線コネクタ 700"/>
        <xdr:cNvCxnSpPr/>
      </xdr:nvCxnSpPr>
      <xdr:spPr>
        <a:xfrm>
          <a:off x="12814300" y="16466865"/>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131553</xdr:rowOff>
    </xdr:from>
    <xdr:to>
      <xdr:col>23</xdr:col>
      <xdr:colOff>568325</xdr:colOff>
      <xdr:row>96</xdr:row>
      <xdr:rowOff>61703</xdr:rowOff>
    </xdr:to>
    <xdr:sp macro="" textlink="">
      <xdr:nvSpPr>
        <xdr:cNvPr id="711" name="円/楕円 710"/>
        <xdr:cNvSpPr/>
      </xdr:nvSpPr>
      <xdr:spPr>
        <a:xfrm>
          <a:off x="16268700" y="164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154430</xdr:rowOff>
    </xdr:from>
    <xdr:ext cx="534377" cy="259045"/>
    <xdr:sp macro="" textlink="">
      <xdr:nvSpPr>
        <xdr:cNvPr id="712" name="公債費該当値テキスト"/>
        <xdr:cNvSpPr txBox="1"/>
      </xdr:nvSpPr>
      <xdr:spPr>
        <a:xfrm>
          <a:off x="16370300" y="162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139782</xdr:rowOff>
    </xdr:from>
    <xdr:to>
      <xdr:col>22</xdr:col>
      <xdr:colOff>415925</xdr:colOff>
      <xdr:row>96</xdr:row>
      <xdr:rowOff>69932</xdr:rowOff>
    </xdr:to>
    <xdr:sp macro="" textlink="">
      <xdr:nvSpPr>
        <xdr:cNvPr id="713" name="円/楕円 712"/>
        <xdr:cNvSpPr/>
      </xdr:nvSpPr>
      <xdr:spPr>
        <a:xfrm>
          <a:off x="15430500" y="164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61059</xdr:rowOff>
    </xdr:from>
    <xdr:ext cx="534377" cy="259045"/>
    <xdr:sp macro="" textlink="">
      <xdr:nvSpPr>
        <xdr:cNvPr id="714" name="テキスト ボックス 713"/>
        <xdr:cNvSpPr txBox="1"/>
      </xdr:nvSpPr>
      <xdr:spPr>
        <a:xfrm>
          <a:off x="15214111" y="165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136373</xdr:rowOff>
    </xdr:from>
    <xdr:to>
      <xdr:col>21</xdr:col>
      <xdr:colOff>212725</xdr:colOff>
      <xdr:row>96</xdr:row>
      <xdr:rowOff>66523</xdr:rowOff>
    </xdr:to>
    <xdr:sp macro="" textlink="">
      <xdr:nvSpPr>
        <xdr:cNvPr id="715" name="円/楕円 714"/>
        <xdr:cNvSpPr/>
      </xdr:nvSpPr>
      <xdr:spPr>
        <a:xfrm>
          <a:off x="14541500" y="164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57650</xdr:rowOff>
    </xdr:from>
    <xdr:ext cx="534377" cy="259045"/>
    <xdr:sp macro="" textlink="">
      <xdr:nvSpPr>
        <xdr:cNvPr id="716" name="テキスト ボックス 715"/>
        <xdr:cNvSpPr txBox="1"/>
      </xdr:nvSpPr>
      <xdr:spPr>
        <a:xfrm>
          <a:off x="14325111" y="165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141173</xdr:rowOff>
    </xdr:from>
    <xdr:to>
      <xdr:col>20</xdr:col>
      <xdr:colOff>9525</xdr:colOff>
      <xdr:row>96</xdr:row>
      <xdr:rowOff>71323</xdr:rowOff>
    </xdr:to>
    <xdr:sp macro="" textlink="">
      <xdr:nvSpPr>
        <xdr:cNvPr id="717" name="円/楕円 716"/>
        <xdr:cNvSpPr/>
      </xdr:nvSpPr>
      <xdr:spPr>
        <a:xfrm>
          <a:off x="13652500" y="164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62450</xdr:rowOff>
    </xdr:from>
    <xdr:ext cx="534377" cy="259045"/>
    <xdr:sp macro="" textlink="">
      <xdr:nvSpPr>
        <xdr:cNvPr id="718" name="テキスト ボックス 717"/>
        <xdr:cNvSpPr txBox="1"/>
      </xdr:nvSpPr>
      <xdr:spPr>
        <a:xfrm>
          <a:off x="13436111" y="165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128315</xdr:rowOff>
    </xdr:from>
    <xdr:to>
      <xdr:col>18</xdr:col>
      <xdr:colOff>492125</xdr:colOff>
      <xdr:row>96</xdr:row>
      <xdr:rowOff>58465</xdr:rowOff>
    </xdr:to>
    <xdr:sp macro="" textlink="">
      <xdr:nvSpPr>
        <xdr:cNvPr id="719" name="円/楕円 718"/>
        <xdr:cNvSpPr/>
      </xdr:nvSpPr>
      <xdr:spPr>
        <a:xfrm>
          <a:off x="12763500" y="164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49592</xdr:rowOff>
    </xdr:from>
    <xdr:ext cx="534377" cy="259045"/>
    <xdr:sp macro="" textlink="">
      <xdr:nvSpPr>
        <xdr:cNvPr id="720" name="テキスト ボックス 719"/>
        <xdr:cNvSpPr txBox="1"/>
      </xdr:nvSpPr>
      <xdr:spPr>
        <a:xfrm>
          <a:off x="12547111" y="1650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123,029</a:t>
          </a:r>
          <a:r>
            <a:rPr kumimoji="1" lang="ja-JP" altLang="en-US" sz="1300">
              <a:latin typeface="ＭＳ Ｐゴシック"/>
            </a:rPr>
            <a:t>円となっており、類似団体の平均同様増加傾向となっている。これは障害者自立支援給付費の増や民間保育所の整備などの子育て支援事業費の増大によるものである。</a:t>
          </a:r>
          <a:endParaRPr kumimoji="1" lang="en-US" altLang="ja-JP" sz="1300">
            <a:latin typeface="ＭＳ Ｐゴシック"/>
          </a:endParaRPr>
        </a:p>
        <a:p>
          <a:r>
            <a:rPr kumimoji="1" lang="ja-JP" altLang="en-US" sz="1300">
              <a:latin typeface="ＭＳ Ｐゴシック"/>
            </a:rPr>
            <a:t>　商工費はアッピ</a:t>
          </a:r>
          <a:r>
            <a:rPr kumimoji="1" lang="en-US" altLang="ja-JP" sz="1300">
              <a:latin typeface="ＭＳ Ｐゴシック"/>
            </a:rPr>
            <a:t>―</a:t>
          </a:r>
          <a:r>
            <a:rPr kumimoji="1" lang="ja-JP" altLang="en-US" sz="1300">
              <a:latin typeface="ＭＳ Ｐゴシック"/>
            </a:rPr>
            <a:t>スマイル商品券発行事業の終了などにより、前年度に比べ</a:t>
          </a:r>
          <a:r>
            <a:rPr kumimoji="1" lang="en-US" altLang="ja-JP" sz="1300">
              <a:latin typeface="ＭＳ Ｐゴシック"/>
            </a:rPr>
            <a:t>43.8</a:t>
          </a:r>
          <a:r>
            <a:rPr kumimoji="1" lang="ja-JP" altLang="en-US" sz="1300">
              <a:latin typeface="ＭＳ Ｐゴシック"/>
            </a:rPr>
            <a:t>％減少している。</a:t>
          </a:r>
          <a:endParaRPr kumimoji="1" lang="en-US" altLang="ja-JP" sz="1300">
            <a:latin typeface="ＭＳ Ｐゴシック"/>
          </a:endParaRPr>
        </a:p>
        <a:p>
          <a:r>
            <a:rPr kumimoji="1" lang="ja-JP" altLang="en-US" sz="1300">
              <a:latin typeface="ＭＳ Ｐゴシック"/>
            </a:rPr>
            <a:t>　労働費は業務をシルバー人材センターに優先的に委託していることなどから、類似団体平均と比較し高い水準で推移している。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a:t>
          </a:r>
          <a:r>
            <a:rPr kumimoji="1" lang="en-US" altLang="ja-JP" sz="1300">
              <a:latin typeface="ＭＳ ゴシック" pitchFamily="49" charset="-128"/>
              <a:ea typeface="ＭＳ ゴシック" pitchFamily="49" charset="-128"/>
            </a:rPr>
            <a:t>3,898</a:t>
          </a:r>
          <a:r>
            <a:rPr kumimoji="1" lang="ja-JP" altLang="en-US" sz="1300">
              <a:latin typeface="ＭＳ ゴシック" pitchFamily="49" charset="-128"/>
              <a:ea typeface="ＭＳ ゴシック" pitchFamily="49" charset="-128"/>
            </a:rPr>
            <a:t>百万円で、対前年度比</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百万円の増となったものの、固定資産税の増等により標準財政規模が増加したことで、対前年度比</a:t>
          </a:r>
          <a:r>
            <a:rPr kumimoji="1" lang="en-US" altLang="ja-JP" sz="1300">
              <a:latin typeface="ＭＳ ゴシック" pitchFamily="49" charset="-128"/>
              <a:ea typeface="ＭＳ ゴシック" pitchFamily="49" charset="-128"/>
            </a:rPr>
            <a:t>0.09</a:t>
          </a:r>
          <a:r>
            <a:rPr kumimoji="1" lang="ja-JP" altLang="en-US" sz="1300">
              <a:latin typeface="ＭＳ ゴシック" pitchFamily="49" charset="-128"/>
              <a:ea typeface="ＭＳ ゴシック" pitchFamily="49" charset="-128"/>
            </a:rPr>
            <a:t>％の減となった。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実質収支は、歳出の伸びが歳入の伸びを上回ったことにより、対前年度比</a:t>
          </a:r>
          <a:r>
            <a:rPr kumimoji="1" lang="en-US" altLang="ja-JP" sz="1300">
              <a:latin typeface="ＭＳ ゴシック" pitchFamily="49" charset="-128"/>
              <a:ea typeface="ＭＳ ゴシック" pitchFamily="49" charset="-128"/>
            </a:rPr>
            <a:t>458</a:t>
          </a:r>
          <a:r>
            <a:rPr kumimoji="1" lang="ja-JP" altLang="en-US" sz="1300">
              <a:latin typeface="ＭＳ ゴシック" pitchFamily="49" charset="-128"/>
              <a:ea typeface="ＭＳ ゴシック" pitchFamily="49" charset="-128"/>
            </a:rPr>
            <a:t>百万円の減となり、対前年度比</a:t>
          </a:r>
          <a:r>
            <a:rPr kumimoji="1" lang="en-US" altLang="ja-JP" sz="1300">
              <a:latin typeface="ＭＳ ゴシック" pitchFamily="49" charset="-128"/>
              <a:ea typeface="ＭＳ ゴシック" pitchFamily="49" charset="-128"/>
            </a:rPr>
            <a:t>1.29</a:t>
          </a:r>
          <a:r>
            <a:rPr kumimoji="1" lang="ja-JP" altLang="en-US" sz="1300">
              <a:latin typeface="ＭＳ ゴシック" pitchFamily="49" charset="-128"/>
              <a:ea typeface="ＭＳ ゴシック" pitchFamily="49" charset="-128"/>
            </a:rPr>
            <a:t>％減少した。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ＭＳ ゴシック" pitchFamily="49" charset="-128"/>
              <a:ea typeface="ＭＳ ゴシック" pitchFamily="49" charset="-128"/>
              <a:cs typeface="+mn-cs"/>
            </a:rPr>
            <a:t>引き続き、平成</a:t>
          </a:r>
          <a:r>
            <a:rPr kumimoji="1" lang="en-US" altLang="ja-JP" sz="1300">
              <a:solidFill>
                <a:schemeClr val="dk1"/>
              </a:solidFill>
              <a:effectLst/>
              <a:latin typeface="ＭＳ ゴシック" pitchFamily="49" charset="-128"/>
              <a:ea typeface="ＭＳ ゴシック" pitchFamily="49" charset="-128"/>
              <a:cs typeface="+mn-cs"/>
            </a:rPr>
            <a:t>25</a:t>
          </a:r>
          <a:r>
            <a:rPr kumimoji="1" lang="ja-JP" altLang="ja-JP" sz="1300">
              <a:solidFill>
                <a:schemeClr val="dk1"/>
              </a:solidFill>
              <a:effectLst/>
              <a:latin typeface="ＭＳ ゴシック" pitchFamily="49" charset="-128"/>
              <a:ea typeface="ＭＳ ゴシック" pitchFamily="49" charset="-128"/>
              <a:cs typeface="+mn-cs"/>
            </a:rPr>
            <a:t>年度に策定した</a:t>
          </a:r>
          <a:r>
            <a:rPr kumimoji="1" lang="en-US" altLang="ja-JP"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財政規律ガイドライン</a:t>
          </a:r>
          <a:r>
            <a:rPr kumimoji="1" lang="en-US" altLang="ja-JP"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に基づき、予算編成及び予算執行に留意し、未来へつなぐ財政基盤を確立していく。</a:t>
          </a:r>
          <a:endParaRPr lang="ja-JP" altLang="ja-JP" sz="1300">
            <a:effectLst/>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VZ0Y1JVF\&#12304;&#36001;&#25919;&#29366;&#27841;&#36039;&#26009;&#38598;&#12305;_112194_&#19978;&#23614;&#24066;_2016(&#65320;30.1017&#24046;&#2636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57.2</v>
          </cell>
          <cell r="L73">
            <v>46.4</v>
          </cell>
          <cell r="M73">
            <v>34.9</v>
          </cell>
          <cell r="N73">
            <v>29.4</v>
          </cell>
          <cell r="O73">
            <v>25.2</v>
          </cell>
        </row>
        <row r="75">
          <cell r="K75">
            <v>6.1</v>
          </cell>
          <cell r="L75">
            <v>4.9000000000000004</v>
          </cell>
          <cell r="M75">
            <v>4</v>
          </cell>
          <cell r="N75">
            <v>4</v>
          </cell>
          <cell r="O75">
            <v>4</v>
          </cell>
        </row>
        <row r="77">
          <cell r="G77" t="str">
            <v>類似団体内平均値</v>
          </cell>
          <cell r="K77">
            <v>42</v>
          </cell>
          <cell r="L77">
            <v>32.6</v>
          </cell>
          <cell r="M77">
            <v>30.5</v>
          </cell>
          <cell r="N77">
            <v>25.4</v>
          </cell>
          <cell r="O77">
            <v>16.600000000000001</v>
          </cell>
        </row>
        <row r="79">
          <cell r="K79">
            <v>6.8</v>
          </cell>
          <cell r="L79">
            <v>5.9</v>
          </cell>
          <cell r="M79">
            <v>5.2</v>
          </cell>
          <cell r="N79">
            <v>4.8</v>
          </cell>
          <cell r="O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63423418</v>
      </c>
      <c r="BO4" s="411"/>
      <c r="BP4" s="411"/>
      <c r="BQ4" s="411"/>
      <c r="BR4" s="411"/>
      <c r="BS4" s="411"/>
      <c r="BT4" s="411"/>
      <c r="BU4" s="412"/>
      <c r="BV4" s="410">
        <v>62964838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6.8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60748088</v>
      </c>
      <c r="BO5" s="416"/>
      <c r="BP5" s="416"/>
      <c r="BQ5" s="416"/>
      <c r="BR5" s="416"/>
      <c r="BS5" s="416"/>
      <c r="BT5" s="416"/>
      <c r="BU5" s="417"/>
      <c r="BV5" s="415">
        <v>59773554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95.8</v>
      </c>
      <c r="CU5" s="386"/>
      <c r="CV5" s="386"/>
      <c r="CW5" s="386"/>
      <c r="CX5" s="386"/>
      <c r="CY5" s="386"/>
      <c r="CZ5" s="386"/>
      <c r="DA5" s="387"/>
      <c r="DB5" s="385">
        <v>94.6</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2675330</v>
      </c>
      <c r="BO6" s="416"/>
      <c r="BP6" s="416"/>
      <c r="BQ6" s="416"/>
      <c r="BR6" s="416"/>
      <c r="BS6" s="416"/>
      <c r="BT6" s="416"/>
      <c r="BU6" s="417"/>
      <c r="BV6" s="415">
        <v>3191284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102.7</v>
      </c>
      <c r="CU6" s="562"/>
      <c r="CV6" s="562"/>
      <c r="CW6" s="562"/>
      <c r="CX6" s="562"/>
      <c r="CY6" s="562"/>
      <c r="CZ6" s="562"/>
      <c r="DA6" s="563"/>
      <c r="DB6" s="561">
        <v>101.8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611517</v>
      </c>
      <c r="BO7" s="416"/>
      <c r="BP7" s="416"/>
      <c r="BQ7" s="416"/>
      <c r="BR7" s="416"/>
      <c r="BS7" s="416"/>
      <c r="BT7" s="416"/>
      <c r="BU7" s="417"/>
      <c r="BV7" s="415">
        <v>669679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37263739</v>
      </c>
      <c r="CU7" s="416"/>
      <c r="CV7" s="416"/>
      <c r="CW7" s="416"/>
      <c r="CX7" s="416"/>
      <c r="CY7" s="416"/>
      <c r="CZ7" s="416"/>
      <c r="DA7" s="417"/>
      <c r="DB7" s="415">
        <v>36919980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2063813</v>
      </c>
      <c r="BO8" s="416"/>
      <c r="BP8" s="416"/>
      <c r="BQ8" s="416"/>
      <c r="BR8" s="416"/>
      <c r="BS8" s="416"/>
      <c r="BT8" s="416"/>
      <c r="BU8" s="417"/>
      <c r="BV8" s="415">
        <v>2521605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v>
      </c>
      <c r="CU8" s="525"/>
      <c r="CV8" s="525"/>
      <c r="CW8" s="525"/>
      <c r="CX8" s="525"/>
      <c r="CY8" s="525"/>
      <c r="CZ8" s="525"/>
      <c r="DA8" s="526"/>
      <c r="DB8" s="524">
        <v>0.9</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225196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-457792</v>
      </c>
      <c r="BO9" s="416"/>
      <c r="BP9" s="416"/>
      <c r="BQ9" s="416"/>
      <c r="BR9" s="416"/>
      <c r="BS9" s="416"/>
      <c r="BT9" s="416"/>
      <c r="BU9" s="417"/>
      <c r="BV9" s="415">
        <v>430875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v>
      </c>
      <c r="CU9" s="386"/>
      <c r="CV9" s="386"/>
      <c r="CW9" s="386"/>
      <c r="CX9" s="386"/>
      <c r="CY9" s="386"/>
      <c r="CZ9" s="386"/>
      <c r="DA9" s="387"/>
      <c r="DB9" s="385">
        <v>14.6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223926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3542</v>
      </c>
      <c r="BO10" s="416"/>
      <c r="BP10" s="416"/>
      <c r="BQ10" s="416"/>
      <c r="BR10" s="416"/>
      <c r="BS10" s="416"/>
      <c r="BT10" s="416"/>
      <c r="BU10" s="417"/>
      <c r="BV10" s="415">
        <v>5722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228092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212998</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225211</v>
      </c>
      <c r="S13" s="517"/>
      <c r="T13" s="517"/>
      <c r="U13" s="517"/>
      <c r="V13" s="518"/>
      <c r="W13" s="504" t="s">
        <v>124</v>
      </c>
      <c r="X13" s="428"/>
      <c r="Y13" s="428"/>
      <c r="Z13" s="428"/>
      <c r="AA13" s="428"/>
      <c r="AB13" s="429"/>
      <c r="AC13" s="391">
        <v>877</v>
      </c>
      <c r="AD13" s="392"/>
      <c r="AE13" s="392"/>
      <c r="AF13" s="392"/>
      <c r="AG13" s="393"/>
      <c r="AH13" s="391">
        <v>938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-454250</v>
      </c>
      <c r="BO13" s="416"/>
      <c r="BP13" s="416"/>
      <c r="BQ13" s="416"/>
      <c r="BR13" s="416"/>
      <c r="BS13" s="416"/>
      <c r="BT13" s="416"/>
      <c r="BU13" s="417"/>
      <c r="BV13" s="415">
        <v>223599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227890</v>
      </c>
      <c r="S14" s="517"/>
      <c r="T14" s="517"/>
      <c r="U14" s="517"/>
      <c r="V14" s="518"/>
      <c r="W14" s="519"/>
      <c r="X14" s="431"/>
      <c r="Y14" s="431"/>
      <c r="Z14" s="431"/>
      <c r="AA14" s="431"/>
      <c r="AB14" s="432"/>
      <c r="AC14" s="509">
        <v>0.9</v>
      </c>
      <c r="AD14" s="510"/>
      <c r="AE14" s="510"/>
      <c r="AF14" s="510"/>
      <c r="AG14" s="511"/>
      <c r="AH14" s="509">
        <v>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25.2</v>
      </c>
      <c r="CU14" s="488"/>
      <c r="CV14" s="488"/>
      <c r="CW14" s="488"/>
      <c r="CX14" s="488"/>
      <c r="CY14" s="488"/>
      <c r="CZ14" s="488"/>
      <c r="DA14" s="489"/>
      <c r="DB14" s="520">
        <v>29.4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225284</v>
      </c>
      <c r="S15" s="517"/>
      <c r="T15" s="517"/>
      <c r="U15" s="517"/>
      <c r="V15" s="518"/>
      <c r="W15" s="504" t="s">
        <v>131</v>
      </c>
      <c r="X15" s="428"/>
      <c r="Y15" s="428"/>
      <c r="Z15" s="428"/>
      <c r="AA15" s="428"/>
      <c r="AB15" s="429"/>
      <c r="AC15" s="391">
        <v>23989</v>
      </c>
      <c r="AD15" s="392"/>
      <c r="AE15" s="392"/>
      <c r="AF15" s="392"/>
      <c r="AG15" s="393"/>
      <c r="AH15" s="391">
        <v>24346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25059019</v>
      </c>
      <c r="BO15" s="411"/>
      <c r="BP15" s="411"/>
      <c r="BQ15" s="411"/>
      <c r="BR15" s="411"/>
      <c r="BS15" s="411"/>
      <c r="BT15" s="411"/>
      <c r="BU15" s="412"/>
      <c r="BV15" s="410">
        <v>24688743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23.3</v>
      </c>
      <c r="AD16" s="510"/>
      <c r="AE16" s="510"/>
      <c r="AF16" s="510"/>
      <c r="AG16" s="511"/>
      <c r="AH16" s="509">
        <v>23.9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27765453</v>
      </c>
      <c r="BO16" s="416"/>
      <c r="BP16" s="416"/>
      <c r="BQ16" s="416"/>
      <c r="BR16" s="416"/>
      <c r="BS16" s="416"/>
      <c r="BT16" s="416"/>
      <c r="BU16" s="417"/>
      <c r="BV16" s="415">
        <v>27321446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78036</v>
      </c>
      <c r="AD17" s="392"/>
      <c r="AE17" s="392"/>
      <c r="AF17" s="392"/>
      <c r="AG17" s="393"/>
      <c r="AH17" s="391">
        <v>76568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32059893</v>
      </c>
      <c r="BO17" s="416"/>
      <c r="BP17" s="416"/>
      <c r="BQ17" s="416"/>
      <c r="BR17" s="416"/>
      <c r="BS17" s="416"/>
      <c r="BT17" s="416"/>
      <c r="BU17" s="417"/>
      <c r="BV17" s="415">
        <v>31542915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45.51</v>
      </c>
      <c r="M18" s="480"/>
      <c r="N18" s="480"/>
      <c r="O18" s="480"/>
      <c r="P18" s="480"/>
      <c r="Q18" s="480"/>
      <c r="R18" s="481"/>
      <c r="S18" s="481"/>
      <c r="T18" s="481"/>
      <c r="U18" s="481"/>
      <c r="V18" s="482"/>
      <c r="W18" s="496"/>
      <c r="X18" s="497"/>
      <c r="Y18" s="497"/>
      <c r="Z18" s="497"/>
      <c r="AA18" s="497"/>
      <c r="AB18" s="505"/>
      <c r="AC18" s="379">
        <v>75.8</v>
      </c>
      <c r="AD18" s="380"/>
      <c r="AE18" s="380"/>
      <c r="AF18" s="380"/>
      <c r="AG18" s="483"/>
      <c r="AH18" s="379">
        <v>75.2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36194266</v>
      </c>
      <c r="BO18" s="416"/>
      <c r="BP18" s="416"/>
      <c r="BQ18" s="416"/>
      <c r="BR18" s="416"/>
      <c r="BS18" s="416"/>
      <c r="BT18" s="416"/>
      <c r="BU18" s="417"/>
      <c r="BV18" s="415">
        <v>36313183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4948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43611773</v>
      </c>
      <c r="BO19" s="416"/>
      <c r="BP19" s="416"/>
      <c r="BQ19" s="416"/>
      <c r="BR19" s="416"/>
      <c r="BS19" s="416"/>
      <c r="BT19" s="416"/>
      <c r="BU19" s="417"/>
      <c r="BV19" s="415">
        <v>44171300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91399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60209503</v>
      </c>
      <c r="BO23" s="416"/>
      <c r="BP23" s="416"/>
      <c r="BQ23" s="416"/>
      <c r="BR23" s="416"/>
      <c r="BS23" s="416"/>
      <c r="BT23" s="416"/>
      <c r="BU23" s="417"/>
      <c r="BV23" s="415">
        <v>60260472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9000</v>
      </c>
      <c r="R24" s="392"/>
      <c r="S24" s="392"/>
      <c r="T24" s="392"/>
      <c r="U24" s="392"/>
      <c r="V24" s="393"/>
      <c r="W24" s="457"/>
      <c r="X24" s="448"/>
      <c r="Y24" s="449"/>
      <c r="Z24" s="388" t="s">
        <v>155</v>
      </c>
      <c r="AA24" s="389"/>
      <c r="AB24" s="389"/>
      <c r="AC24" s="389"/>
      <c r="AD24" s="389"/>
      <c r="AE24" s="389"/>
      <c r="AF24" s="389"/>
      <c r="AG24" s="390"/>
      <c r="AH24" s="391">
        <v>1272</v>
      </c>
      <c r="AI24" s="392"/>
      <c r="AJ24" s="392"/>
      <c r="AK24" s="392"/>
      <c r="AL24" s="393"/>
      <c r="AM24" s="391">
        <v>3978816</v>
      </c>
      <c r="AN24" s="392"/>
      <c r="AO24" s="392"/>
      <c r="AP24" s="392"/>
      <c r="AQ24" s="392"/>
      <c r="AR24" s="393"/>
      <c r="AS24" s="391">
        <v>3128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39075707</v>
      </c>
      <c r="BO24" s="416"/>
      <c r="BP24" s="416"/>
      <c r="BQ24" s="416"/>
      <c r="BR24" s="416"/>
      <c r="BS24" s="416"/>
      <c r="BT24" s="416"/>
      <c r="BU24" s="417"/>
      <c r="BV24" s="415">
        <v>39960477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7500</v>
      </c>
      <c r="R25" s="392"/>
      <c r="S25" s="392"/>
      <c r="T25" s="392"/>
      <c r="U25" s="392"/>
      <c r="V25" s="393"/>
      <c r="W25" s="457"/>
      <c r="X25" s="448"/>
      <c r="Y25" s="449"/>
      <c r="Z25" s="388" t="s">
        <v>158</v>
      </c>
      <c r="AA25" s="389"/>
      <c r="AB25" s="389"/>
      <c r="AC25" s="389"/>
      <c r="AD25" s="389"/>
      <c r="AE25" s="389"/>
      <c r="AF25" s="389"/>
      <c r="AG25" s="390"/>
      <c r="AH25" s="391">
        <v>260</v>
      </c>
      <c r="AI25" s="392"/>
      <c r="AJ25" s="392"/>
      <c r="AK25" s="392"/>
      <c r="AL25" s="393"/>
      <c r="AM25" s="391">
        <v>830960</v>
      </c>
      <c r="AN25" s="392"/>
      <c r="AO25" s="392"/>
      <c r="AP25" s="392"/>
      <c r="AQ25" s="392"/>
      <c r="AR25" s="393"/>
      <c r="AS25" s="391">
        <v>3196</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6348478</v>
      </c>
      <c r="BO25" s="411"/>
      <c r="BP25" s="411"/>
      <c r="BQ25" s="411"/>
      <c r="BR25" s="411"/>
      <c r="BS25" s="411"/>
      <c r="BT25" s="411"/>
      <c r="BU25" s="412"/>
      <c r="BV25" s="410">
        <v>7453926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6950</v>
      </c>
      <c r="R26" s="392"/>
      <c r="S26" s="392"/>
      <c r="T26" s="392"/>
      <c r="U26" s="392"/>
      <c r="V26" s="393"/>
      <c r="W26" s="457"/>
      <c r="X26" s="448"/>
      <c r="Y26" s="449"/>
      <c r="Z26" s="388" t="s">
        <v>161</v>
      </c>
      <c r="AA26" s="470"/>
      <c r="AB26" s="470"/>
      <c r="AC26" s="470"/>
      <c r="AD26" s="470"/>
      <c r="AE26" s="470"/>
      <c r="AF26" s="470"/>
      <c r="AG26" s="471"/>
      <c r="AH26" s="391">
        <v>102</v>
      </c>
      <c r="AI26" s="392"/>
      <c r="AJ26" s="392"/>
      <c r="AK26" s="392"/>
      <c r="AL26" s="393"/>
      <c r="AM26" s="391">
        <v>332928</v>
      </c>
      <c r="AN26" s="392"/>
      <c r="AO26" s="392"/>
      <c r="AP26" s="392"/>
      <c r="AQ26" s="392"/>
      <c r="AR26" s="393"/>
      <c r="AS26" s="391">
        <v>3264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60000</v>
      </c>
      <c r="BO26" s="416"/>
      <c r="BP26" s="416"/>
      <c r="BQ26" s="416"/>
      <c r="BR26" s="416"/>
      <c r="BS26" s="416"/>
      <c r="BT26" s="416"/>
      <c r="BU26" s="417"/>
      <c r="BV26" s="415">
        <v>60000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5050</v>
      </c>
      <c r="R27" s="392"/>
      <c r="S27" s="392"/>
      <c r="T27" s="392"/>
      <c r="U27" s="392"/>
      <c r="V27" s="393"/>
      <c r="W27" s="457"/>
      <c r="X27" s="448"/>
      <c r="Y27" s="449"/>
      <c r="Z27" s="388" t="s">
        <v>164</v>
      </c>
      <c r="AA27" s="389"/>
      <c r="AB27" s="389"/>
      <c r="AC27" s="389"/>
      <c r="AD27" s="389"/>
      <c r="AE27" s="389"/>
      <c r="AF27" s="389"/>
      <c r="AG27" s="390"/>
      <c r="AH27" s="391">
        <v>24</v>
      </c>
      <c r="AI27" s="392"/>
      <c r="AJ27" s="392"/>
      <c r="AK27" s="392"/>
      <c r="AL27" s="393"/>
      <c r="AM27" s="391">
        <v>91153</v>
      </c>
      <c r="AN27" s="392"/>
      <c r="AO27" s="392"/>
      <c r="AP27" s="392"/>
      <c r="AQ27" s="392"/>
      <c r="AR27" s="393"/>
      <c r="AS27" s="391">
        <v>3798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4600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3898306</v>
      </c>
      <c r="BO28" s="411"/>
      <c r="BP28" s="411"/>
      <c r="BQ28" s="411"/>
      <c r="BR28" s="411"/>
      <c r="BS28" s="411"/>
      <c r="BT28" s="411"/>
      <c r="BU28" s="412"/>
      <c r="BV28" s="410">
        <v>3894764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28</v>
      </c>
      <c r="M29" s="392"/>
      <c r="N29" s="392"/>
      <c r="O29" s="392"/>
      <c r="P29" s="393"/>
      <c r="Q29" s="391">
        <v>4350</v>
      </c>
      <c r="R29" s="392"/>
      <c r="S29" s="392"/>
      <c r="T29" s="392"/>
      <c r="U29" s="392"/>
      <c r="V29" s="393"/>
      <c r="W29" s="458"/>
      <c r="X29" s="459"/>
      <c r="Y29" s="460"/>
      <c r="Z29" s="388" t="s">
        <v>171</v>
      </c>
      <c r="AA29" s="389"/>
      <c r="AB29" s="389"/>
      <c r="AC29" s="389"/>
      <c r="AD29" s="389"/>
      <c r="AE29" s="389"/>
      <c r="AF29" s="389"/>
      <c r="AG29" s="390"/>
      <c r="AH29" s="391">
        <v>1296</v>
      </c>
      <c r="AI29" s="392"/>
      <c r="AJ29" s="392"/>
      <c r="AK29" s="392"/>
      <c r="AL29" s="393"/>
      <c r="AM29" s="391">
        <v>4069969</v>
      </c>
      <c r="AN29" s="392"/>
      <c r="AO29" s="392"/>
      <c r="AP29" s="392"/>
      <c r="AQ29" s="392"/>
      <c r="AR29" s="393"/>
      <c r="AS29" s="391">
        <v>3140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103.5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2722545</v>
      </c>
      <c r="BO30" s="419"/>
      <c r="BP30" s="419"/>
      <c r="BQ30" s="419"/>
      <c r="BR30" s="419"/>
      <c r="BS30" s="419"/>
      <c r="BT30" s="419"/>
      <c r="BU30" s="420"/>
      <c r="BV30" s="418">
        <v>2363642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上尾市国民健康保険特別会計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上尾市水道事業会計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上尾市公共下水道事業特別会計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埼玉県後期高齢者医療広域連合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上尾都市開発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上尾市介護保険特別会計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埼玉県後期高齢者医療広域連合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上尾市成果低温貯蔵</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上尾市後期高齢者医療特別会計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埼玉県市町村総合事務組合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上尾市地域振興公社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埼玉県市町村総合事務組合</v>
      </c>
      <c r="BZ37" s="374"/>
      <c r="CA37" s="374"/>
      <c r="CB37" s="374"/>
      <c r="CC37" s="374"/>
      <c r="CD37" s="374"/>
      <c r="CE37" s="374"/>
      <c r="CF37" s="374"/>
      <c r="CG37" s="374"/>
      <c r="CH37" s="374"/>
      <c r="CI37" s="374"/>
      <c r="CJ37" s="374"/>
      <c r="CK37" s="374"/>
      <c r="CL37" s="374"/>
      <c r="CM37" s="374"/>
      <c r="CN37" s="167"/>
      <c r="CO37" s="375">
        <f t="shared" si="3"/>
        <v>17</v>
      </c>
      <c r="CP37" s="375"/>
      <c r="CQ37" s="374" t="str">
        <f>IF('各会計、関係団体の財政状況及び健全化判断比率'!BS10="","",'各会計、関係団体の財政状況及び健全化判断比率'!BS10)</f>
        <v>上尾市勤労者福祉サービスセンター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彩の国さいたま人づくり広域連合</v>
      </c>
      <c r="BZ38" s="374"/>
      <c r="CA38" s="374"/>
      <c r="CB38" s="374"/>
      <c r="CC38" s="374"/>
      <c r="CD38" s="374"/>
      <c r="CE38" s="374"/>
      <c r="CF38" s="374"/>
      <c r="CG38" s="374"/>
      <c r="CH38" s="374"/>
      <c r="CI38" s="374"/>
      <c r="CJ38" s="374"/>
      <c r="CK38" s="374"/>
      <c r="CL38" s="374"/>
      <c r="CM38" s="374"/>
      <c r="CN38" s="167"/>
      <c r="CO38" s="375">
        <f t="shared" si="3"/>
        <v>18</v>
      </c>
      <c r="CP38" s="375"/>
      <c r="CQ38" s="374" t="str">
        <f>IF('各会計、関係団体の財政状況及び健全化判断比率'!BS11="","",'各会計、関係団体の財政状況及び健全化判断比率'!BS11)</f>
        <v>上尾市土地開発公社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埼玉県都市競艇組合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上尾、桶川、伊奈衛生組合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523</v>
      </c>
      <c r="D34" s="1184"/>
      <c r="E34" s="1185"/>
      <c r="F34" s="32">
        <v>10.75</v>
      </c>
      <c r="G34" s="33">
        <v>11.71</v>
      </c>
      <c r="H34" s="33">
        <v>11.19</v>
      </c>
      <c r="I34" s="33">
        <v>10.84</v>
      </c>
      <c r="J34" s="34">
        <v>9.6199999999999992</v>
      </c>
      <c r="K34" s="22"/>
      <c r="L34" s="22"/>
      <c r="M34" s="22"/>
      <c r="N34" s="22"/>
      <c r="O34" s="22"/>
      <c r="P34" s="22"/>
    </row>
    <row r="35" spans="1:16" ht="39" customHeight="1">
      <c r="A35" s="22"/>
      <c r="B35" s="35"/>
      <c r="C35" s="1178" t="s">
        <v>524</v>
      </c>
      <c r="D35" s="1179"/>
      <c r="E35" s="1180"/>
      <c r="F35" s="36">
        <v>4.91</v>
      </c>
      <c r="G35" s="37">
        <v>5.67</v>
      </c>
      <c r="H35" s="37">
        <v>5.74</v>
      </c>
      <c r="I35" s="37">
        <v>6.82</v>
      </c>
      <c r="J35" s="38">
        <v>5.53</v>
      </c>
      <c r="K35" s="22"/>
      <c r="L35" s="22"/>
      <c r="M35" s="22"/>
      <c r="N35" s="22"/>
      <c r="O35" s="22"/>
      <c r="P35" s="22"/>
    </row>
    <row r="36" spans="1:16" ht="39" customHeight="1">
      <c r="A36" s="22"/>
      <c r="B36" s="35"/>
      <c r="C36" s="1178" t="s">
        <v>525</v>
      </c>
      <c r="D36" s="1179"/>
      <c r="E36" s="1180"/>
      <c r="F36" s="36">
        <v>1.71</v>
      </c>
      <c r="G36" s="37">
        <v>1.1100000000000001</v>
      </c>
      <c r="H36" s="37">
        <v>1.01</v>
      </c>
      <c r="I36" s="37">
        <v>1.1599999999999999</v>
      </c>
      <c r="J36" s="38">
        <v>2.62</v>
      </c>
      <c r="K36" s="22"/>
      <c r="L36" s="22"/>
      <c r="M36" s="22"/>
      <c r="N36" s="22"/>
      <c r="O36" s="22"/>
      <c r="P36" s="22"/>
    </row>
    <row r="37" spans="1:16" ht="39" customHeight="1">
      <c r="A37" s="22"/>
      <c r="B37" s="35"/>
      <c r="C37" s="1178" t="s">
        <v>526</v>
      </c>
      <c r="D37" s="1179"/>
      <c r="E37" s="1180"/>
      <c r="F37" s="36">
        <v>0.8</v>
      </c>
      <c r="G37" s="37">
        <v>2.0299999999999998</v>
      </c>
      <c r="H37" s="37">
        <v>3.13</v>
      </c>
      <c r="I37" s="37">
        <v>2.58</v>
      </c>
      <c r="J37" s="38">
        <v>2.56</v>
      </c>
      <c r="K37" s="22"/>
      <c r="L37" s="22"/>
      <c r="M37" s="22"/>
      <c r="N37" s="22"/>
      <c r="O37" s="22"/>
      <c r="P37" s="22"/>
    </row>
    <row r="38" spans="1:16" ht="39" customHeight="1">
      <c r="A38" s="22"/>
      <c r="B38" s="35"/>
      <c r="C38" s="1178" t="s">
        <v>527</v>
      </c>
      <c r="D38" s="1179"/>
      <c r="E38" s="1180"/>
      <c r="F38" s="36">
        <v>0.72</v>
      </c>
      <c r="G38" s="37">
        <v>0.28000000000000003</v>
      </c>
      <c r="H38" s="37">
        <v>0.34</v>
      </c>
      <c r="I38" s="37">
        <v>0.49</v>
      </c>
      <c r="J38" s="38">
        <v>0.78</v>
      </c>
      <c r="K38" s="22"/>
      <c r="L38" s="22"/>
      <c r="M38" s="22"/>
      <c r="N38" s="22"/>
      <c r="O38" s="22"/>
      <c r="P38" s="22"/>
    </row>
    <row r="39" spans="1:16" ht="39" customHeight="1">
      <c r="A39" s="22"/>
      <c r="B39" s="35"/>
      <c r="C39" s="1178" t="s">
        <v>528</v>
      </c>
      <c r="D39" s="1179"/>
      <c r="E39" s="1180"/>
      <c r="F39" s="36">
        <v>0</v>
      </c>
      <c r="G39" s="37">
        <v>7.0000000000000007E-2</v>
      </c>
      <c r="H39" s="37">
        <v>0.08</v>
      </c>
      <c r="I39" s="37">
        <v>0</v>
      </c>
      <c r="J39" s="38">
        <v>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530</v>
      </c>
      <c r="D43" s="1182"/>
      <c r="E43" s="1183"/>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6496</v>
      </c>
      <c r="L45" s="60">
        <v>6446</v>
      </c>
      <c r="M45" s="60">
        <v>6497</v>
      </c>
      <c r="N45" s="60">
        <v>6455</v>
      </c>
      <c r="O45" s="61">
        <v>6560</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570</v>
      </c>
      <c r="L48" s="64">
        <v>524</v>
      </c>
      <c r="M48" s="64">
        <v>375</v>
      </c>
      <c r="N48" s="64">
        <v>531</v>
      </c>
      <c r="O48" s="65">
        <v>571</v>
      </c>
      <c r="P48" s="48"/>
      <c r="Q48" s="48"/>
      <c r="R48" s="48"/>
      <c r="S48" s="48"/>
      <c r="T48" s="48"/>
      <c r="U48" s="48"/>
    </row>
    <row r="49" spans="1:21" ht="30.75" customHeight="1">
      <c r="A49" s="48"/>
      <c r="B49" s="1196"/>
      <c r="C49" s="1197"/>
      <c r="D49" s="62"/>
      <c r="E49" s="1188" t="s">
        <v>16</v>
      </c>
      <c r="F49" s="1188"/>
      <c r="G49" s="1188"/>
      <c r="H49" s="1188"/>
      <c r="I49" s="1188"/>
      <c r="J49" s="1189"/>
      <c r="K49" s="63" t="s">
        <v>477</v>
      </c>
      <c r="L49" s="64" t="s">
        <v>477</v>
      </c>
      <c r="M49" s="64" t="s">
        <v>477</v>
      </c>
      <c r="N49" s="64" t="s">
        <v>477</v>
      </c>
      <c r="O49" s="65" t="s">
        <v>477</v>
      </c>
      <c r="P49" s="48"/>
      <c r="Q49" s="48"/>
      <c r="R49" s="48"/>
      <c r="S49" s="48"/>
      <c r="T49" s="48"/>
      <c r="U49" s="48"/>
    </row>
    <row r="50" spans="1:21" ht="30.75" customHeight="1">
      <c r="A50" s="48"/>
      <c r="B50" s="1196"/>
      <c r="C50" s="1197"/>
      <c r="D50" s="62"/>
      <c r="E50" s="1188" t="s">
        <v>17</v>
      </c>
      <c r="F50" s="1188"/>
      <c r="G50" s="1188"/>
      <c r="H50" s="1188"/>
      <c r="I50" s="1188"/>
      <c r="J50" s="1189"/>
      <c r="K50" s="63">
        <v>0</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t="s">
        <v>477</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5572</v>
      </c>
      <c r="L52" s="64">
        <v>5569</v>
      </c>
      <c r="M52" s="64">
        <v>5860</v>
      </c>
      <c r="N52" s="64">
        <v>5451</v>
      </c>
      <c r="O52" s="65">
        <v>5631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1494</v>
      </c>
      <c r="L53" s="69">
        <v>1401</v>
      </c>
      <c r="M53" s="69">
        <v>1012</v>
      </c>
      <c r="N53" s="69">
        <v>1535</v>
      </c>
      <c r="O53" s="70">
        <v>1500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60244</v>
      </c>
      <c r="J41" s="83">
        <v>60785</v>
      </c>
      <c r="K41" s="83">
        <v>60168</v>
      </c>
      <c r="L41" s="83">
        <v>60260</v>
      </c>
      <c r="M41" s="84">
        <v>60210</v>
      </c>
    </row>
    <row r="42" spans="2:13" ht="27.75" customHeight="1">
      <c r="B42" s="1204"/>
      <c r="C42" s="1205"/>
      <c r="D42" s="85"/>
      <c r="E42" s="1208" t="s">
        <v>26</v>
      </c>
      <c r="F42" s="1208"/>
      <c r="G42" s="1208"/>
      <c r="H42" s="1209"/>
      <c r="I42" s="86">
        <v>3923</v>
      </c>
      <c r="J42" s="87">
        <v>2436</v>
      </c>
      <c r="K42" s="87">
        <v>1757</v>
      </c>
      <c r="L42" s="87">
        <v>811</v>
      </c>
      <c r="M42" s="88" t="s">
        <v>477</v>
      </c>
    </row>
    <row r="43" spans="2:13" ht="27.75" customHeight="1">
      <c r="B43" s="1204"/>
      <c r="C43" s="1205"/>
      <c r="D43" s="85"/>
      <c r="E43" s="1208" t="s">
        <v>27</v>
      </c>
      <c r="F43" s="1208"/>
      <c r="G43" s="1208"/>
      <c r="H43" s="1209"/>
      <c r="I43" s="86">
        <v>7585</v>
      </c>
      <c r="J43" s="87">
        <v>6667</v>
      </c>
      <c r="K43" s="87">
        <v>5812</v>
      </c>
      <c r="L43" s="87">
        <v>5426</v>
      </c>
      <c r="M43" s="88">
        <v>5596</v>
      </c>
    </row>
    <row r="44" spans="2:13" ht="27.75" customHeight="1">
      <c r="B44" s="1204"/>
      <c r="C44" s="1205"/>
      <c r="D44" s="85"/>
      <c r="E44" s="1208" t="s">
        <v>28</v>
      </c>
      <c r="F44" s="1208"/>
      <c r="G44" s="1208"/>
      <c r="H44" s="1209"/>
      <c r="I44" s="86" t="s">
        <v>477</v>
      </c>
      <c r="J44" s="87" t="s">
        <v>477</v>
      </c>
      <c r="K44" s="87" t="s">
        <v>477</v>
      </c>
      <c r="L44" s="87" t="s">
        <v>477</v>
      </c>
      <c r="M44" s="88" t="s">
        <v>477</v>
      </c>
    </row>
    <row r="45" spans="2:13" ht="27.75" customHeight="1">
      <c r="B45" s="1204"/>
      <c r="C45" s="1205"/>
      <c r="D45" s="85"/>
      <c r="E45" s="1208" t="s">
        <v>29</v>
      </c>
      <c r="F45" s="1208"/>
      <c r="G45" s="1208"/>
      <c r="H45" s="1209"/>
      <c r="I45" s="86">
        <v>11039</v>
      </c>
      <c r="J45" s="87">
        <v>10461</v>
      </c>
      <c r="K45" s="87">
        <v>9877</v>
      </c>
      <c r="L45" s="87">
        <v>8443</v>
      </c>
      <c r="M45" s="88">
        <v>8481</v>
      </c>
    </row>
    <row r="46" spans="2:13" ht="27.75" customHeight="1">
      <c r="B46" s="1204"/>
      <c r="C46" s="1205"/>
      <c r="D46" s="89"/>
      <c r="E46" s="1208" t="s">
        <v>30</v>
      </c>
      <c r="F46" s="1208"/>
      <c r="G46" s="1208"/>
      <c r="H46" s="1209"/>
      <c r="I46" s="86">
        <v>0</v>
      </c>
      <c r="J46" s="87">
        <v>0</v>
      </c>
      <c r="K46" s="87">
        <v>0</v>
      </c>
      <c r="L46" s="87">
        <v>0</v>
      </c>
      <c r="M46" s="88">
        <v>0</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6430</v>
      </c>
      <c r="J50" s="87">
        <v>7349</v>
      </c>
      <c r="K50" s="87">
        <v>7681</v>
      </c>
      <c r="L50" s="87">
        <v>7401</v>
      </c>
      <c r="M50" s="88">
        <v>7779</v>
      </c>
    </row>
    <row r="51" spans="2:13" ht="27.75" customHeight="1">
      <c r="B51" s="1204"/>
      <c r="C51" s="1205"/>
      <c r="D51" s="85"/>
      <c r="E51" s="1208" t="s">
        <v>36</v>
      </c>
      <c r="F51" s="1208"/>
      <c r="G51" s="1208"/>
      <c r="H51" s="1209"/>
      <c r="I51" s="86">
        <v>14307</v>
      </c>
      <c r="J51" s="87">
        <v>13361</v>
      </c>
      <c r="K51" s="87">
        <v>13787</v>
      </c>
      <c r="L51" s="87">
        <v>12825</v>
      </c>
      <c r="M51" s="88">
        <v>12563</v>
      </c>
    </row>
    <row r="52" spans="2:13" ht="27.75" customHeight="1">
      <c r="B52" s="1206"/>
      <c r="C52" s="1207"/>
      <c r="D52" s="85"/>
      <c r="E52" s="1208" t="s">
        <v>37</v>
      </c>
      <c r="F52" s="1208"/>
      <c r="G52" s="1208"/>
      <c r="H52" s="1209"/>
      <c r="I52" s="86">
        <v>43836</v>
      </c>
      <c r="J52" s="87">
        <v>44376</v>
      </c>
      <c r="K52" s="87">
        <v>44848</v>
      </c>
      <c r="L52" s="87">
        <v>44951</v>
      </c>
      <c r="M52" s="88">
        <v>45519</v>
      </c>
    </row>
    <row r="53" spans="2:13" ht="27.75" customHeight="1" thickBot="1">
      <c r="B53" s="1210" t="s">
        <v>38</v>
      </c>
      <c r="C53" s="1211"/>
      <c r="D53" s="92"/>
      <c r="E53" s="1212" t="s">
        <v>39</v>
      </c>
      <c r="F53" s="1212"/>
      <c r="G53" s="1212"/>
      <c r="H53" s="1213"/>
      <c r="I53" s="93">
        <v>18218</v>
      </c>
      <c r="J53" s="94">
        <v>15263</v>
      </c>
      <c r="K53" s="94">
        <v>11299</v>
      </c>
      <c r="L53" s="94">
        <v>9764</v>
      </c>
      <c r="M53" s="95">
        <v>8426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549</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550</v>
      </c>
      <c r="H51" s="1234"/>
      <c r="I51" s="1239" t="s">
        <v>551</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557</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552</v>
      </c>
      <c r="H55" s="1247"/>
      <c r="I55" s="1243" t="s">
        <v>551</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557</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21" t="s">
        <v>556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550</v>
      </c>
      <c r="H73" s="1234"/>
      <c r="I73" s="1239" t="s">
        <v>551</v>
      </c>
      <c r="J73" s="1239"/>
      <c r="K73" s="1253">
        <v>57.2</v>
      </c>
      <c r="L73" s="1253">
        <v>46.4</v>
      </c>
      <c r="M73" s="1242">
        <v>34.9</v>
      </c>
      <c r="N73" s="1242">
        <v>29.4</v>
      </c>
      <c r="O73" s="1242">
        <v>25.2</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555</v>
      </c>
      <c r="J75" s="1243"/>
      <c r="K75" s="1254">
        <v>6.1</v>
      </c>
      <c r="L75" s="1254">
        <v>4.9000000000000004</v>
      </c>
      <c r="M75" s="1254">
        <v>4</v>
      </c>
      <c r="N75" s="1254">
        <v>4</v>
      </c>
      <c r="O75" s="1254">
        <v>4</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552</v>
      </c>
      <c r="H77" s="1247"/>
      <c r="I77" s="1243" t="s">
        <v>551</v>
      </c>
      <c r="J77" s="1243"/>
      <c r="K77" s="1253">
        <v>42</v>
      </c>
      <c r="L77" s="1253">
        <v>32.6</v>
      </c>
      <c r="M77" s="1242">
        <v>30.5</v>
      </c>
      <c r="N77" s="1242">
        <v>25.4</v>
      </c>
      <c r="O77" s="1242">
        <v>16.600000000000001</v>
      </c>
      <c r="R77" s="245">
        <v>12.3</v>
      </c>
      <c r="T77" s="245">
        <v>11.1</v>
      </c>
    </row>
    <row r="78" spans="2:30">
      <c r="B78" s="250"/>
      <c r="C78" s="246"/>
      <c r="D78" s="246"/>
      <c r="E78" s="246"/>
      <c r="F78" s="246"/>
      <c r="G78" s="1248"/>
      <c r="H78" s="1249"/>
      <c r="I78" s="1243"/>
      <c r="J78" s="1243"/>
      <c r="K78" s="1253"/>
      <c r="L78" s="1253"/>
      <c r="M78" s="1242"/>
      <c r="N78" s="1242"/>
      <c r="O78" s="1242"/>
    </row>
    <row r="79" spans="2:30">
      <c r="B79" s="250"/>
      <c r="C79" s="246"/>
      <c r="D79" s="246"/>
      <c r="E79" s="246"/>
      <c r="F79" s="246"/>
      <c r="G79" s="1248"/>
      <c r="H79" s="1249"/>
      <c r="I79" s="1255" t="s">
        <v>555</v>
      </c>
      <c r="J79" s="1252"/>
      <c r="K79" s="1256">
        <v>6.8</v>
      </c>
      <c r="L79" s="1256">
        <v>5.9</v>
      </c>
      <c r="M79" s="1256">
        <v>5.2</v>
      </c>
      <c r="N79" s="1256">
        <v>4.8</v>
      </c>
      <c r="O79" s="1256">
        <v>3.6</v>
      </c>
      <c r="V79" s="245">
        <v>53.5</v>
      </c>
      <c r="X79" s="245">
        <v>48.2</v>
      </c>
      <c r="Z79" s="245">
        <v>34.200000000000003</v>
      </c>
      <c r="AB79" s="245">
        <v>30.3</v>
      </c>
      <c r="AD79" s="245">
        <v>28.9</v>
      </c>
    </row>
    <row r="80" spans="2:30">
      <c r="B80" s="250"/>
      <c r="C80" s="246"/>
      <c r="D80" s="246"/>
      <c r="E80" s="246"/>
      <c r="F80" s="246"/>
      <c r="G80" s="1250"/>
      <c r="H80" s="1251"/>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36123</v>
      </c>
      <c r="E3" s="118"/>
      <c r="F3" s="119">
        <v>39425</v>
      </c>
      <c r="G3" s="120"/>
      <c r="H3" s="121"/>
    </row>
    <row r="4" spans="1:8">
      <c r="A4" s="122"/>
      <c r="B4" s="123"/>
      <c r="C4" s="124"/>
      <c r="D4" s="125">
        <v>20760</v>
      </c>
      <c r="E4" s="126"/>
      <c r="F4" s="127">
        <v>22414</v>
      </c>
      <c r="G4" s="128"/>
      <c r="H4" s="129"/>
    </row>
    <row r="5" spans="1:8">
      <c r="A5" s="110" t="s">
        <v>511</v>
      </c>
      <c r="B5" s="115"/>
      <c r="C5" s="116"/>
      <c r="D5" s="117">
        <v>30662</v>
      </c>
      <c r="E5" s="118"/>
      <c r="F5" s="119">
        <v>43141</v>
      </c>
      <c r="G5" s="120"/>
      <c r="H5" s="121"/>
    </row>
    <row r="6" spans="1:8">
      <c r="A6" s="122"/>
      <c r="B6" s="123"/>
      <c r="C6" s="124"/>
      <c r="D6" s="125">
        <v>21847</v>
      </c>
      <c r="E6" s="126"/>
      <c r="F6" s="127">
        <v>21887</v>
      </c>
      <c r="G6" s="128"/>
      <c r="H6" s="129"/>
    </row>
    <row r="7" spans="1:8">
      <c r="A7" s="110" t="s">
        <v>512</v>
      </c>
      <c r="B7" s="115"/>
      <c r="C7" s="116"/>
      <c r="D7" s="117">
        <v>23167</v>
      </c>
      <c r="E7" s="118"/>
      <c r="F7" s="119">
        <v>45117</v>
      </c>
      <c r="G7" s="120"/>
      <c r="H7" s="121"/>
    </row>
    <row r="8" spans="1:8">
      <c r="A8" s="122"/>
      <c r="B8" s="123"/>
      <c r="C8" s="124"/>
      <c r="D8" s="125">
        <v>18169</v>
      </c>
      <c r="E8" s="126"/>
      <c r="F8" s="127">
        <v>25589</v>
      </c>
      <c r="G8" s="128"/>
      <c r="H8" s="129"/>
    </row>
    <row r="9" spans="1:8">
      <c r="A9" s="110" t="s">
        <v>513</v>
      </c>
      <c r="B9" s="115"/>
      <c r="C9" s="116"/>
      <c r="D9" s="117">
        <v>29359</v>
      </c>
      <c r="E9" s="118"/>
      <c r="F9" s="119">
        <v>39951</v>
      </c>
      <c r="G9" s="120"/>
      <c r="H9" s="121"/>
    </row>
    <row r="10" spans="1:8">
      <c r="A10" s="122"/>
      <c r="B10" s="123"/>
      <c r="C10" s="124"/>
      <c r="D10" s="125">
        <v>22166</v>
      </c>
      <c r="E10" s="126"/>
      <c r="F10" s="127">
        <v>22555</v>
      </c>
      <c r="G10" s="128"/>
      <c r="H10" s="129"/>
    </row>
    <row r="11" spans="1:8">
      <c r="A11" s="110" t="s">
        <v>514</v>
      </c>
      <c r="B11" s="115"/>
      <c r="C11" s="116"/>
      <c r="D11" s="117">
        <v>29626</v>
      </c>
      <c r="E11" s="118"/>
      <c r="F11" s="119">
        <v>39893</v>
      </c>
      <c r="G11" s="120"/>
      <c r="H11" s="121"/>
    </row>
    <row r="12" spans="1:8">
      <c r="A12" s="122"/>
      <c r="B12" s="123"/>
      <c r="C12" s="130"/>
      <c r="D12" s="125">
        <v>25099</v>
      </c>
      <c r="E12" s="126"/>
      <c r="F12" s="127">
        <v>26170</v>
      </c>
      <c r="G12" s="128"/>
      <c r="H12" s="129"/>
    </row>
    <row r="13" spans="1:8">
      <c r="A13" s="110"/>
      <c r="B13" s="115"/>
      <c r="C13" s="131"/>
      <c r="D13" s="132">
        <v>29787</v>
      </c>
      <c r="E13" s="133"/>
      <c r="F13" s="134">
        <v>41505</v>
      </c>
      <c r="G13" s="135"/>
      <c r="H13" s="121"/>
    </row>
    <row r="14" spans="1:8">
      <c r="A14" s="122"/>
      <c r="B14" s="123"/>
      <c r="C14" s="124"/>
      <c r="D14" s="125">
        <v>21608</v>
      </c>
      <c r="E14" s="126"/>
      <c r="F14" s="127">
        <v>23723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4.92</v>
      </c>
      <c r="C19" s="136">
        <f>ROUND(VALUE(SUBSTITUTE(実質収支比率等に係る経年分析!G$48,"▲","-")),2)</f>
        <v>5.68</v>
      </c>
      <c r="D19" s="136">
        <f>ROUND(VALUE(SUBSTITUTE(実質収支比率等に係る経年分析!H$48,"▲","-")),2)</f>
        <v>5.74</v>
      </c>
      <c r="E19" s="136">
        <f>ROUND(VALUE(SUBSTITUTE(実質収支比率等に係る経年分析!I$48,"▲","-")),2)</f>
        <v>6.83</v>
      </c>
      <c r="F19" s="136">
        <f>ROUND(VALUE(SUBSTITUTE(実質収支比率等に係る経年分析!J$48,"▲","-")),2)</f>
        <v>5.54</v>
      </c>
    </row>
    <row r="20" spans="1:11">
      <c r="A20" s="136" t="s">
        <v>44</v>
      </c>
      <c r="B20" s="136">
        <f>ROUND(VALUE(SUBSTITUTE(実質収支比率等に係る経年分析!F$47,"▲","-")),2)</f>
        <v>10.61</v>
      </c>
      <c r="C20" s="136">
        <f>ROUND(VALUE(SUBSTITUTE(実質収支比率等に係る経年分析!G$47,"▲","-")),2)</f>
        <v>10.33</v>
      </c>
      <c r="D20" s="136">
        <f>ROUND(VALUE(SUBSTITUTE(実質収支比率等に係る経年分析!H$47,"▲","-")),2)</f>
        <v>11.27</v>
      </c>
      <c r="E20" s="136">
        <f>ROUND(VALUE(SUBSTITUTE(実質収支比率等に係る経年分析!I$47,"▲","-")),2)</f>
        <v>10.55</v>
      </c>
      <c r="F20" s="136">
        <f>ROUND(VALUE(SUBSTITUTE(実質収支比率等に係る経年分析!J$47,"▲","-")),2)</f>
        <v>10.46</v>
      </c>
    </row>
    <row r="21" spans="1:11">
      <c r="A21" s="136" t="s">
        <v>45</v>
      </c>
      <c r="B21" s="136">
        <f>IF(ISNUMBER(VALUE(SUBSTITUTE(実質収支比率等に係る経年分析!F$49,"▲","-"))),ROUND(VALUE(SUBSTITUTE(実質収支比率等に係る経年分析!F$49,"▲","-")),2),NA())</f>
        <v>0.59</v>
      </c>
      <c r="C21" s="136">
        <f>IF(ISNUMBER(VALUE(SUBSTITUTE(実質収支比率等に係る経年分析!G$49,"▲","-"))),ROUND(VALUE(SUBSTITUTE(実質収支比率等に係る経年分析!G$49,"▲","-")),2),NA())</f>
        <v>0.9</v>
      </c>
      <c r="D21" s="136">
        <f>IF(ISNUMBER(VALUE(SUBSTITUTE(実質収支比率等に係る経年分析!H$49,"▲","-"))),ROUND(VALUE(SUBSTITUTE(実質収支比率等に係る経年分析!H$49,"▲","-")),2),NA())</f>
        <v>0.87</v>
      </c>
      <c r="E21" s="136">
        <f>IF(ISNUMBER(VALUE(SUBSTITUTE(実質収支比率等に係る経年分析!I$49,"▲","-"))),ROUND(VALUE(SUBSTITUTE(実質収支比率等に係る経年分析!I$49,"▲","-")),2),NA())</f>
        <v>0.61</v>
      </c>
      <c r="F21" s="136">
        <f>IF(ISNUMBER(VALUE(SUBSTITUTE(実質収支比率等に係る経年分析!J$49,"▲","-"))),ROUND(VALUE(SUBSTITUTE(実質収支比率等に係る経年分析!J$49,"▲","-")),2),NA())</f>
        <v>-1.22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上尾市後期高齢者医療特別会計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上尾市公共下水道事業特別会計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0.78</v>
      </c>
    </row>
    <row r="33" spans="1:16">
      <c r="A33" s="137" t="str">
        <f>IF(連結実質赤字比率に係る赤字・黒字の構成分析!C$37="",NA(),連結実質赤字比率に係る赤字・黒字の構成分析!C$37)</f>
        <v>上尾市国民健康保険特別会計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2.0299999999999998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2.58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2.56</v>
      </c>
    </row>
    <row r="34" spans="1:16">
      <c r="A34" s="137" t="str">
        <f>IF(連結実質赤字比率に係る赤字・黒字の構成分析!C$36="",NA(),連結実質赤字比率に係る赤字・黒字の構成分析!C$36)</f>
        <v>上尾市介護保険特別会計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1.1100000000000001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1.1599999999999999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5.53</v>
      </c>
    </row>
    <row r="36" spans="1:16">
      <c r="A36" s="137" t="str">
        <f>IF(連結実質赤字比率に係る赤字・黒字の構成分析!C$34="",NA(),連結実質赤字比率に係る赤字・黒字の構成分析!C$34)</f>
        <v>上尾市水道事業会計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9.6199999999999992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5572</v>
      </c>
      <c r="E42" s="138"/>
      <c r="F42" s="138"/>
      <c r="G42" s="138">
        <f>'実質公債費比率（分子）の構造'!L$52</f>
        <v>5569</v>
      </c>
      <c r="H42" s="138"/>
      <c r="I42" s="138"/>
      <c r="J42" s="138">
        <f>'実質公債費比率（分子）の構造'!M$52</f>
        <v>5860</v>
      </c>
      <c r="K42" s="138"/>
      <c r="L42" s="138"/>
      <c r="M42" s="138">
        <f>'実質公債費比率（分子）の構造'!N$52</f>
        <v>5451</v>
      </c>
      <c r="N42" s="138"/>
      <c r="O42" s="138"/>
      <c r="P42" s="138">
        <f>'実質公債費比率（分子）の構造'!O$52</f>
        <v>5631</v>
      </c>
    </row>
    <row r="43" spans="1:16">
      <c r="A43" s="138" t="s">
        <v>53</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570</v>
      </c>
      <c r="C46" s="138"/>
      <c r="D46" s="138"/>
      <c r="E46" s="138">
        <f>'実質公債費比率（分子）の構造'!L$48</f>
        <v>524</v>
      </c>
      <c r="F46" s="138"/>
      <c r="G46" s="138"/>
      <c r="H46" s="138">
        <f>'実質公債費比率（分子）の構造'!M$48</f>
        <v>375</v>
      </c>
      <c r="I46" s="138"/>
      <c r="J46" s="138"/>
      <c r="K46" s="138">
        <f>'実質公債費比率（分子）の構造'!N$48</f>
        <v>531</v>
      </c>
      <c r="L46" s="138"/>
      <c r="M46" s="138"/>
      <c r="N46" s="138">
        <f>'実質公債費比率（分子）の構造'!O$48</f>
        <v>571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6496</v>
      </c>
      <c r="C49" s="138"/>
      <c r="D49" s="138"/>
      <c r="E49" s="138">
        <f>'実質公債費比率（分子）の構造'!L$45</f>
        <v>6446</v>
      </c>
      <c r="F49" s="138"/>
      <c r="G49" s="138"/>
      <c r="H49" s="138">
        <f>'実質公債費比率（分子）の構造'!M$45</f>
        <v>6497</v>
      </c>
      <c r="I49" s="138"/>
      <c r="J49" s="138"/>
      <c r="K49" s="138">
        <f>'実質公債費比率（分子）の構造'!N$45</f>
        <v>6455</v>
      </c>
      <c r="L49" s="138"/>
      <c r="M49" s="138"/>
      <c r="N49" s="138">
        <f>'実質公債費比率（分子）の構造'!O$45</f>
        <v>6560</v>
      </c>
      <c r="O49" s="138"/>
      <c r="P49" s="138"/>
    </row>
    <row r="50" spans="1:16">
      <c r="A50" s="138" t="s">
        <v>60</v>
      </c>
      <c r="B50" s="138" t="e">
        <f>NA()</f>
        <v>#N/A</v>
      </c>
      <c r="C50" s="138">
        <f>IF(ISNUMBER('実質公債費比率（分子）の構造'!K$53),'実質公債費比率（分子）の構造'!K$53,NA())</f>
        <v>1494</v>
      </c>
      <c r="D50" s="138" t="e">
        <f>NA()</f>
        <v>#N/A</v>
      </c>
      <c r="E50" s="138" t="e">
        <f>NA()</f>
        <v>#N/A</v>
      </c>
      <c r="F50" s="138">
        <f>IF(ISNUMBER('実質公債費比率（分子）の構造'!L$53),'実質公債費比率（分子）の構造'!L$53,NA())</f>
        <v>1401</v>
      </c>
      <c r="G50" s="138" t="e">
        <f>NA()</f>
        <v>#N/A</v>
      </c>
      <c r="H50" s="138" t="e">
        <f>NA()</f>
        <v>#N/A</v>
      </c>
      <c r="I50" s="138">
        <f>IF(ISNUMBER('実質公債費比率（分子）の構造'!M$53),'実質公債費比率（分子）の構造'!M$53,NA())</f>
        <v>1012</v>
      </c>
      <c r="J50" s="138" t="e">
        <f>NA()</f>
        <v>#N/A</v>
      </c>
      <c r="K50" s="138" t="e">
        <f>NA()</f>
        <v>#N/A</v>
      </c>
      <c r="L50" s="138">
        <f>IF(ISNUMBER('実質公債費比率（分子）の構造'!N$53),'実質公債費比率（分子）の構造'!N$53,NA())</f>
        <v>1535</v>
      </c>
      <c r="M50" s="138" t="e">
        <f>NA()</f>
        <v>#N/A</v>
      </c>
      <c r="N50" s="138" t="e">
        <f>NA()</f>
        <v>#N/A</v>
      </c>
      <c r="O50" s="138">
        <f>IF(ISNUMBER('実質公債費比率（分子）の構造'!O$53),'実質公債費比率（分子）の構造'!O$53,NA())</f>
        <v>1500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43836</v>
      </c>
      <c r="E56" s="137"/>
      <c r="F56" s="137"/>
      <c r="G56" s="137">
        <f>'将来負担比率（分子）の構造'!J$52</f>
        <v>44376</v>
      </c>
      <c r="H56" s="137"/>
      <c r="I56" s="137"/>
      <c r="J56" s="137">
        <f>'将来負担比率（分子）の構造'!K$52</f>
        <v>44848</v>
      </c>
      <c r="K56" s="137"/>
      <c r="L56" s="137"/>
      <c r="M56" s="137">
        <f>'将来負担比率（分子）の構造'!L$52</f>
        <v>44951</v>
      </c>
      <c r="N56" s="137"/>
      <c r="O56" s="137"/>
      <c r="P56" s="137">
        <f>'将来負担比率（分子）の構造'!M$52</f>
        <v>45519</v>
      </c>
    </row>
    <row r="57" spans="1:16">
      <c r="A57" s="137" t="s">
        <v>36</v>
      </c>
      <c r="B57" s="137"/>
      <c r="C57" s="137"/>
      <c r="D57" s="137">
        <f>'将来負担比率（分子）の構造'!I$51</f>
        <v>14307</v>
      </c>
      <c r="E57" s="137"/>
      <c r="F57" s="137"/>
      <c r="G57" s="137">
        <f>'将来負担比率（分子）の構造'!J$51</f>
        <v>13361</v>
      </c>
      <c r="H57" s="137"/>
      <c r="I57" s="137"/>
      <c r="J57" s="137">
        <f>'将来負担比率（分子）の構造'!K$51</f>
        <v>13787</v>
      </c>
      <c r="K57" s="137"/>
      <c r="L57" s="137"/>
      <c r="M57" s="137">
        <f>'将来負担比率（分子）の構造'!L$51</f>
        <v>12825</v>
      </c>
      <c r="N57" s="137"/>
      <c r="O57" s="137"/>
      <c r="P57" s="137">
        <f>'将来負担比率（分子）の構造'!M$51</f>
        <v>12563</v>
      </c>
    </row>
    <row r="58" spans="1:16">
      <c r="A58" s="137" t="s">
        <v>35</v>
      </c>
      <c r="B58" s="137"/>
      <c r="C58" s="137"/>
      <c r="D58" s="137">
        <f>'将来負担比率（分子）の構造'!I$50</f>
        <v>6430</v>
      </c>
      <c r="E58" s="137"/>
      <c r="F58" s="137"/>
      <c r="G58" s="137">
        <f>'将来負担比率（分子）の構造'!J$50</f>
        <v>7349</v>
      </c>
      <c r="H58" s="137"/>
      <c r="I58" s="137"/>
      <c r="J58" s="137">
        <f>'将来負担比率（分子）の構造'!K$50</f>
        <v>7681</v>
      </c>
      <c r="K58" s="137"/>
      <c r="L58" s="137"/>
      <c r="M58" s="137">
        <f>'将来負担比率（分子）の構造'!L$50</f>
        <v>7401</v>
      </c>
      <c r="N58" s="137"/>
      <c r="O58" s="137"/>
      <c r="P58" s="137">
        <f>'将来負担比率（分子）の構造'!M$50</f>
        <v>7779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c r="A62" s="137" t="s">
        <v>29</v>
      </c>
      <c r="B62" s="137">
        <f>'将来負担比率（分子）の構造'!I$45</f>
        <v>11039</v>
      </c>
      <c r="C62" s="137"/>
      <c r="D62" s="137"/>
      <c r="E62" s="137">
        <f>'将来負担比率（分子）の構造'!J$45</f>
        <v>10461</v>
      </c>
      <c r="F62" s="137"/>
      <c r="G62" s="137"/>
      <c r="H62" s="137">
        <f>'将来負担比率（分子）の構造'!K$45</f>
        <v>9877</v>
      </c>
      <c r="I62" s="137"/>
      <c r="J62" s="137"/>
      <c r="K62" s="137">
        <f>'将来負担比率（分子）の構造'!L$45</f>
        <v>8443</v>
      </c>
      <c r="L62" s="137"/>
      <c r="M62" s="137"/>
      <c r="N62" s="137">
        <f>'将来負担比率（分子）の構造'!M$45</f>
        <v>8481</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7585</v>
      </c>
      <c r="C64" s="137"/>
      <c r="D64" s="137"/>
      <c r="E64" s="137">
        <f>'将来負担比率（分子）の構造'!J$43</f>
        <v>6667</v>
      </c>
      <c r="F64" s="137"/>
      <c r="G64" s="137"/>
      <c r="H64" s="137">
        <f>'将来負担比率（分子）の構造'!K$43</f>
        <v>5812</v>
      </c>
      <c r="I64" s="137"/>
      <c r="J64" s="137"/>
      <c r="K64" s="137">
        <f>'将来負担比率（分子）の構造'!L$43</f>
        <v>5426</v>
      </c>
      <c r="L64" s="137"/>
      <c r="M64" s="137"/>
      <c r="N64" s="137">
        <f>'将来負担比率（分子）の構造'!M$43</f>
        <v>5596</v>
      </c>
      <c r="O64" s="137"/>
      <c r="P64" s="137"/>
    </row>
    <row r="65" spans="1:16">
      <c r="A65" s="137" t="s">
        <v>26</v>
      </c>
      <c r="B65" s="137">
        <f>'将来負担比率（分子）の構造'!I$42</f>
        <v>3923</v>
      </c>
      <c r="C65" s="137"/>
      <c r="D65" s="137"/>
      <c r="E65" s="137">
        <f>'将来負担比率（分子）の構造'!J$42</f>
        <v>2436</v>
      </c>
      <c r="F65" s="137"/>
      <c r="G65" s="137"/>
      <c r="H65" s="137">
        <f>'将来負担比率（分子）の構造'!K$42</f>
        <v>1757</v>
      </c>
      <c r="I65" s="137"/>
      <c r="J65" s="137"/>
      <c r="K65" s="137">
        <f>'将来負担比率（分子）の構造'!L$42</f>
        <v>811</v>
      </c>
      <c r="L65" s="137"/>
      <c r="M65" s="137"/>
      <c r="N65" s="137" t="str">
        <f>'将来負担比率（分子）の構造'!M$42</f>
        <v>-</v>
      </c>
      <c r="O65" s="137"/>
      <c r="P65" s="137"/>
    </row>
    <row r="66" spans="1:16">
      <c r="A66" s="137" t="s">
        <v>25</v>
      </c>
      <c r="B66" s="137">
        <f>'将来負担比率（分子）の構造'!I$41</f>
        <v>60244</v>
      </c>
      <c r="C66" s="137"/>
      <c r="D66" s="137"/>
      <c r="E66" s="137">
        <f>'将来負担比率（分子）の構造'!J$41</f>
        <v>60785</v>
      </c>
      <c r="F66" s="137"/>
      <c r="G66" s="137"/>
      <c r="H66" s="137">
        <f>'将来負担比率（分子）の構造'!K$41</f>
        <v>60168</v>
      </c>
      <c r="I66" s="137"/>
      <c r="J66" s="137"/>
      <c r="K66" s="137">
        <f>'将来負担比率（分子）の構造'!L$41</f>
        <v>60260</v>
      </c>
      <c r="L66" s="137"/>
      <c r="M66" s="137"/>
      <c r="N66" s="137">
        <f>'将来負担比率（分子）の構造'!M$41</f>
        <v>60210</v>
      </c>
      <c r="O66" s="137"/>
      <c r="P66" s="137"/>
    </row>
    <row r="67" spans="1:16">
      <c r="A67" s="137" t="s">
        <v>64</v>
      </c>
      <c r="B67" s="137" t="e">
        <f>NA()</f>
        <v>#N/A</v>
      </c>
      <c r="C67" s="137">
        <f>IF(ISNUMBER('将来負担比率（分子）の構造'!I$53), IF('将来負担比率（分子）の構造'!I$53 &lt; 0, 0, '将来負担比率（分子）の構造'!I$53), NA())</f>
        <v>18218</v>
      </c>
      <c r="D67" s="137" t="e">
        <f>NA()</f>
        <v>#N/A</v>
      </c>
      <c r="E67" s="137" t="e">
        <f>NA()</f>
        <v>#N/A</v>
      </c>
      <c r="F67" s="137">
        <f>IF(ISNUMBER('将来負担比率（分子）の構造'!J$53), IF('将来負担比率（分子）の構造'!J$53 &lt; 0, 0, '将来負担比率（分子）の構造'!J$53), NA())</f>
        <v>15263</v>
      </c>
      <c r="G67" s="137" t="e">
        <f>NA()</f>
        <v>#N/A</v>
      </c>
      <c r="H67" s="137" t="e">
        <f>NA()</f>
        <v>#N/A</v>
      </c>
      <c r="I67" s="137">
        <f>IF(ISNUMBER('将来負担比率（分子）の構造'!K$53), IF('将来負担比率（分子）の構造'!K$53 &lt; 0, 0, '将来負担比率（分子）の構造'!K$53), NA())</f>
        <v>11299</v>
      </c>
      <c r="J67" s="137" t="e">
        <f>NA()</f>
        <v>#N/A</v>
      </c>
      <c r="K67" s="137" t="e">
        <f>NA()</f>
        <v>#N/A</v>
      </c>
      <c r="L67" s="137">
        <f>IF(ISNUMBER('将来負担比率（分子）の構造'!L$53), IF('将来負担比率（分子）の構造'!L$53 &lt; 0, 0, '将来負担比率（分子）の構造'!L$53), NA())</f>
        <v>9764</v>
      </c>
      <c r="M67" s="137" t="e">
        <f>NA()</f>
        <v>#N/A</v>
      </c>
      <c r="N67" s="137" t="e">
        <f>NA()</f>
        <v>#N/A</v>
      </c>
      <c r="O67" s="137">
        <f>IF(ISNUMBER('将来負担比率（分子）の構造'!M$53), IF('将来負担比率（分子）の構造'!M$53 &lt; 0, 0, '将来負担比率（分子）の構造'!M$53), NA())</f>
        <v>8426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H1" sqref="H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30374536</v>
      </c>
      <c r="S5" s="671"/>
      <c r="T5" s="671"/>
      <c r="U5" s="671"/>
      <c r="V5" s="671"/>
      <c r="W5" s="671"/>
      <c r="X5" s="671"/>
      <c r="Y5" s="718"/>
      <c r="Z5" s="731">
        <v>47.9</v>
      </c>
      <c r="AA5" s="731"/>
      <c r="AB5" s="731"/>
      <c r="AC5" s="731"/>
      <c r="AD5" s="732">
        <v>28141263</v>
      </c>
      <c r="AE5" s="732"/>
      <c r="AF5" s="732"/>
      <c r="AG5" s="732"/>
      <c r="AH5" s="732"/>
      <c r="AI5" s="732"/>
      <c r="AJ5" s="732"/>
      <c r="AK5" s="732"/>
      <c r="AL5" s="719">
        <v>79.8</v>
      </c>
      <c r="AM5" s="688"/>
      <c r="AN5" s="688"/>
      <c r="AO5" s="720"/>
      <c r="AP5" s="707" t="s">
        <v>210</v>
      </c>
      <c r="AQ5" s="708"/>
      <c r="AR5" s="708"/>
      <c r="AS5" s="708"/>
      <c r="AT5" s="708"/>
      <c r="AU5" s="708"/>
      <c r="AV5" s="708"/>
      <c r="AW5" s="708"/>
      <c r="AX5" s="708"/>
      <c r="AY5" s="708"/>
      <c r="AZ5" s="708"/>
      <c r="BA5" s="708"/>
      <c r="BB5" s="708"/>
      <c r="BC5" s="708"/>
      <c r="BD5" s="708"/>
      <c r="BE5" s="708"/>
      <c r="BF5" s="709"/>
      <c r="BG5" s="620">
        <v>28141263</v>
      </c>
      <c r="BH5" s="621"/>
      <c r="BI5" s="621"/>
      <c r="BJ5" s="621"/>
      <c r="BK5" s="621"/>
      <c r="BL5" s="621"/>
      <c r="BM5" s="621"/>
      <c r="BN5" s="622"/>
      <c r="BO5" s="673">
        <v>92.6</v>
      </c>
      <c r="BP5" s="673"/>
      <c r="BQ5" s="673"/>
      <c r="BR5" s="673"/>
      <c r="BS5" s="674">
        <v>216433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388082</v>
      </c>
      <c r="S6" s="621"/>
      <c r="T6" s="621"/>
      <c r="U6" s="621"/>
      <c r="V6" s="621"/>
      <c r="W6" s="621"/>
      <c r="X6" s="621"/>
      <c r="Y6" s="622"/>
      <c r="Z6" s="673">
        <v>0.6</v>
      </c>
      <c r="AA6" s="673"/>
      <c r="AB6" s="673"/>
      <c r="AC6" s="673"/>
      <c r="AD6" s="674">
        <v>388082</v>
      </c>
      <c r="AE6" s="674"/>
      <c r="AF6" s="674"/>
      <c r="AG6" s="674"/>
      <c r="AH6" s="674"/>
      <c r="AI6" s="674"/>
      <c r="AJ6" s="674"/>
      <c r="AK6" s="674"/>
      <c r="AL6" s="643">
        <v>1.1000000000000001</v>
      </c>
      <c r="AM6" s="675"/>
      <c r="AN6" s="675"/>
      <c r="AO6" s="676"/>
      <c r="AP6" s="617" t="s">
        <v>215</v>
      </c>
      <c r="AQ6" s="618"/>
      <c r="AR6" s="618"/>
      <c r="AS6" s="618"/>
      <c r="AT6" s="618"/>
      <c r="AU6" s="618"/>
      <c r="AV6" s="618"/>
      <c r="AW6" s="618"/>
      <c r="AX6" s="618"/>
      <c r="AY6" s="618"/>
      <c r="AZ6" s="618"/>
      <c r="BA6" s="618"/>
      <c r="BB6" s="618"/>
      <c r="BC6" s="618"/>
      <c r="BD6" s="618"/>
      <c r="BE6" s="618"/>
      <c r="BF6" s="619"/>
      <c r="BG6" s="620">
        <v>28141263</v>
      </c>
      <c r="BH6" s="621"/>
      <c r="BI6" s="621"/>
      <c r="BJ6" s="621"/>
      <c r="BK6" s="621"/>
      <c r="BL6" s="621"/>
      <c r="BM6" s="621"/>
      <c r="BN6" s="622"/>
      <c r="BO6" s="673">
        <v>92.6</v>
      </c>
      <c r="BP6" s="673"/>
      <c r="BQ6" s="673"/>
      <c r="BR6" s="673"/>
      <c r="BS6" s="674">
        <v>216433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442942</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442917</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29455</v>
      </c>
      <c r="S7" s="621"/>
      <c r="T7" s="621"/>
      <c r="U7" s="621"/>
      <c r="V7" s="621"/>
      <c r="W7" s="621"/>
      <c r="X7" s="621"/>
      <c r="Y7" s="622"/>
      <c r="Z7" s="673">
        <v>0</v>
      </c>
      <c r="AA7" s="673"/>
      <c r="AB7" s="673"/>
      <c r="AC7" s="673"/>
      <c r="AD7" s="674">
        <v>29455</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14896013</v>
      </c>
      <c r="BH7" s="621"/>
      <c r="BI7" s="621"/>
      <c r="BJ7" s="621"/>
      <c r="BK7" s="621"/>
      <c r="BL7" s="621"/>
      <c r="BM7" s="621"/>
      <c r="BN7" s="622"/>
      <c r="BO7" s="673">
        <v>49</v>
      </c>
      <c r="BP7" s="673"/>
      <c r="BQ7" s="673"/>
      <c r="BR7" s="673"/>
      <c r="BS7" s="674">
        <v>216433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6573996</v>
      </c>
      <c r="CS7" s="621"/>
      <c r="CT7" s="621"/>
      <c r="CU7" s="621"/>
      <c r="CV7" s="621"/>
      <c r="CW7" s="621"/>
      <c r="CX7" s="621"/>
      <c r="CY7" s="622"/>
      <c r="CZ7" s="673">
        <v>10.8</v>
      </c>
      <c r="DA7" s="673"/>
      <c r="DB7" s="673"/>
      <c r="DC7" s="673"/>
      <c r="DD7" s="626">
        <v>770740</v>
      </c>
      <c r="DE7" s="621"/>
      <c r="DF7" s="621"/>
      <c r="DG7" s="621"/>
      <c r="DH7" s="621"/>
      <c r="DI7" s="621"/>
      <c r="DJ7" s="621"/>
      <c r="DK7" s="621"/>
      <c r="DL7" s="621"/>
      <c r="DM7" s="621"/>
      <c r="DN7" s="621"/>
      <c r="DO7" s="621"/>
      <c r="DP7" s="622"/>
      <c r="DQ7" s="626">
        <v>5171689</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122528</v>
      </c>
      <c r="S8" s="621"/>
      <c r="T8" s="621"/>
      <c r="U8" s="621"/>
      <c r="V8" s="621"/>
      <c r="W8" s="621"/>
      <c r="X8" s="621"/>
      <c r="Y8" s="622"/>
      <c r="Z8" s="673">
        <v>0.2</v>
      </c>
      <c r="AA8" s="673"/>
      <c r="AB8" s="673"/>
      <c r="AC8" s="673"/>
      <c r="AD8" s="674">
        <v>122528</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395990</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28061957</v>
      </c>
      <c r="CS8" s="621"/>
      <c r="CT8" s="621"/>
      <c r="CU8" s="621"/>
      <c r="CV8" s="621"/>
      <c r="CW8" s="621"/>
      <c r="CX8" s="621"/>
      <c r="CY8" s="622"/>
      <c r="CZ8" s="673">
        <v>46.2</v>
      </c>
      <c r="DA8" s="673"/>
      <c r="DB8" s="673"/>
      <c r="DC8" s="673"/>
      <c r="DD8" s="626">
        <v>975236</v>
      </c>
      <c r="DE8" s="621"/>
      <c r="DF8" s="621"/>
      <c r="DG8" s="621"/>
      <c r="DH8" s="621"/>
      <c r="DI8" s="621"/>
      <c r="DJ8" s="621"/>
      <c r="DK8" s="621"/>
      <c r="DL8" s="621"/>
      <c r="DM8" s="621"/>
      <c r="DN8" s="621"/>
      <c r="DO8" s="621"/>
      <c r="DP8" s="622"/>
      <c r="DQ8" s="626">
        <v>13948412</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74579</v>
      </c>
      <c r="S9" s="621"/>
      <c r="T9" s="621"/>
      <c r="U9" s="621"/>
      <c r="V9" s="621"/>
      <c r="W9" s="621"/>
      <c r="X9" s="621"/>
      <c r="Y9" s="622"/>
      <c r="Z9" s="673">
        <v>0.1</v>
      </c>
      <c r="AA9" s="673"/>
      <c r="AB9" s="673"/>
      <c r="AC9" s="673"/>
      <c r="AD9" s="674">
        <v>74579</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12896644</v>
      </c>
      <c r="BH9" s="621"/>
      <c r="BI9" s="621"/>
      <c r="BJ9" s="621"/>
      <c r="BK9" s="621"/>
      <c r="BL9" s="621"/>
      <c r="BM9" s="621"/>
      <c r="BN9" s="622"/>
      <c r="BO9" s="673">
        <v>42.5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4811807</v>
      </c>
      <c r="CS9" s="621"/>
      <c r="CT9" s="621"/>
      <c r="CU9" s="621"/>
      <c r="CV9" s="621"/>
      <c r="CW9" s="621"/>
      <c r="CX9" s="621"/>
      <c r="CY9" s="622"/>
      <c r="CZ9" s="673">
        <v>7.9</v>
      </c>
      <c r="DA9" s="673"/>
      <c r="DB9" s="673"/>
      <c r="DC9" s="673"/>
      <c r="DD9" s="626">
        <v>239454</v>
      </c>
      <c r="DE9" s="621"/>
      <c r="DF9" s="621"/>
      <c r="DG9" s="621"/>
      <c r="DH9" s="621"/>
      <c r="DI9" s="621"/>
      <c r="DJ9" s="621"/>
      <c r="DK9" s="621"/>
      <c r="DL9" s="621"/>
      <c r="DM9" s="621"/>
      <c r="DN9" s="621"/>
      <c r="DO9" s="621"/>
      <c r="DP9" s="622"/>
      <c r="DQ9" s="626">
        <v>4277536</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3167310</v>
      </c>
      <c r="S10" s="621"/>
      <c r="T10" s="621"/>
      <c r="U10" s="621"/>
      <c r="V10" s="621"/>
      <c r="W10" s="621"/>
      <c r="X10" s="621"/>
      <c r="Y10" s="622"/>
      <c r="Z10" s="673">
        <v>5</v>
      </c>
      <c r="AA10" s="673"/>
      <c r="AB10" s="673"/>
      <c r="AC10" s="673"/>
      <c r="AD10" s="674">
        <v>3167310</v>
      </c>
      <c r="AE10" s="674"/>
      <c r="AF10" s="674"/>
      <c r="AG10" s="674"/>
      <c r="AH10" s="674"/>
      <c r="AI10" s="674"/>
      <c r="AJ10" s="674"/>
      <c r="AK10" s="674"/>
      <c r="AL10" s="643">
        <v>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450557</v>
      </c>
      <c r="BH10" s="621"/>
      <c r="BI10" s="621"/>
      <c r="BJ10" s="621"/>
      <c r="BK10" s="621"/>
      <c r="BL10" s="621"/>
      <c r="BM10" s="621"/>
      <c r="BN10" s="622"/>
      <c r="BO10" s="673">
        <v>1.5</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421078</v>
      </c>
      <c r="CS10" s="621"/>
      <c r="CT10" s="621"/>
      <c r="CU10" s="621"/>
      <c r="CV10" s="621"/>
      <c r="CW10" s="621"/>
      <c r="CX10" s="621"/>
      <c r="CY10" s="622"/>
      <c r="CZ10" s="673">
        <v>0.7</v>
      </c>
      <c r="DA10" s="673"/>
      <c r="DB10" s="673"/>
      <c r="DC10" s="673"/>
      <c r="DD10" s="626">
        <v>4724</v>
      </c>
      <c r="DE10" s="621"/>
      <c r="DF10" s="621"/>
      <c r="DG10" s="621"/>
      <c r="DH10" s="621"/>
      <c r="DI10" s="621"/>
      <c r="DJ10" s="621"/>
      <c r="DK10" s="621"/>
      <c r="DL10" s="621"/>
      <c r="DM10" s="621"/>
      <c r="DN10" s="621"/>
      <c r="DO10" s="621"/>
      <c r="DP10" s="622"/>
      <c r="DQ10" s="626">
        <v>203269</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37130</v>
      </c>
      <c r="S11" s="621"/>
      <c r="T11" s="621"/>
      <c r="U11" s="621"/>
      <c r="V11" s="621"/>
      <c r="W11" s="621"/>
      <c r="X11" s="621"/>
      <c r="Y11" s="622"/>
      <c r="Z11" s="673">
        <v>0.1</v>
      </c>
      <c r="AA11" s="673"/>
      <c r="AB11" s="673"/>
      <c r="AC11" s="673"/>
      <c r="AD11" s="674">
        <v>37130</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1152822</v>
      </c>
      <c r="BH11" s="621"/>
      <c r="BI11" s="621"/>
      <c r="BJ11" s="621"/>
      <c r="BK11" s="621"/>
      <c r="BL11" s="621"/>
      <c r="BM11" s="621"/>
      <c r="BN11" s="622"/>
      <c r="BO11" s="673">
        <v>3.8</v>
      </c>
      <c r="BP11" s="673"/>
      <c r="BQ11" s="673"/>
      <c r="BR11" s="673"/>
      <c r="BS11" s="626">
        <v>216433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159107</v>
      </c>
      <c r="CS11" s="621"/>
      <c r="CT11" s="621"/>
      <c r="CU11" s="621"/>
      <c r="CV11" s="621"/>
      <c r="CW11" s="621"/>
      <c r="CX11" s="621"/>
      <c r="CY11" s="622"/>
      <c r="CZ11" s="673">
        <v>0.3</v>
      </c>
      <c r="DA11" s="673"/>
      <c r="DB11" s="673"/>
      <c r="DC11" s="673"/>
      <c r="DD11" s="626">
        <v>16996</v>
      </c>
      <c r="DE11" s="621"/>
      <c r="DF11" s="621"/>
      <c r="DG11" s="621"/>
      <c r="DH11" s="621"/>
      <c r="DI11" s="621"/>
      <c r="DJ11" s="621"/>
      <c r="DK11" s="621"/>
      <c r="DL11" s="621"/>
      <c r="DM11" s="621"/>
      <c r="DN11" s="621"/>
      <c r="DO11" s="621"/>
      <c r="DP11" s="622"/>
      <c r="DQ11" s="626">
        <v>150111</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11670302</v>
      </c>
      <c r="BH12" s="621"/>
      <c r="BI12" s="621"/>
      <c r="BJ12" s="621"/>
      <c r="BK12" s="621"/>
      <c r="BL12" s="621"/>
      <c r="BM12" s="621"/>
      <c r="BN12" s="622"/>
      <c r="BO12" s="673">
        <v>38.4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205504</v>
      </c>
      <c r="CS12" s="621"/>
      <c r="CT12" s="621"/>
      <c r="CU12" s="621"/>
      <c r="CV12" s="621"/>
      <c r="CW12" s="621"/>
      <c r="CX12" s="621"/>
      <c r="CY12" s="622"/>
      <c r="CZ12" s="673">
        <v>0.3</v>
      </c>
      <c r="DA12" s="673"/>
      <c r="DB12" s="673"/>
      <c r="DC12" s="673"/>
      <c r="DD12" s="626">
        <v>1860</v>
      </c>
      <c r="DE12" s="621"/>
      <c r="DF12" s="621"/>
      <c r="DG12" s="621"/>
      <c r="DH12" s="621"/>
      <c r="DI12" s="621"/>
      <c r="DJ12" s="621"/>
      <c r="DK12" s="621"/>
      <c r="DL12" s="621"/>
      <c r="DM12" s="621"/>
      <c r="DN12" s="621"/>
      <c r="DO12" s="621"/>
      <c r="DP12" s="622"/>
      <c r="DQ12" s="626">
        <v>178173</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122403</v>
      </c>
      <c r="S13" s="621"/>
      <c r="T13" s="621"/>
      <c r="U13" s="621"/>
      <c r="V13" s="621"/>
      <c r="W13" s="621"/>
      <c r="X13" s="621"/>
      <c r="Y13" s="622"/>
      <c r="Z13" s="673">
        <v>0.2</v>
      </c>
      <c r="AA13" s="673"/>
      <c r="AB13" s="673"/>
      <c r="AC13" s="673"/>
      <c r="AD13" s="674">
        <v>122403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11645767</v>
      </c>
      <c r="BH13" s="621"/>
      <c r="BI13" s="621"/>
      <c r="BJ13" s="621"/>
      <c r="BK13" s="621"/>
      <c r="BL13" s="621"/>
      <c r="BM13" s="621"/>
      <c r="BN13" s="622"/>
      <c r="BO13" s="673">
        <v>38.299999999999997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5619838</v>
      </c>
      <c r="CS13" s="621"/>
      <c r="CT13" s="621"/>
      <c r="CU13" s="621"/>
      <c r="CV13" s="621"/>
      <c r="CW13" s="621"/>
      <c r="CX13" s="621"/>
      <c r="CY13" s="622"/>
      <c r="CZ13" s="673">
        <v>9.3000000000000007</v>
      </c>
      <c r="DA13" s="673"/>
      <c r="DB13" s="673"/>
      <c r="DC13" s="673"/>
      <c r="DD13" s="626">
        <v>3577167</v>
      </c>
      <c r="DE13" s="621"/>
      <c r="DF13" s="621"/>
      <c r="DG13" s="621"/>
      <c r="DH13" s="621"/>
      <c r="DI13" s="621"/>
      <c r="DJ13" s="621"/>
      <c r="DK13" s="621"/>
      <c r="DL13" s="621"/>
      <c r="DM13" s="621"/>
      <c r="DN13" s="621"/>
      <c r="DO13" s="621"/>
      <c r="DP13" s="622"/>
      <c r="DQ13" s="626">
        <v>3640017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284400</v>
      </c>
      <c r="BH14" s="621"/>
      <c r="BI14" s="621"/>
      <c r="BJ14" s="621"/>
      <c r="BK14" s="621"/>
      <c r="BL14" s="621"/>
      <c r="BM14" s="621"/>
      <c r="BN14" s="622"/>
      <c r="BO14" s="673">
        <v>0.9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2634708</v>
      </c>
      <c r="CS14" s="621"/>
      <c r="CT14" s="621"/>
      <c r="CU14" s="621"/>
      <c r="CV14" s="621"/>
      <c r="CW14" s="621"/>
      <c r="CX14" s="621"/>
      <c r="CY14" s="622"/>
      <c r="CZ14" s="673">
        <v>4.3</v>
      </c>
      <c r="DA14" s="673"/>
      <c r="DB14" s="673"/>
      <c r="DC14" s="673"/>
      <c r="DD14" s="626">
        <v>114038</v>
      </c>
      <c r="DE14" s="621"/>
      <c r="DF14" s="621"/>
      <c r="DG14" s="621"/>
      <c r="DH14" s="621"/>
      <c r="DI14" s="621"/>
      <c r="DJ14" s="621"/>
      <c r="DK14" s="621"/>
      <c r="DL14" s="621"/>
      <c r="DM14" s="621"/>
      <c r="DN14" s="621"/>
      <c r="DO14" s="621"/>
      <c r="DP14" s="622"/>
      <c r="DQ14" s="626">
        <v>2556635</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161411</v>
      </c>
      <c r="S15" s="621"/>
      <c r="T15" s="621"/>
      <c r="U15" s="621"/>
      <c r="V15" s="621"/>
      <c r="W15" s="621"/>
      <c r="X15" s="621"/>
      <c r="Y15" s="622"/>
      <c r="Z15" s="673">
        <v>0.3</v>
      </c>
      <c r="AA15" s="673"/>
      <c r="AB15" s="673"/>
      <c r="AC15" s="673"/>
      <c r="AD15" s="674">
        <v>161411</v>
      </c>
      <c r="AE15" s="674"/>
      <c r="AF15" s="674"/>
      <c r="AG15" s="674"/>
      <c r="AH15" s="674"/>
      <c r="AI15" s="674"/>
      <c r="AJ15" s="674"/>
      <c r="AK15" s="674"/>
      <c r="AL15" s="643">
        <v>0.5</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1290548</v>
      </c>
      <c r="BH15" s="621"/>
      <c r="BI15" s="621"/>
      <c r="BJ15" s="621"/>
      <c r="BK15" s="621"/>
      <c r="BL15" s="621"/>
      <c r="BM15" s="621"/>
      <c r="BN15" s="622"/>
      <c r="BO15" s="673">
        <v>4.2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5256899</v>
      </c>
      <c r="CS15" s="621"/>
      <c r="CT15" s="621"/>
      <c r="CU15" s="621"/>
      <c r="CV15" s="621"/>
      <c r="CW15" s="621"/>
      <c r="CX15" s="621"/>
      <c r="CY15" s="622"/>
      <c r="CZ15" s="673">
        <v>8.6999999999999993</v>
      </c>
      <c r="DA15" s="673"/>
      <c r="DB15" s="673"/>
      <c r="DC15" s="673"/>
      <c r="DD15" s="626">
        <v>1057223</v>
      </c>
      <c r="DE15" s="621"/>
      <c r="DF15" s="621"/>
      <c r="DG15" s="621"/>
      <c r="DH15" s="621"/>
      <c r="DI15" s="621"/>
      <c r="DJ15" s="621"/>
      <c r="DK15" s="621"/>
      <c r="DL15" s="621"/>
      <c r="DM15" s="621"/>
      <c r="DN15" s="621"/>
      <c r="DO15" s="621"/>
      <c r="DP15" s="622"/>
      <c r="DQ15" s="626">
        <v>4306636</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3036132</v>
      </c>
      <c r="S16" s="621"/>
      <c r="T16" s="621"/>
      <c r="U16" s="621"/>
      <c r="V16" s="621"/>
      <c r="W16" s="621"/>
      <c r="X16" s="621"/>
      <c r="Y16" s="622"/>
      <c r="Z16" s="673">
        <v>4.8</v>
      </c>
      <c r="AA16" s="673"/>
      <c r="AB16" s="673"/>
      <c r="AC16" s="673"/>
      <c r="AD16" s="674">
        <v>2683593</v>
      </c>
      <c r="AE16" s="674"/>
      <c r="AF16" s="674"/>
      <c r="AG16" s="674"/>
      <c r="AH16" s="674"/>
      <c r="AI16" s="674"/>
      <c r="AJ16" s="674"/>
      <c r="AK16" s="674"/>
      <c r="AL16" s="643">
        <v>7.6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2683593</v>
      </c>
      <c r="S17" s="621"/>
      <c r="T17" s="621"/>
      <c r="U17" s="621"/>
      <c r="V17" s="621"/>
      <c r="W17" s="621"/>
      <c r="X17" s="621"/>
      <c r="Y17" s="622"/>
      <c r="Z17" s="673">
        <v>4.2</v>
      </c>
      <c r="AA17" s="673"/>
      <c r="AB17" s="673"/>
      <c r="AC17" s="673"/>
      <c r="AD17" s="674">
        <v>2683593</v>
      </c>
      <c r="AE17" s="674"/>
      <c r="AF17" s="674"/>
      <c r="AG17" s="674"/>
      <c r="AH17" s="674"/>
      <c r="AI17" s="674"/>
      <c r="AJ17" s="674"/>
      <c r="AK17" s="674"/>
      <c r="AL17" s="643">
        <v>7.6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6560252</v>
      </c>
      <c r="CS17" s="621"/>
      <c r="CT17" s="621"/>
      <c r="CU17" s="621"/>
      <c r="CV17" s="621"/>
      <c r="CW17" s="621"/>
      <c r="CX17" s="621"/>
      <c r="CY17" s="622"/>
      <c r="CZ17" s="673">
        <v>10.8</v>
      </c>
      <c r="DA17" s="673"/>
      <c r="DB17" s="673"/>
      <c r="DC17" s="673"/>
      <c r="DD17" s="626" t="s">
        <v>112</v>
      </c>
      <c r="DE17" s="621"/>
      <c r="DF17" s="621"/>
      <c r="DG17" s="621"/>
      <c r="DH17" s="621"/>
      <c r="DI17" s="621"/>
      <c r="DJ17" s="621"/>
      <c r="DK17" s="621"/>
      <c r="DL17" s="621"/>
      <c r="DM17" s="621"/>
      <c r="DN17" s="621"/>
      <c r="DO17" s="621"/>
      <c r="DP17" s="622"/>
      <c r="DQ17" s="626">
        <v>6535319</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352490</v>
      </c>
      <c r="S18" s="621"/>
      <c r="T18" s="621"/>
      <c r="U18" s="621"/>
      <c r="V18" s="621"/>
      <c r="W18" s="621"/>
      <c r="X18" s="621"/>
      <c r="Y18" s="622"/>
      <c r="Z18" s="673">
        <v>0.6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49</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2233273</v>
      </c>
      <c r="BH19" s="621"/>
      <c r="BI19" s="621"/>
      <c r="BJ19" s="621"/>
      <c r="BK19" s="621"/>
      <c r="BL19" s="621"/>
      <c r="BM19" s="621"/>
      <c r="BN19" s="622"/>
      <c r="BO19" s="673">
        <v>7.4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37513566</v>
      </c>
      <c r="S20" s="621"/>
      <c r="T20" s="621"/>
      <c r="U20" s="621"/>
      <c r="V20" s="621"/>
      <c r="W20" s="621"/>
      <c r="X20" s="621"/>
      <c r="Y20" s="622"/>
      <c r="Z20" s="673">
        <v>59.1</v>
      </c>
      <c r="AA20" s="673"/>
      <c r="AB20" s="673"/>
      <c r="AC20" s="673"/>
      <c r="AD20" s="674">
        <v>34927754</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2233273</v>
      </c>
      <c r="BH20" s="621"/>
      <c r="BI20" s="621"/>
      <c r="BJ20" s="621"/>
      <c r="BK20" s="621"/>
      <c r="BL20" s="621"/>
      <c r="BM20" s="621"/>
      <c r="BN20" s="622"/>
      <c r="BO20" s="673">
        <v>7.4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60748088</v>
      </c>
      <c r="CS20" s="621"/>
      <c r="CT20" s="621"/>
      <c r="CU20" s="621"/>
      <c r="CV20" s="621"/>
      <c r="CW20" s="621"/>
      <c r="CX20" s="621"/>
      <c r="CY20" s="622"/>
      <c r="CZ20" s="673">
        <v>100</v>
      </c>
      <c r="DA20" s="673"/>
      <c r="DB20" s="673"/>
      <c r="DC20" s="673"/>
      <c r="DD20" s="626">
        <v>6757438</v>
      </c>
      <c r="DE20" s="621"/>
      <c r="DF20" s="621"/>
      <c r="DG20" s="621"/>
      <c r="DH20" s="621"/>
      <c r="DI20" s="621"/>
      <c r="DJ20" s="621"/>
      <c r="DK20" s="621"/>
      <c r="DL20" s="621"/>
      <c r="DM20" s="621"/>
      <c r="DN20" s="621"/>
      <c r="DO20" s="621"/>
      <c r="DP20" s="622"/>
      <c r="DQ20" s="626">
        <v>41410714</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31189</v>
      </c>
      <c r="S21" s="621"/>
      <c r="T21" s="621"/>
      <c r="U21" s="621"/>
      <c r="V21" s="621"/>
      <c r="W21" s="621"/>
      <c r="X21" s="621"/>
      <c r="Y21" s="622"/>
      <c r="Z21" s="673">
        <v>0</v>
      </c>
      <c r="AA21" s="673"/>
      <c r="AB21" s="673"/>
      <c r="AC21" s="673"/>
      <c r="AD21" s="674">
        <v>31189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452473</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717924</v>
      </c>
      <c r="S23" s="621"/>
      <c r="T23" s="621"/>
      <c r="U23" s="621"/>
      <c r="V23" s="621"/>
      <c r="W23" s="621"/>
      <c r="X23" s="621"/>
      <c r="Y23" s="622"/>
      <c r="Z23" s="673">
        <v>1.1000000000000001</v>
      </c>
      <c r="AA23" s="673"/>
      <c r="AB23" s="673"/>
      <c r="AC23" s="673"/>
      <c r="AD23" s="674">
        <v>155201</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2233273</v>
      </c>
      <c r="BH23" s="621"/>
      <c r="BI23" s="621"/>
      <c r="BJ23" s="621"/>
      <c r="BK23" s="621"/>
      <c r="BL23" s="621"/>
      <c r="BM23" s="621"/>
      <c r="BN23" s="622"/>
      <c r="BO23" s="673">
        <v>7.4</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209684</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34579748</v>
      </c>
      <c r="CS24" s="671"/>
      <c r="CT24" s="671"/>
      <c r="CU24" s="671"/>
      <c r="CV24" s="671"/>
      <c r="CW24" s="671"/>
      <c r="CX24" s="671"/>
      <c r="CY24" s="718"/>
      <c r="CZ24" s="722">
        <v>56.9</v>
      </c>
      <c r="DA24" s="723"/>
      <c r="DB24" s="723"/>
      <c r="DC24" s="724"/>
      <c r="DD24" s="717">
        <v>22144694</v>
      </c>
      <c r="DE24" s="671"/>
      <c r="DF24" s="671"/>
      <c r="DG24" s="671"/>
      <c r="DH24" s="671"/>
      <c r="DI24" s="671"/>
      <c r="DJ24" s="671"/>
      <c r="DK24" s="718"/>
      <c r="DL24" s="717">
        <v>22069610</v>
      </c>
      <c r="DM24" s="671"/>
      <c r="DN24" s="671"/>
      <c r="DO24" s="671"/>
      <c r="DP24" s="671"/>
      <c r="DQ24" s="671"/>
      <c r="DR24" s="671"/>
      <c r="DS24" s="671"/>
      <c r="DT24" s="671"/>
      <c r="DU24" s="671"/>
      <c r="DV24" s="718"/>
      <c r="DW24" s="719">
        <v>58.4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9563909</v>
      </c>
      <c r="S25" s="621"/>
      <c r="T25" s="621"/>
      <c r="U25" s="621"/>
      <c r="V25" s="621"/>
      <c r="W25" s="621"/>
      <c r="X25" s="621"/>
      <c r="Y25" s="622"/>
      <c r="Z25" s="673">
        <v>15.1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11094520</v>
      </c>
      <c r="CS25" s="639"/>
      <c r="CT25" s="639"/>
      <c r="CU25" s="639"/>
      <c r="CV25" s="639"/>
      <c r="CW25" s="639"/>
      <c r="CX25" s="639"/>
      <c r="CY25" s="640"/>
      <c r="CZ25" s="623">
        <v>18.3</v>
      </c>
      <c r="DA25" s="641"/>
      <c r="DB25" s="641"/>
      <c r="DC25" s="642"/>
      <c r="DD25" s="626">
        <v>10270179</v>
      </c>
      <c r="DE25" s="639"/>
      <c r="DF25" s="639"/>
      <c r="DG25" s="639"/>
      <c r="DH25" s="639"/>
      <c r="DI25" s="639"/>
      <c r="DJ25" s="639"/>
      <c r="DK25" s="640"/>
      <c r="DL25" s="626">
        <v>10230839</v>
      </c>
      <c r="DM25" s="639"/>
      <c r="DN25" s="639"/>
      <c r="DO25" s="639"/>
      <c r="DP25" s="639"/>
      <c r="DQ25" s="639"/>
      <c r="DR25" s="639"/>
      <c r="DS25" s="639"/>
      <c r="DT25" s="639"/>
      <c r="DU25" s="639"/>
      <c r="DV25" s="640"/>
      <c r="DW25" s="643">
        <v>27.1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7793539</v>
      </c>
      <c r="CS26" s="621"/>
      <c r="CT26" s="621"/>
      <c r="CU26" s="621"/>
      <c r="CV26" s="621"/>
      <c r="CW26" s="621"/>
      <c r="CX26" s="621"/>
      <c r="CY26" s="622"/>
      <c r="CZ26" s="623">
        <v>12.8</v>
      </c>
      <c r="DA26" s="641"/>
      <c r="DB26" s="641"/>
      <c r="DC26" s="642"/>
      <c r="DD26" s="626">
        <v>7066168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3951929</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30374536</v>
      </c>
      <c r="BH27" s="621"/>
      <c r="BI27" s="621"/>
      <c r="BJ27" s="621"/>
      <c r="BK27" s="621"/>
      <c r="BL27" s="621"/>
      <c r="BM27" s="621"/>
      <c r="BN27" s="622"/>
      <c r="BO27" s="673">
        <v>100</v>
      </c>
      <c r="BP27" s="673"/>
      <c r="BQ27" s="673"/>
      <c r="BR27" s="673"/>
      <c r="BS27" s="626">
        <v>216433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16924976</v>
      </c>
      <c r="CS27" s="639"/>
      <c r="CT27" s="639"/>
      <c r="CU27" s="639"/>
      <c r="CV27" s="639"/>
      <c r="CW27" s="639"/>
      <c r="CX27" s="639"/>
      <c r="CY27" s="640"/>
      <c r="CZ27" s="623">
        <v>27.9</v>
      </c>
      <c r="DA27" s="641"/>
      <c r="DB27" s="641"/>
      <c r="DC27" s="642"/>
      <c r="DD27" s="626">
        <v>5339196</v>
      </c>
      <c r="DE27" s="639"/>
      <c r="DF27" s="639"/>
      <c r="DG27" s="639"/>
      <c r="DH27" s="639"/>
      <c r="DI27" s="639"/>
      <c r="DJ27" s="639"/>
      <c r="DK27" s="640"/>
      <c r="DL27" s="626">
        <v>5303452</v>
      </c>
      <c r="DM27" s="639"/>
      <c r="DN27" s="639"/>
      <c r="DO27" s="639"/>
      <c r="DP27" s="639"/>
      <c r="DQ27" s="639"/>
      <c r="DR27" s="639"/>
      <c r="DS27" s="639"/>
      <c r="DT27" s="639"/>
      <c r="DU27" s="639"/>
      <c r="DV27" s="640"/>
      <c r="DW27" s="643">
        <v>14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82672</v>
      </c>
      <c r="S28" s="621"/>
      <c r="T28" s="621"/>
      <c r="U28" s="621"/>
      <c r="V28" s="621"/>
      <c r="W28" s="621"/>
      <c r="X28" s="621"/>
      <c r="Y28" s="622"/>
      <c r="Z28" s="673">
        <v>0.1</v>
      </c>
      <c r="AA28" s="673"/>
      <c r="AB28" s="673"/>
      <c r="AC28" s="673"/>
      <c r="AD28" s="674">
        <v>67055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6560252</v>
      </c>
      <c r="CS28" s="621"/>
      <c r="CT28" s="621"/>
      <c r="CU28" s="621"/>
      <c r="CV28" s="621"/>
      <c r="CW28" s="621"/>
      <c r="CX28" s="621"/>
      <c r="CY28" s="622"/>
      <c r="CZ28" s="623">
        <v>10.8</v>
      </c>
      <c r="DA28" s="641"/>
      <c r="DB28" s="641"/>
      <c r="DC28" s="642"/>
      <c r="DD28" s="626">
        <v>6535319</v>
      </c>
      <c r="DE28" s="621"/>
      <c r="DF28" s="621"/>
      <c r="DG28" s="621"/>
      <c r="DH28" s="621"/>
      <c r="DI28" s="621"/>
      <c r="DJ28" s="621"/>
      <c r="DK28" s="622"/>
      <c r="DL28" s="626">
        <v>6535319</v>
      </c>
      <c r="DM28" s="621"/>
      <c r="DN28" s="621"/>
      <c r="DO28" s="621"/>
      <c r="DP28" s="621"/>
      <c r="DQ28" s="621"/>
      <c r="DR28" s="621"/>
      <c r="DS28" s="621"/>
      <c r="DT28" s="621"/>
      <c r="DU28" s="621"/>
      <c r="DV28" s="622"/>
      <c r="DW28" s="643">
        <v>17.3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115054</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6560119</v>
      </c>
      <c r="CS29" s="639"/>
      <c r="CT29" s="639"/>
      <c r="CU29" s="639"/>
      <c r="CV29" s="639"/>
      <c r="CW29" s="639"/>
      <c r="CX29" s="639"/>
      <c r="CY29" s="640"/>
      <c r="CZ29" s="623">
        <v>10.8</v>
      </c>
      <c r="DA29" s="641"/>
      <c r="DB29" s="641"/>
      <c r="DC29" s="642"/>
      <c r="DD29" s="626">
        <v>6535186</v>
      </c>
      <c r="DE29" s="639"/>
      <c r="DF29" s="639"/>
      <c r="DG29" s="639"/>
      <c r="DH29" s="639"/>
      <c r="DI29" s="639"/>
      <c r="DJ29" s="639"/>
      <c r="DK29" s="640"/>
      <c r="DL29" s="626">
        <v>6535186</v>
      </c>
      <c r="DM29" s="639"/>
      <c r="DN29" s="639"/>
      <c r="DO29" s="639"/>
      <c r="DP29" s="639"/>
      <c r="DQ29" s="639"/>
      <c r="DR29" s="639"/>
      <c r="DS29" s="639"/>
      <c r="DT29" s="639"/>
      <c r="DU29" s="639"/>
      <c r="DV29" s="640"/>
      <c r="DW29" s="643">
        <v>17.3</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148673</v>
      </c>
      <c r="S30" s="621"/>
      <c r="T30" s="621"/>
      <c r="U30" s="621"/>
      <c r="V30" s="621"/>
      <c r="W30" s="621"/>
      <c r="X30" s="621"/>
      <c r="Y30" s="622"/>
      <c r="Z30" s="673">
        <v>0.2</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v>
      </c>
      <c r="BH30" s="687"/>
      <c r="BI30" s="687"/>
      <c r="BJ30" s="687"/>
      <c r="BK30" s="687"/>
      <c r="BL30" s="687"/>
      <c r="BM30" s="688">
        <v>97.3</v>
      </c>
      <c r="BN30" s="687"/>
      <c r="BO30" s="687"/>
      <c r="BP30" s="687"/>
      <c r="BQ30" s="689"/>
      <c r="BR30" s="686">
        <v>99</v>
      </c>
      <c r="BS30" s="687"/>
      <c r="BT30" s="687"/>
      <c r="BU30" s="687"/>
      <c r="BV30" s="687"/>
      <c r="BW30" s="687"/>
      <c r="BX30" s="688">
        <v>96.5</v>
      </c>
      <c r="BY30" s="687"/>
      <c r="BZ30" s="687"/>
      <c r="CA30" s="687"/>
      <c r="CB30" s="689"/>
      <c r="CD30" s="692"/>
      <c r="CE30" s="693"/>
      <c r="CF30" s="657" t="s">
        <v>294</v>
      </c>
      <c r="CG30" s="654"/>
      <c r="CH30" s="654"/>
      <c r="CI30" s="654"/>
      <c r="CJ30" s="654"/>
      <c r="CK30" s="654"/>
      <c r="CL30" s="654"/>
      <c r="CM30" s="654"/>
      <c r="CN30" s="654"/>
      <c r="CO30" s="654"/>
      <c r="CP30" s="654"/>
      <c r="CQ30" s="655"/>
      <c r="CR30" s="620">
        <v>6053569</v>
      </c>
      <c r="CS30" s="621"/>
      <c r="CT30" s="621"/>
      <c r="CU30" s="621"/>
      <c r="CV30" s="621"/>
      <c r="CW30" s="621"/>
      <c r="CX30" s="621"/>
      <c r="CY30" s="622"/>
      <c r="CZ30" s="623">
        <v>10</v>
      </c>
      <c r="DA30" s="641"/>
      <c r="DB30" s="641"/>
      <c r="DC30" s="642"/>
      <c r="DD30" s="626">
        <v>6029392</v>
      </c>
      <c r="DE30" s="621"/>
      <c r="DF30" s="621"/>
      <c r="DG30" s="621"/>
      <c r="DH30" s="621"/>
      <c r="DI30" s="621"/>
      <c r="DJ30" s="621"/>
      <c r="DK30" s="622"/>
      <c r="DL30" s="626">
        <v>6029392</v>
      </c>
      <c r="DM30" s="621"/>
      <c r="DN30" s="621"/>
      <c r="DO30" s="621"/>
      <c r="DP30" s="621"/>
      <c r="DQ30" s="621"/>
      <c r="DR30" s="621"/>
      <c r="DS30" s="621"/>
      <c r="DT30" s="621"/>
      <c r="DU30" s="621"/>
      <c r="DV30" s="622"/>
      <c r="DW30" s="643">
        <v>16</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3191284</v>
      </c>
      <c r="S31" s="621"/>
      <c r="T31" s="621"/>
      <c r="U31" s="621"/>
      <c r="V31" s="621"/>
      <c r="W31" s="621"/>
      <c r="X31" s="621"/>
      <c r="Y31" s="622"/>
      <c r="Z31" s="673">
        <v>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96.4</v>
      </c>
      <c r="BN31" s="685"/>
      <c r="BO31" s="685"/>
      <c r="BP31" s="685"/>
      <c r="BQ31" s="649"/>
      <c r="BR31" s="684">
        <v>98.8</v>
      </c>
      <c r="BS31" s="639"/>
      <c r="BT31" s="639"/>
      <c r="BU31" s="639"/>
      <c r="BV31" s="639"/>
      <c r="BW31" s="639"/>
      <c r="BX31" s="675">
        <v>95.5</v>
      </c>
      <c r="BY31" s="685"/>
      <c r="BZ31" s="685"/>
      <c r="CA31" s="685"/>
      <c r="CB31" s="649"/>
      <c r="CD31" s="692"/>
      <c r="CE31" s="693"/>
      <c r="CF31" s="657" t="s">
        <v>298</v>
      </c>
      <c r="CG31" s="654"/>
      <c r="CH31" s="654"/>
      <c r="CI31" s="654"/>
      <c r="CJ31" s="654"/>
      <c r="CK31" s="654"/>
      <c r="CL31" s="654"/>
      <c r="CM31" s="654"/>
      <c r="CN31" s="654"/>
      <c r="CO31" s="654"/>
      <c r="CP31" s="654"/>
      <c r="CQ31" s="655"/>
      <c r="CR31" s="620">
        <v>506550</v>
      </c>
      <c r="CS31" s="639"/>
      <c r="CT31" s="639"/>
      <c r="CU31" s="639"/>
      <c r="CV31" s="639"/>
      <c r="CW31" s="639"/>
      <c r="CX31" s="639"/>
      <c r="CY31" s="640"/>
      <c r="CZ31" s="623">
        <v>0.8</v>
      </c>
      <c r="DA31" s="641"/>
      <c r="DB31" s="641"/>
      <c r="DC31" s="642"/>
      <c r="DD31" s="626">
        <v>505794</v>
      </c>
      <c r="DE31" s="639"/>
      <c r="DF31" s="639"/>
      <c r="DG31" s="639"/>
      <c r="DH31" s="639"/>
      <c r="DI31" s="639"/>
      <c r="DJ31" s="639"/>
      <c r="DK31" s="640"/>
      <c r="DL31" s="626">
        <v>505794</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1442461</v>
      </c>
      <c r="S32" s="621"/>
      <c r="T32" s="621"/>
      <c r="U32" s="621"/>
      <c r="V32" s="621"/>
      <c r="W32" s="621"/>
      <c r="X32" s="621"/>
      <c r="Y32" s="622"/>
      <c r="Z32" s="673">
        <v>2.2999999999999998</v>
      </c>
      <c r="AA32" s="673"/>
      <c r="AB32" s="673"/>
      <c r="AC32" s="673"/>
      <c r="AD32" s="674">
        <v>77029</v>
      </c>
      <c r="AE32" s="674"/>
      <c r="AF32" s="674"/>
      <c r="AG32" s="674"/>
      <c r="AH32" s="674"/>
      <c r="AI32" s="674"/>
      <c r="AJ32" s="674"/>
      <c r="AK32" s="674"/>
      <c r="AL32" s="643">
        <v>0.2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98.1</v>
      </c>
      <c r="BN32" s="605"/>
      <c r="BO32" s="605"/>
      <c r="BP32" s="605"/>
      <c r="BQ32" s="662"/>
      <c r="BR32" s="683">
        <v>99.1</v>
      </c>
      <c r="BS32" s="605"/>
      <c r="BT32" s="605"/>
      <c r="BU32" s="605"/>
      <c r="BV32" s="605"/>
      <c r="BW32" s="605"/>
      <c r="BX32" s="668">
        <v>97.4</v>
      </c>
      <c r="BY32" s="605"/>
      <c r="BZ32" s="605"/>
      <c r="CA32" s="605"/>
      <c r="CB32" s="662"/>
      <c r="CD32" s="694"/>
      <c r="CE32" s="695"/>
      <c r="CF32" s="657" t="s">
        <v>301</v>
      </c>
      <c r="CG32" s="654"/>
      <c r="CH32" s="654"/>
      <c r="CI32" s="654"/>
      <c r="CJ32" s="654"/>
      <c r="CK32" s="654"/>
      <c r="CL32" s="654"/>
      <c r="CM32" s="654"/>
      <c r="CN32" s="654"/>
      <c r="CO32" s="654"/>
      <c r="CP32" s="654"/>
      <c r="CQ32" s="655"/>
      <c r="CR32" s="620">
        <v>133</v>
      </c>
      <c r="CS32" s="621"/>
      <c r="CT32" s="621"/>
      <c r="CU32" s="621"/>
      <c r="CV32" s="621"/>
      <c r="CW32" s="621"/>
      <c r="CX32" s="621"/>
      <c r="CY32" s="622"/>
      <c r="CZ32" s="623">
        <v>0</v>
      </c>
      <c r="DA32" s="641"/>
      <c r="DB32" s="641"/>
      <c r="DC32" s="642"/>
      <c r="DD32" s="626">
        <v>133</v>
      </c>
      <c r="DE32" s="621"/>
      <c r="DF32" s="621"/>
      <c r="DG32" s="621"/>
      <c r="DH32" s="621"/>
      <c r="DI32" s="621"/>
      <c r="DJ32" s="621"/>
      <c r="DK32" s="622"/>
      <c r="DL32" s="626">
        <v>133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6002600</v>
      </c>
      <c r="S33" s="621"/>
      <c r="T33" s="621"/>
      <c r="U33" s="621"/>
      <c r="V33" s="621"/>
      <c r="W33" s="621"/>
      <c r="X33" s="621"/>
      <c r="Y33" s="622"/>
      <c r="Z33" s="673">
        <v>9.5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19410902</v>
      </c>
      <c r="CS33" s="639"/>
      <c r="CT33" s="639"/>
      <c r="CU33" s="639"/>
      <c r="CV33" s="639"/>
      <c r="CW33" s="639"/>
      <c r="CX33" s="639"/>
      <c r="CY33" s="640"/>
      <c r="CZ33" s="623">
        <v>32</v>
      </c>
      <c r="DA33" s="641"/>
      <c r="DB33" s="641"/>
      <c r="DC33" s="642"/>
      <c r="DD33" s="626">
        <v>16708457</v>
      </c>
      <c r="DE33" s="639"/>
      <c r="DF33" s="639"/>
      <c r="DG33" s="639"/>
      <c r="DH33" s="639"/>
      <c r="DI33" s="639"/>
      <c r="DJ33" s="639"/>
      <c r="DK33" s="640"/>
      <c r="DL33" s="626">
        <v>14124656</v>
      </c>
      <c r="DM33" s="639"/>
      <c r="DN33" s="639"/>
      <c r="DO33" s="639"/>
      <c r="DP33" s="639"/>
      <c r="DQ33" s="639"/>
      <c r="DR33" s="639"/>
      <c r="DS33" s="639"/>
      <c r="DT33" s="639"/>
      <c r="DU33" s="639"/>
      <c r="DV33" s="640"/>
      <c r="DW33" s="643">
        <v>37.4</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9605260</v>
      </c>
      <c r="CS34" s="621"/>
      <c r="CT34" s="621"/>
      <c r="CU34" s="621"/>
      <c r="CV34" s="621"/>
      <c r="CW34" s="621"/>
      <c r="CX34" s="621"/>
      <c r="CY34" s="622"/>
      <c r="CZ34" s="623">
        <v>15.8</v>
      </c>
      <c r="DA34" s="641"/>
      <c r="DB34" s="641"/>
      <c r="DC34" s="642"/>
      <c r="DD34" s="626">
        <v>8493398</v>
      </c>
      <c r="DE34" s="621"/>
      <c r="DF34" s="621"/>
      <c r="DG34" s="621"/>
      <c r="DH34" s="621"/>
      <c r="DI34" s="621"/>
      <c r="DJ34" s="621"/>
      <c r="DK34" s="622"/>
      <c r="DL34" s="626">
        <v>8191445</v>
      </c>
      <c r="DM34" s="621"/>
      <c r="DN34" s="621"/>
      <c r="DO34" s="621"/>
      <c r="DP34" s="621"/>
      <c r="DQ34" s="621"/>
      <c r="DR34" s="621"/>
      <c r="DS34" s="621"/>
      <c r="DT34" s="621"/>
      <c r="DU34" s="621"/>
      <c r="DV34" s="622"/>
      <c r="DW34" s="643">
        <v>21.7</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2520200</v>
      </c>
      <c r="S35" s="621"/>
      <c r="T35" s="621"/>
      <c r="U35" s="621"/>
      <c r="V35" s="621"/>
      <c r="W35" s="621"/>
      <c r="X35" s="621"/>
      <c r="Y35" s="622"/>
      <c r="Z35" s="673">
        <v>4</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6981792</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953958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98638</v>
      </c>
      <c r="CS35" s="639"/>
      <c r="CT35" s="639"/>
      <c r="CU35" s="639"/>
      <c r="CV35" s="639"/>
      <c r="CW35" s="639"/>
      <c r="CX35" s="639"/>
      <c r="CY35" s="640"/>
      <c r="CZ35" s="623">
        <v>0.2</v>
      </c>
      <c r="DA35" s="641"/>
      <c r="DB35" s="641"/>
      <c r="DC35" s="642"/>
      <c r="DD35" s="626">
        <v>90856</v>
      </c>
      <c r="DE35" s="639"/>
      <c r="DF35" s="639"/>
      <c r="DG35" s="639"/>
      <c r="DH35" s="639"/>
      <c r="DI35" s="639"/>
      <c r="DJ35" s="639"/>
      <c r="DK35" s="640"/>
      <c r="DL35" s="626">
        <v>90856</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63423418</v>
      </c>
      <c r="S36" s="661"/>
      <c r="T36" s="661"/>
      <c r="U36" s="661"/>
      <c r="V36" s="661"/>
      <c r="W36" s="661"/>
      <c r="X36" s="661"/>
      <c r="Y36" s="664"/>
      <c r="Z36" s="665">
        <v>100</v>
      </c>
      <c r="AA36" s="665"/>
      <c r="AB36" s="665"/>
      <c r="AC36" s="665"/>
      <c r="AD36" s="666">
        <v>35258228</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889717</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-311453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2090023</v>
      </c>
      <c r="CS36" s="621"/>
      <c r="CT36" s="621"/>
      <c r="CU36" s="621"/>
      <c r="CV36" s="621"/>
      <c r="CW36" s="621"/>
      <c r="CX36" s="621"/>
      <c r="CY36" s="622"/>
      <c r="CZ36" s="623">
        <v>3.4</v>
      </c>
      <c r="DA36" s="641"/>
      <c r="DB36" s="641"/>
      <c r="DC36" s="642"/>
      <c r="DD36" s="626">
        <v>1692062</v>
      </c>
      <c r="DE36" s="621"/>
      <c r="DF36" s="621"/>
      <c r="DG36" s="621"/>
      <c r="DH36" s="621"/>
      <c r="DI36" s="621"/>
      <c r="DJ36" s="621"/>
      <c r="DK36" s="622"/>
      <c r="DL36" s="626">
        <v>1456266</v>
      </c>
      <c r="DM36" s="621"/>
      <c r="DN36" s="621"/>
      <c r="DO36" s="621"/>
      <c r="DP36" s="621"/>
      <c r="DQ36" s="621"/>
      <c r="DR36" s="621"/>
      <c r="DS36" s="621"/>
      <c r="DT36" s="621"/>
      <c r="DU36" s="621"/>
      <c r="DV36" s="622"/>
      <c r="DW36" s="643">
        <v>3.9</v>
      </c>
      <c r="DX36" s="644"/>
      <c r="DY36" s="644"/>
      <c r="DZ36" s="644"/>
      <c r="EA36" s="644"/>
      <c r="EB36" s="644"/>
      <c r="EC36" s="645"/>
    </row>
    <row r="37" spans="2:133" ht="11.25" customHeight="1">
      <c r="AQ37" s="646" t="s">
        <v>316</v>
      </c>
      <c r="AR37" s="647"/>
      <c r="AS37" s="647"/>
      <c r="AT37" s="647"/>
      <c r="AU37" s="647"/>
      <c r="AV37" s="647"/>
      <c r="AW37" s="647"/>
      <c r="AX37" s="647"/>
      <c r="AY37" s="648"/>
      <c r="AZ37" s="620">
        <v>22407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33079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197553</v>
      </c>
      <c r="CS37" s="639"/>
      <c r="CT37" s="639"/>
      <c r="CU37" s="639"/>
      <c r="CV37" s="639"/>
      <c r="CW37" s="639"/>
      <c r="CX37" s="639"/>
      <c r="CY37" s="640"/>
      <c r="CZ37" s="623">
        <v>0.3</v>
      </c>
      <c r="DA37" s="641"/>
      <c r="DB37" s="641"/>
      <c r="DC37" s="642"/>
      <c r="DD37" s="626">
        <v>197553</v>
      </c>
      <c r="DE37" s="639"/>
      <c r="DF37" s="639"/>
      <c r="DG37" s="639"/>
      <c r="DH37" s="639"/>
      <c r="DI37" s="639"/>
      <c r="DJ37" s="639"/>
      <c r="DK37" s="640"/>
      <c r="DL37" s="626">
        <v>197553</v>
      </c>
      <c r="DM37" s="639"/>
      <c r="DN37" s="639"/>
      <c r="DO37" s="639"/>
      <c r="DP37" s="639"/>
      <c r="DQ37" s="639"/>
      <c r="DR37" s="639"/>
      <c r="DS37" s="639"/>
      <c r="DT37" s="639"/>
      <c r="DU37" s="639"/>
      <c r="DV37" s="640"/>
      <c r="DW37" s="643">
        <v>0.5</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53678</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6959385</v>
      </c>
      <c r="CS38" s="621"/>
      <c r="CT38" s="621"/>
      <c r="CU38" s="621"/>
      <c r="CV38" s="621"/>
      <c r="CW38" s="621"/>
      <c r="CX38" s="621"/>
      <c r="CY38" s="622"/>
      <c r="CZ38" s="623">
        <v>11.5</v>
      </c>
      <c r="DA38" s="641"/>
      <c r="DB38" s="641"/>
      <c r="DC38" s="642"/>
      <c r="DD38" s="626">
        <v>6101172</v>
      </c>
      <c r="DE38" s="621"/>
      <c r="DF38" s="621"/>
      <c r="DG38" s="621"/>
      <c r="DH38" s="621"/>
      <c r="DI38" s="621"/>
      <c r="DJ38" s="621"/>
      <c r="DK38" s="622"/>
      <c r="DL38" s="626">
        <v>4379849</v>
      </c>
      <c r="DM38" s="621"/>
      <c r="DN38" s="621"/>
      <c r="DO38" s="621"/>
      <c r="DP38" s="621"/>
      <c r="DQ38" s="621"/>
      <c r="DR38" s="621"/>
      <c r="DS38" s="621"/>
      <c r="DT38" s="621"/>
      <c r="DU38" s="621"/>
      <c r="DV38" s="622"/>
      <c r="DW38" s="643">
        <v>11.6</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438682</v>
      </c>
      <c r="CS39" s="639"/>
      <c r="CT39" s="639"/>
      <c r="CU39" s="639"/>
      <c r="CV39" s="639"/>
      <c r="CW39" s="639"/>
      <c r="CX39" s="639"/>
      <c r="CY39" s="640"/>
      <c r="CZ39" s="623">
        <v>0.7</v>
      </c>
      <c r="DA39" s="641"/>
      <c r="DB39" s="641"/>
      <c r="DC39" s="642"/>
      <c r="DD39" s="626">
        <v>324729</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2006297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218914</v>
      </c>
      <c r="CS40" s="621"/>
      <c r="CT40" s="621"/>
      <c r="CU40" s="621"/>
      <c r="CV40" s="621"/>
      <c r="CW40" s="621"/>
      <c r="CX40" s="621"/>
      <c r="CY40" s="622"/>
      <c r="CZ40" s="623">
        <v>0.4</v>
      </c>
      <c r="DA40" s="641"/>
      <c r="DB40" s="641"/>
      <c r="DC40" s="642"/>
      <c r="DD40" s="626">
        <v>6240</v>
      </c>
      <c r="DE40" s="621"/>
      <c r="DF40" s="621"/>
      <c r="DG40" s="621"/>
      <c r="DH40" s="621"/>
      <c r="DI40" s="621"/>
      <c r="DJ40" s="621"/>
      <c r="DK40" s="622"/>
      <c r="DL40" s="626">
        <v>6240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4063371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296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6757438</v>
      </c>
      <c r="CS42" s="621"/>
      <c r="CT42" s="621"/>
      <c r="CU42" s="621"/>
      <c r="CV42" s="621"/>
      <c r="CW42" s="621"/>
      <c r="CX42" s="621"/>
      <c r="CY42" s="622"/>
      <c r="CZ42" s="623">
        <v>11.1</v>
      </c>
      <c r="DA42" s="624"/>
      <c r="DB42" s="624"/>
      <c r="DC42" s="625"/>
      <c r="DD42" s="626">
        <v>2557563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357470</v>
      </c>
      <c r="CS43" s="639"/>
      <c r="CT43" s="639"/>
      <c r="CU43" s="639"/>
      <c r="CV43" s="639"/>
      <c r="CW43" s="639"/>
      <c r="CX43" s="639"/>
      <c r="CY43" s="640"/>
      <c r="CZ43" s="623">
        <v>0.6</v>
      </c>
      <c r="DA43" s="641"/>
      <c r="DB43" s="641"/>
      <c r="DC43" s="642"/>
      <c r="DD43" s="626">
        <v>357470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6757438</v>
      </c>
      <c r="CS44" s="621"/>
      <c r="CT44" s="621"/>
      <c r="CU44" s="621"/>
      <c r="CV44" s="621"/>
      <c r="CW44" s="621"/>
      <c r="CX44" s="621"/>
      <c r="CY44" s="622"/>
      <c r="CZ44" s="623">
        <v>11.1</v>
      </c>
      <c r="DA44" s="624"/>
      <c r="DB44" s="624"/>
      <c r="DC44" s="625"/>
      <c r="DD44" s="626">
        <v>2557563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962963</v>
      </c>
      <c r="CS45" s="639"/>
      <c r="CT45" s="639"/>
      <c r="CU45" s="639"/>
      <c r="CV45" s="639"/>
      <c r="CW45" s="639"/>
      <c r="CX45" s="639"/>
      <c r="CY45" s="640"/>
      <c r="CZ45" s="623">
        <v>1.6</v>
      </c>
      <c r="DA45" s="641"/>
      <c r="DB45" s="641"/>
      <c r="DC45" s="642"/>
      <c r="DD45" s="626">
        <v>130112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5724935</v>
      </c>
      <c r="CS46" s="621"/>
      <c r="CT46" s="621"/>
      <c r="CU46" s="621"/>
      <c r="CV46" s="621"/>
      <c r="CW46" s="621"/>
      <c r="CX46" s="621"/>
      <c r="CY46" s="622"/>
      <c r="CZ46" s="623">
        <v>9.4</v>
      </c>
      <c r="DA46" s="624"/>
      <c r="DB46" s="624"/>
      <c r="DC46" s="625"/>
      <c r="DD46" s="626">
        <v>2416111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60748088</v>
      </c>
      <c r="CS49" s="605"/>
      <c r="CT49" s="605"/>
      <c r="CU49" s="605"/>
      <c r="CV49" s="605"/>
      <c r="CW49" s="605"/>
      <c r="CX49" s="605"/>
      <c r="CY49" s="606"/>
      <c r="CZ49" s="607">
        <v>100</v>
      </c>
      <c r="DA49" s="608"/>
      <c r="DB49" s="608"/>
      <c r="DC49" s="609"/>
      <c r="DD49" s="610">
        <v>41410714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P74" sqref="AP74:AT7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544</v>
      </c>
      <c r="C7" s="1080"/>
      <c r="D7" s="1080"/>
      <c r="E7" s="1080"/>
      <c r="F7" s="1080"/>
      <c r="G7" s="1080"/>
      <c r="H7" s="1080"/>
      <c r="I7" s="1080"/>
      <c r="J7" s="1080"/>
      <c r="K7" s="1080"/>
      <c r="L7" s="1080"/>
      <c r="M7" s="1080"/>
      <c r="N7" s="1080"/>
      <c r="O7" s="1080"/>
      <c r="P7" s="1081"/>
      <c r="Q7" s="1133">
        <v>63433</v>
      </c>
      <c r="R7" s="1134"/>
      <c r="S7" s="1134"/>
      <c r="T7" s="1134"/>
      <c r="U7" s="1134"/>
      <c r="V7" s="1134">
        <v>60758</v>
      </c>
      <c r="W7" s="1134"/>
      <c r="X7" s="1134"/>
      <c r="Y7" s="1134"/>
      <c r="Z7" s="1134"/>
      <c r="AA7" s="1134">
        <v>2675</v>
      </c>
      <c r="AB7" s="1134"/>
      <c r="AC7" s="1134"/>
      <c r="AD7" s="1134"/>
      <c r="AE7" s="1135"/>
      <c r="AF7" s="1136">
        <v>2064</v>
      </c>
      <c r="AG7" s="1137"/>
      <c r="AH7" s="1137"/>
      <c r="AI7" s="1137"/>
      <c r="AJ7" s="1138"/>
      <c r="AK7" s="1120"/>
      <c r="AL7" s="1121"/>
      <c r="AM7" s="1121"/>
      <c r="AN7" s="1121"/>
      <c r="AO7" s="1121"/>
      <c r="AP7" s="1121">
        <v>60210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25</v>
      </c>
      <c r="CI7" s="1118"/>
      <c r="CJ7" s="1118"/>
      <c r="CK7" s="1118"/>
      <c r="CL7" s="1119"/>
      <c r="CM7" s="1117">
        <v>2172</v>
      </c>
      <c r="CN7" s="1118"/>
      <c r="CO7" s="1118"/>
      <c r="CP7" s="1118"/>
      <c r="CQ7" s="1119"/>
      <c r="CR7" s="1117">
        <v>75</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539</v>
      </c>
      <c r="BT8" s="1044"/>
      <c r="BU8" s="1044"/>
      <c r="BV8" s="1044"/>
      <c r="BW8" s="1044"/>
      <c r="BX8" s="1044"/>
      <c r="BY8" s="1044"/>
      <c r="BZ8" s="1044"/>
      <c r="CA8" s="1044"/>
      <c r="CB8" s="1044"/>
      <c r="CC8" s="1044"/>
      <c r="CD8" s="1044"/>
      <c r="CE8" s="1044"/>
      <c r="CF8" s="1044"/>
      <c r="CG8" s="1045"/>
      <c r="CH8" s="1018">
        <v>-3</v>
      </c>
      <c r="CI8" s="1019"/>
      <c r="CJ8" s="1019"/>
      <c r="CK8" s="1019"/>
      <c r="CL8" s="1020"/>
      <c r="CM8" s="1018">
        <v>7</v>
      </c>
      <c r="CN8" s="1019"/>
      <c r="CO8" s="1019"/>
      <c r="CP8" s="1019"/>
      <c r="CQ8" s="1020"/>
      <c r="CR8" s="1018">
        <v>4</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540</v>
      </c>
      <c r="BT9" s="1044"/>
      <c r="BU9" s="1044"/>
      <c r="BV9" s="1044"/>
      <c r="BW9" s="1044"/>
      <c r="BX9" s="1044"/>
      <c r="BY9" s="1044"/>
      <c r="BZ9" s="1044"/>
      <c r="CA9" s="1044"/>
      <c r="CB9" s="1044"/>
      <c r="CC9" s="1044"/>
      <c r="CD9" s="1044"/>
      <c r="CE9" s="1044"/>
      <c r="CF9" s="1044"/>
      <c r="CG9" s="1045"/>
      <c r="CH9" s="1018">
        <v>3</v>
      </c>
      <c r="CI9" s="1019"/>
      <c r="CJ9" s="1019"/>
      <c r="CK9" s="1019"/>
      <c r="CL9" s="1020"/>
      <c r="CM9" s="1018">
        <v>35</v>
      </c>
      <c r="CN9" s="1019"/>
      <c r="CO9" s="1019"/>
      <c r="CP9" s="1019"/>
      <c r="CQ9" s="1020"/>
      <c r="CR9" s="1018">
        <v>30</v>
      </c>
      <c r="CS9" s="1019"/>
      <c r="CT9" s="1019"/>
      <c r="CU9" s="1019"/>
      <c r="CV9" s="1020"/>
      <c r="CW9" s="1018">
        <v>0</v>
      </c>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541</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126</v>
      </c>
      <c r="CN10" s="1019"/>
      <c r="CO10" s="1019"/>
      <c r="CP10" s="1019"/>
      <c r="CQ10" s="1020"/>
      <c r="CR10" s="1018">
        <v>5</v>
      </c>
      <c r="CS10" s="1019"/>
      <c r="CT10" s="1019"/>
      <c r="CU10" s="1019"/>
      <c r="CV10" s="1020"/>
      <c r="CW10" s="1018">
        <v>46</v>
      </c>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542</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223</v>
      </c>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t="s">
        <v>543</v>
      </c>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63423</v>
      </c>
      <c r="R23" s="1098"/>
      <c r="S23" s="1098"/>
      <c r="T23" s="1098"/>
      <c r="U23" s="1098"/>
      <c r="V23" s="1098">
        <v>60748</v>
      </c>
      <c r="W23" s="1098"/>
      <c r="X23" s="1098"/>
      <c r="Y23" s="1098"/>
      <c r="Z23" s="1098"/>
      <c r="AA23" s="1098">
        <v>2675</v>
      </c>
      <c r="AB23" s="1098"/>
      <c r="AC23" s="1098"/>
      <c r="AD23" s="1098"/>
      <c r="AE23" s="1099"/>
      <c r="AF23" s="1100">
        <v>2064</v>
      </c>
      <c r="AG23" s="1098"/>
      <c r="AH23" s="1098"/>
      <c r="AI23" s="1098"/>
      <c r="AJ23" s="1101"/>
      <c r="AK23" s="1102"/>
      <c r="AL23" s="1103"/>
      <c r="AM23" s="1103"/>
      <c r="AN23" s="1103"/>
      <c r="AO23" s="1103"/>
      <c r="AP23" s="1098">
        <v>60210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27675</v>
      </c>
      <c r="R28" s="1083"/>
      <c r="S28" s="1083"/>
      <c r="T28" s="1083"/>
      <c r="U28" s="1083"/>
      <c r="V28" s="1083">
        <v>26712</v>
      </c>
      <c r="W28" s="1083"/>
      <c r="X28" s="1083"/>
      <c r="Y28" s="1083"/>
      <c r="Z28" s="1083"/>
      <c r="AA28" s="1083">
        <v>954</v>
      </c>
      <c r="AB28" s="1083"/>
      <c r="AC28" s="1083"/>
      <c r="AD28" s="1083"/>
      <c r="AE28" s="1084"/>
      <c r="AF28" s="1085">
        <v>954</v>
      </c>
      <c r="AG28" s="1083"/>
      <c r="AH28" s="1083"/>
      <c r="AI28" s="1083"/>
      <c r="AJ28" s="1086"/>
      <c r="AK28" s="1087">
        <v>2006</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14372</v>
      </c>
      <c r="R29" s="1073"/>
      <c r="S29" s="1073"/>
      <c r="T29" s="1073"/>
      <c r="U29" s="1073"/>
      <c r="V29" s="1073">
        <v>13392</v>
      </c>
      <c r="W29" s="1073"/>
      <c r="X29" s="1073"/>
      <c r="Y29" s="1073"/>
      <c r="Z29" s="1073"/>
      <c r="AA29" s="1073">
        <v>980</v>
      </c>
      <c r="AB29" s="1073"/>
      <c r="AC29" s="1073"/>
      <c r="AD29" s="1073"/>
      <c r="AE29" s="1074"/>
      <c r="AF29" s="1048">
        <v>980</v>
      </c>
      <c r="AG29" s="1049"/>
      <c r="AH29" s="1049"/>
      <c r="AI29" s="1049"/>
      <c r="AJ29" s="1050"/>
      <c r="AK29" s="1009">
        <v>2005</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2359</v>
      </c>
      <c r="R30" s="1073"/>
      <c r="S30" s="1073"/>
      <c r="T30" s="1073"/>
      <c r="U30" s="1073"/>
      <c r="V30" s="1073">
        <v>2321</v>
      </c>
      <c r="W30" s="1073"/>
      <c r="X30" s="1073"/>
      <c r="Y30" s="1073"/>
      <c r="Z30" s="1073"/>
      <c r="AA30" s="1073">
        <v>38</v>
      </c>
      <c r="AB30" s="1073"/>
      <c r="AC30" s="1073"/>
      <c r="AD30" s="1073"/>
      <c r="AE30" s="1074"/>
      <c r="AF30" s="1048">
        <v>38</v>
      </c>
      <c r="AG30" s="1049"/>
      <c r="AH30" s="1049"/>
      <c r="AI30" s="1049"/>
      <c r="AJ30" s="1050"/>
      <c r="AK30" s="1009">
        <v>355</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4136</v>
      </c>
      <c r="R31" s="1073"/>
      <c r="S31" s="1073"/>
      <c r="T31" s="1073"/>
      <c r="U31" s="1073"/>
      <c r="V31" s="1073">
        <v>3613</v>
      </c>
      <c r="W31" s="1073"/>
      <c r="X31" s="1073"/>
      <c r="Y31" s="1073"/>
      <c r="Z31" s="1073"/>
      <c r="AA31" s="1073">
        <v>523</v>
      </c>
      <c r="AB31" s="1073"/>
      <c r="AC31" s="1073"/>
      <c r="AD31" s="1073"/>
      <c r="AE31" s="1074"/>
      <c r="AF31" s="1048">
        <v>3587</v>
      </c>
      <c r="AG31" s="1049"/>
      <c r="AH31" s="1049"/>
      <c r="AI31" s="1049"/>
      <c r="AJ31" s="1050"/>
      <c r="AK31" s="1009"/>
      <c r="AL31" s="1000"/>
      <c r="AM31" s="1000"/>
      <c r="AN31" s="1000"/>
      <c r="AO31" s="1000"/>
      <c r="AP31" s="1000">
        <v>5034</v>
      </c>
      <c r="AQ31" s="1000"/>
      <c r="AR31" s="1000"/>
      <c r="AS31" s="1000"/>
      <c r="AT31" s="1000"/>
      <c r="AU31" s="1000">
        <v>20</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5121</v>
      </c>
      <c r="R32" s="1073"/>
      <c r="S32" s="1073"/>
      <c r="T32" s="1073"/>
      <c r="U32" s="1073"/>
      <c r="V32" s="1073">
        <v>4744</v>
      </c>
      <c r="W32" s="1073"/>
      <c r="X32" s="1073"/>
      <c r="Y32" s="1073"/>
      <c r="Z32" s="1073"/>
      <c r="AA32" s="1073">
        <v>376</v>
      </c>
      <c r="AB32" s="1073"/>
      <c r="AC32" s="1073"/>
      <c r="AD32" s="1073"/>
      <c r="AE32" s="1074"/>
      <c r="AF32" s="1048">
        <v>291</v>
      </c>
      <c r="AG32" s="1049"/>
      <c r="AH32" s="1049"/>
      <c r="AI32" s="1049"/>
      <c r="AJ32" s="1050"/>
      <c r="AK32" s="1009">
        <v>890</v>
      </c>
      <c r="AL32" s="1000"/>
      <c r="AM32" s="1000"/>
      <c r="AN32" s="1000"/>
      <c r="AO32" s="1000"/>
      <c r="AP32" s="1000">
        <v>17315</v>
      </c>
      <c r="AQ32" s="1000"/>
      <c r="AR32" s="1000"/>
      <c r="AS32" s="1000"/>
      <c r="AT32" s="1000"/>
      <c r="AU32" s="1000">
        <v>5576</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5850</v>
      </c>
      <c r="AG63" s="988"/>
      <c r="AH63" s="988"/>
      <c r="AI63" s="988"/>
      <c r="AJ63" s="1059"/>
      <c r="AK63" s="1060"/>
      <c r="AL63" s="992"/>
      <c r="AM63" s="992"/>
      <c r="AN63" s="992"/>
      <c r="AO63" s="992"/>
      <c r="AP63" s="988">
        <v>22349</v>
      </c>
      <c r="AQ63" s="988"/>
      <c r="AR63" s="988"/>
      <c r="AS63" s="988"/>
      <c r="AT63" s="988"/>
      <c r="AU63" s="988">
        <v>5596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531</v>
      </c>
      <c r="C68" s="1015"/>
      <c r="D68" s="1015"/>
      <c r="E68" s="1015"/>
      <c r="F68" s="1015"/>
      <c r="G68" s="1015"/>
      <c r="H68" s="1015"/>
      <c r="I68" s="1015"/>
      <c r="J68" s="1015"/>
      <c r="K68" s="1015"/>
      <c r="L68" s="1015"/>
      <c r="M68" s="1015"/>
      <c r="N68" s="1015"/>
      <c r="O68" s="1015"/>
      <c r="P68" s="1016"/>
      <c r="Q68" s="1017">
        <v>1551</v>
      </c>
      <c r="R68" s="1011"/>
      <c r="S68" s="1011"/>
      <c r="T68" s="1011"/>
      <c r="U68" s="1011"/>
      <c r="V68" s="1011">
        <v>1512</v>
      </c>
      <c r="W68" s="1011"/>
      <c r="X68" s="1011"/>
      <c r="Y68" s="1011"/>
      <c r="Z68" s="1011"/>
      <c r="AA68" s="1011">
        <v>38</v>
      </c>
      <c r="AB68" s="1011"/>
      <c r="AC68" s="1011"/>
      <c r="AD68" s="1011"/>
      <c r="AE68" s="1011"/>
      <c r="AF68" s="1011">
        <v>38</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t="s">
        <v>535</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531</v>
      </c>
      <c r="C69" s="1004"/>
      <c r="D69" s="1004"/>
      <c r="E69" s="1004"/>
      <c r="F69" s="1004"/>
      <c r="G69" s="1004"/>
      <c r="H69" s="1004"/>
      <c r="I69" s="1004"/>
      <c r="J69" s="1004"/>
      <c r="K69" s="1004"/>
      <c r="L69" s="1004"/>
      <c r="M69" s="1004"/>
      <c r="N69" s="1004"/>
      <c r="O69" s="1004"/>
      <c r="P69" s="1005"/>
      <c r="Q69" s="1006">
        <v>653677</v>
      </c>
      <c r="R69" s="1000"/>
      <c r="S69" s="1000"/>
      <c r="T69" s="1000"/>
      <c r="U69" s="1000"/>
      <c r="V69" s="1000">
        <v>638723</v>
      </c>
      <c r="W69" s="1000"/>
      <c r="X69" s="1000"/>
      <c r="Y69" s="1000"/>
      <c r="Z69" s="1000"/>
      <c r="AA69" s="1000">
        <v>14954</v>
      </c>
      <c r="AB69" s="1000"/>
      <c r="AC69" s="1000"/>
      <c r="AD69" s="1000"/>
      <c r="AE69" s="1000"/>
      <c r="AF69" s="1000">
        <v>14954</v>
      </c>
      <c r="AG69" s="1000"/>
      <c r="AH69" s="1000"/>
      <c r="AI69" s="1000"/>
      <c r="AJ69" s="1000"/>
      <c r="AK69" s="1000">
        <v>3939</v>
      </c>
      <c r="AL69" s="1000"/>
      <c r="AM69" s="1000"/>
      <c r="AN69" s="1000"/>
      <c r="AO69" s="1000"/>
      <c r="AP69" s="1000"/>
      <c r="AQ69" s="1000"/>
      <c r="AR69" s="1000"/>
      <c r="AS69" s="1000"/>
      <c r="AT69" s="1000"/>
      <c r="AU69" s="1000"/>
      <c r="AV69" s="1000"/>
      <c r="AW69" s="1000"/>
      <c r="AX69" s="1000"/>
      <c r="AY69" s="1000"/>
      <c r="AZ69" s="1001" t="s">
        <v>536</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532</v>
      </c>
      <c r="C70" s="1004"/>
      <c r="D70" s="1004"/>
      <c r="E70" s="1004"/>
      <c r="F70" s="1004"/>
      <c r="G70" s="1004"/>
      <c r="H70" s="1004"/>
      <c r="I70" s="1004"/>
      <c r="J70" s="1004"/>
      <c r="K70" s="1004"/>
      <c r="L70" s="1004"/>
      <c r="M70" s="1004"/>
      <c r="N70" s="1004"/>
      <c r="O70" s="1004"/>
      <c r="P70" s="1005"/>
      <c r="Q70" s="1006">
        <v>28888</v>
      </c>
      <c r="R70" s="1000"/>
      <c r="S70" s="1000"/>
      <c r="T70" s="1000"/>
      <c r="U70" s="1000"/>
      <c r="V70" s="1000">
        <v>27514</v>
      </c>
      <c r="W70" s="1000"/>
      <c r="X70" s="1000"/>
      <c r="Y70" s="1000"/>
      <c r="Z70" s="1000"/>
      <c r="AA70" s="1000">
        <v>1374</v>
      </c>
      <c r="AB70" s="1000"/>
      <c r="AC70" s="1000"/>
      <c r="AD70" s="1000"/>
      <c r="AE70" s="1000"/>
      <c r="AF70" s="1000">
        <v>1374</v>
      </c>
      <c r="AG70" s="1000"/>
      <c r="AH70" s="1000"/>
      <c r="AI70" s="1000"/>
      <c r="AJ70" s="1000"/>
      <c r="AK70" s="1000">
        <v>22</v>
      </c>
      <c r="AL70" s="1000"/>
      <c r="AM70" s="1000"/>
      <c r="AN70" s="1000"/>
      <c r="AO70" s="1000"/>
      <c r="AP70" s="1000"/>
      <c r="AQ70" s="1000"/>
      <c r="AR70" s="1000"/>
      <c r="AS70" s="1000"/>
      <c r="AT70" s="1000"/>
      <c r="AU70" s="1000"/>
      <c r="AV70" s="1000"/>
      <c r="AW70" s="1000"/>
      <c r="AX70" s="1000"/>
      <c r="AY70" s="1000"/>
      <c r="AZ70" s="1001" t="s">
        <v>535</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532</v>
      </c>
      <c r="C71" s="1004"/>
      <c r="D71" s="1004"/>
      <c r="E71" s="1004"/>
      <c r="F71" s="1004"/>
      <c r="G71" s="1004"/>
      <c r="H71" s="1004"/>
      <c r="I71" s="1004"/>
      <c r="J71" s="1004"/>
      <c r="K71" s="1004"/>
      <c r="L71" s="1004"/>
      <c r="M71" s="1004"/>
      <c r="N71" s="1004"/>
      <c r="O71" s="1004"/>
      <c r="P71" s="1005"/>
      <c r="Q71" s="1006">
        <v>366</v>
      </c>
      <c r="R71" s="1000"/>
      <c r="S71" s="1000"/>
      <c r="T71" s="1000"/>
      <c r="U71" s="1000"/>
      <c r="V71" s="1000">
        <v>149</v>
      </c>
      <c r="W71" s="1000"/>
      <c r="X71" s="1000"/>
      <c r="Y71" s="1000"/>
      <c r="Z71" s="1000"/>
      <c r="AA71" s="1000">
        <v>218</v>
      </c>
      <c r="AB71" s="1000"/>
      <c r="AC71" s="1000"/>
      <c r="AD71" s="1000"/>
      <c r="AE71" s="1000"/>
      <c r="AF71" s="1000">
        <v>218</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t="s">
        <v>537</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437</v>
      </c>
      <c r="R72" s="1000"/>
      <c r="S72" s="1000"/>
      <c r="T72" s="1000"/>
      <c r="U72" s="1000"/>
      <c r="V72" s="1000">
        <v>412</v>
      </c>
      <c r="W72" s="1000"/>
      <c r="X72" s="1000"/>
      <c r="Y72" s="1000"/>
      <c r="Z72" s="1000"/>
      <c r="AA72" s="1000">
        <v>25</v>
      </c>
      <c r="AB72" s="1000"/>
      <c r="AC72" s="1000"/>
      <c r="AD72" s="1000"/>
      <c r="AE72" s="1000"/>
      <c r="AF72" s="1000">
        <v>25</v>
      </c>
      <c r="AG72" s="1000"/>
      <c r="AH72" s="1000"/>
      <c r="AI72" s="1000"/>
      <c r="AJ72" s="1000"/>
      <c r="AK72" s="1000">
        <v>90</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533</v>
      </c>
      <c r="C73" s="1004"/>
      <c r="D73" s="1004"/>
      <c r="E73" s="1004"/>
      <c r="F73" s="1004"/>
      <c r="G73" s="1004"/>
      <c r="H73" s="1004"/>
      <c r="I73" s="1004"/>
      <c r="J73" s="1004"/>
      <c r="K73" s="1004"/>
      <c r="L73" s="1004"/>
      <c r="M73" s="1004"/>
      <c r="N73" s="1004"/>
      <c r="O73" s="1004"/>
      <c r="P73" s="1005"/>
      <c r="Q73" s="1006">
        <v>62992</v>
      </c>
      <c r="R73" s="1000"/>
      <c r="S73" s="1000"/>
      <c r="T73" s="1000"/>
      <c r="U73" s="1000"/>
      <c r="V73" s="1000">
        <v>59463</v>
      </c>
      <c r="W73" s="1000"/>
      <c r="X73" s="1000"/>
      <c r="Y73" s="1000"/>
      <c r="Z73" s="1000"/>
      <c r="AA73" s="1000">
        <v>3529</v>
      </c>
      <c r="AB73" s="1000"/>
      <c r="AC73" s="1000"/>
      <c r="AD73" s="1000"/>
      <c r="AE73" s="1000"/>
      <c r="AF73" s="1000">
        <v>3529</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534</v>
      </c>
      <c r="C74" s="1004"/>
      <c r="D74" s="1004"/>
      <c r="E74" s="1004"/>
      <c r="F74" s="1004"/>
      <c r="G74" s="1004"/>
      <c r="H74" s="1004"/>
      <c r="I74" s="1004"/>
      <c r="J74" s="1004"/>
      <c r="K74" s="1004"/>
      <c r="L74" s="1004"/>
      <c r="M74" s="1004"/>
      <c r="N74" s="1004"/>
      <c r="O74" s="1004"/>
      <c r="P74" s="1005"/>
      <c r="Q74" s="1006">
        <v>340</v>
      </c>
      <c r="R74" s="1000"/>
      <c r="S74" s="1000"/>
      <c r="T74" s="1000"/>
      <c r="U74" s="1000"/>
      <c r="V74" s="1000">
        <v>319</v>
      </c>
      <c r="W74" s="1000"/>
      <c r="X74" s="1000"/>
      <c r="Y74" s="1000"/>
      <c r="Z74" s="1000"/>
      <c r="AA74" s="1000">
        <v>21</v>
      </c>
      <c r="AB74" s="1000"/>
      <c r="AC74" s="1000"/>
      <c r="AD74" s="1000"/>
      <c r="AE74" s="1000"/>
      <c r="AF74" s="1000">
        <v>21</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20159</v>
      </c>
      <c r="AG88" s="988"/>
      <c r="AH88" s="988"/>
      <c r="AI88" s="988"/>
      <c r="AJ88" s="988"/>
      <c r="AK88" s="992"/>
      <c r="AL88" s="992"/>
      <c r="AM88" s="992"/>
      <c r="AN88" s="992"/>
      <c r="AO88" s="992"/>
      <c r="AP88" s="988">
        <v>984</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116</v>
      </c>
      <c r="CS102" s="980"/>
      <c r="CT102" s="980"/>
      <c r="CU102" s="980"/>
      <c r="CV102" s="981"/>
      <c r="CW102" s="979">
        <v>46</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6496860</v>
      </c>
      <c r="AB110" s="916"/>
      <c r="AC110" s="916"/>
      <c r="AD110" s="916"/>
      <c r="AE110" s="917"/>
      <c r="AF110" s="918">
        <v>6455261</v>
      </c>
      <c r="AG110" s="916"/>
      <c r="AH110" s="916"/>
      <c r="AI110" s="916"/>
      <c r="AJ110" s="917"/>
      <c r="AK110" s="918">
        <v>6560119</v>
      </c>
      <c r="AL110" s="916"/>
      <c r="AM110" s="916"/>
      <c r="AN110" s="916"/>
      <c r="AO110" s="917"/>
      <c r="AP110" s="919">
        <v>19.7</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60168175</v>
      </c>
      <c r="BR110" s="863"/>
      <c r="BS110" s="863"/>
      <c r="BT110" s="863"/>
      <c r="BU110" s="863"/>
      <c r="BV110" s="863">
        <v>60260472</v>
      </c>
      <c r="BW110" s="863"/>
      <c r="BX110" s="863"/>
      <c r="BY110" s="863"/>
      <c r="BZ110" s="863"/>
      <c r="CA110" s="863">
        <v>60209503</v>
      </c>
      <c r="CB110" s="863"/>
      <c r="CC110" s="863"/>
      <c r="CD110" s="863"/>
      <c r="CE110" s="863"/>
      <c r="CF110" s="887">
        <v>180.4</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1757446</v>
      </c>
      <c r="BR111" s="835"/>
      <c r="BS111" s="835"/>
      <c r="BT111" s="835"/>
      <c r="BU111" s="835"/>
      <c r="BV111" s="835">
        <v>811088</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5812473</v>
      </c>
      <c r="BR112" s="835"/>
      <c r="BS112" s="835"/>
      <c r="BT112" s="835"/>
      <c r="BU112" s="835"/>
      <c r="BV112" s="835">
        <v>5425675</v>
      </c>
      <c r="BW112" s="835"/>
      <c r="BX112" s="835"/>
      <c r="BY112" s="835"/>
      <c r="BZ112" s="835"/>
      <c r="CA112" s="835">
        <v>5595721</v>
      </c>
      <c r="CB112" s="835"/>
      <c r="CC112" s="835"/>
      <c r="CD112" s="835"/>
      <c r="CE112" s="835"/>
      <c r="CF112" s="896">
        <v>16.8</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375462</v>
      </c>
      <c r="AB113" s="944"/>
      <c r="AC113" s="944"/>
      <c r="AD113" s="944"/>
      <c r="AE113" s="945"/>
      <c r="AF113" s="946">
        <v>531111</v>
      </c>
      <c r="AG113" s="944"/>
      <c r="AH113" s="944"/>
      <c r="AI113" s="944"/>
      <c r="AJ113" s="945"/>
      <c r="AK113" s="946">
        <v>570502</v>
      </c>
      <c r="AL113" s="944"/>
      <c r="AM113" s="944"/>
      <c r="AN113" s="944"/>
      <c r="AO113" s="945"/>
      <c r="AP113" s="947">
        <v>1.7</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9876643</v>
      </c>
      <c r="BR114" s="835"/>
      <c r="BS114" s="835"/>
      <c r="BT114" s="835"/>
      <c r="BU114" s="835"/>
      <c r="BV114" s="835">
        <v>8443449</v>
      </c>
      <c r="BW114" s="835"/>
      <c r="BX114" s="835"/>
      <c r="BY114" s="835"/>
      <c r="BZ114" s="835"/>
      <c r="CA114" s="835">
        <v>8481398</v>
      </c>
      <c r="CB114" s="835"/>
      <c r="CC114" s="835"/>
      <c r="CD114" s="835"/>
      <c r="CE114" s="835"/>
      <c r="CF114" s="896">
        <v>25.4</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261</v>
      </c>
      <c r="BR115" s="835"/>
      <c r="BS115" s="835"/>
      <c r="BT115" s="835"/>
      <c r="BU115" s="835"/>
      <c r="BV115" s="835">
        <v>223</v>
      </c>
      <c r="BW115" s="835"/>
      <c r="BX115" s="835"/>
      <c r="BY115" s="835"/>
      <c r="BZ115" s="835"/>
      <c r="CA115" s="835">
        <v>133</v>
      </c>
      <c r="CB115" s="835"/>
      <c r="CC115" s="835"/>
      <c r="CD115" s="835"/>
      <c r="CE115" s="835"/>
      <c r="CF115" s="896">
        <v>0</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1757446</v>
      </c>
      <c r="DH115" s="798"/>
      <c r="DI115" s="798"/>
      <c r="DJ115" s="798"/>
      <c r="DK115" s="799"/>
      <c r="DL115" s="800">
        <v>811088</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v>461</v>
      </c>
      <c r="AG116" s="798"/>
      <c r="AH116" s="798"/>
      <c r="AI116" s="798"/>
      <c r="AJ116" s="799"/>
      <c r="AK116" s="800">
        <v>48</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6872322</v>
      </c>
      <c r="AB117" s="930"/>
      <c r="AC117" s="930"/>
      <c r="AD117" s="930"/>
      <c r="AE117" s="931"/>
      <c r="AF117" s="932">
        <v>6986833</v>
      </c>
      <c r="AG117" s="930"/>
      <c r="AH117" s="930"/>
      <c r="AI117" s="930"/>
      <c r="AJ117" s="931"/>
      <c r="AK117" s="932">
        <v>7130669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77614998</v>
      </c>
      <c r="BR119" s="866"/>
      <c r="BS119" s="866"/>
      <c r="BT119" s="866"/>
      <c r="BU119" s="866"/>
      <c r="BV119" s="866">
        <v>74940907</v>
      </c>
      <c r="BW119" s="866"/>
      <c r="BX119" s="866"/>
      <c r="BY119" s="866"/>
      <c r="BZ119" s="866"/>
      <c r="CA119" s="866">
        <v>74286755</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7680715</v>
      </c>
      <c r="BR120" s="863"/>
      <c r="BS120" s="863"/>
      <c r="BT120" s="863"/>
      <c r="BU120" s="863"/>
      <c r="BV120" s="863">
        <v>7400621</v>
      </c>
      <c r="BW120" s="863"/>
      <c r="BX120" s="863"/>
      <c r="BY120" s="863"/>
      <c r="BZ120" s="863"/>
      <c r="CA120" s="863">
        <v>7778651</v>
      </c>
      <c r="CB120" s="863"/>
      <c r="CC120" s="863"/>
      <c r="CD120" s="863"/>
      <c r="CE120" s="863"/>
      <c r="CF120" s="887">
        <v>23.3</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5794669</v>
      </c>
      <c r="DH120" s="863"/>
      <c r="DI120" s="863"/>
      <c r="DJ120" s="863"/>
      <c r="DK120" s="863"/>
      <c r="DL120" s="863">
        <v>5403860</v>
      </c>
      <c r="DM120" s="863"/>
      <c r="DN120" s="863"/>
      <c r="DO120" s="863"/>
      <c r="DP120" s="863"/>
      <c r="DQ120" s="863">
        <v>5575585</v>
      </c>
      <c r="DR120" s="863"/>
      <c r="DS120" s="863"/>
      <c r="DT120" s="863"/>
      <c r="DU120" s="863"/>
      <c r="DV120" s="864">
        <v>16.7</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13787411</v>
      </c>
      <c r="BR121" s="835"/>
      <c r="BS121" s="835"/>
      <c r="BT121" s="835"/>
      <c r="BU121" s="835"/>
      <c r="BV121" s="835">
        <v>12824788</v>
      </c>
      <c r="BW121" s="835"/>
      <c r="BX121" s="835"/>
      <c r="BY121" s="835"/>
      <c r="BZ121" s="835"/>
      <c r="CA121" s="835">
        <v>12562615</v>
      </c>
      <c r="CB121" s="835"/>
      <c r="CC121" s="835"/>
      <c r="CD121" s="835"/>
      <c r="CE121" s="835"/>
      <c r="CF121" s="896">
        <v>37.6</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17804</v>
      </c>
      <c r="DH121" s="835"/>
      <c r="DI121" s="835"/>
      <c r="DJ121" s="835"/>
      <c r="DK121" s="835"/>
      <c r="DL121" s="835">
        <v>21815</v>
      </c>
      <c r="DM121" s="835"/>
      <c r="DN121" s="835"/>
      <c r="DO121" s="835"/>
      <c r="DP121" s="835"/>
      <c r="DQ121" s="835">
        <v>20136</v>
      </c>
      <c r="DR121" s="835"/>
      <c r="DS121" s="835"/>
      <c r="DT121" s="835"/>
      <c r="DU121" s="835"/>
      <c r="DV121" s="812">
        <v>0.1</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44847848</v>
      </c>
      <c r="BR122" s="866"/>
      <c r="BS122" s="866"/>
      <c r="BT122" s="866"/>
      <c r="BU122" s="866"/>
      <c r="BV122" s="866">
        <v>44951403</v>
      </c>
      <c r="BW122" s="866"/>
      <c r="BX122" s="866"/>
      <c r="BY122" s="866"/>
      <c r="BZ122" s="866"/>
      <c r="CA122" s="866">
        <v>45519470</v>
      </c>
      <c r="CB122" s="866"/>
      <c r="CC122" s="866"/>
      <c r="CD122" s="866"/>
      <c r="CE122" s="866"/>
      <c r="CF122" s="867">
        <v>136.4</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66315974</v>
      </c>
      <c r="BR123" s="854"/>
      <c r="BS123" s="854"/>
      <c r="BT123" s="854"/>
      <c r="BU123" s="854"/>
      <c r="BV123" s="854">
        <v>65176812</v>
      </c>
      <c r="BW123" s="854"/>
      <c r="BX123" s="854"/>
      <c r="BY123" s="854"/>
      <c r="BZ123" s="854"/>
      <c r="CA123" s="854">
        <v>65860736</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34.9</v>
      </c>
      <c r="BR124" s="852"/>
      <c r="BS124" s="852"/>
      <c r="BT124" s="852"/>
      <c r="BU124" s="852"/>
      <c r="BV124" s="852">
        <v>29.4</v>
      </c>
      <c r="BW124" s="852"/>
      <c r="BX124" s="852"/>
      <c r="BY124" s="852"/>
      <c r="BZ124" s="852"/>
      <c r="CA124" s="852">
        <v>25.2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1734124</v>
      </c>
      <c r="AB128" s="819"/>
      <c r="AC128" s="819"/>
      <c r="AD128" s="819"/>
      <c r="AE128" s="820"/>
      <c r="AF128" s="821">
        <v>1691948</v>
      </c>
      <c r="AG128" s="819"/>
      <c r="AH128" s="819"/>
      <c r="AI128" s="819"/>
      <c r="AJ128" s="820"/>
      <c r="AK128" s="821">
        <v>1749348</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11.53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v>261</v>
      </c>
      <c r="DH128" s="809"/>
      <c r="DI128" s="809"/>
      <c r="DJ128" s="809"/>
      <c r="DK128" s="809"/>
      <c r="DL128" s="809">
        <v>223</v>
      </c>
      <c r="DM128" s="809"/>
      <c r="DN128" s="809"/>
      <c r="DO128" s="809"/>
      <c r="DP128" s="809"/>
      <c r="DQ128" s="809">
        <v>133</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36409992</v>
      </c>
      <c r="AB129" s="798"/>
      <c r="AC129" s="798"/>
      <c r="AD129" s="798"/>
      <c r="AE129" s="799"/>
      <c r="AF129" s="800">
        <v>36919980</v>
      </c>
      <c r="AG129" s="798"/>
      <c r="AH129" s="798"/>
      <c r="AI129" s="798"/>
      <c r="AJ129" s="799"/>
      <c r="AK129" s="800">
        <v>37263739</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16.53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4124784</v>
      </c>
      <c r="AB130" s="798"/>
      <c r="AC130" s="798"/>
      <c r="AD130" s="798"/>
      <c r="AE130" s="799"/>
      <c r="AF130" s="800">
        <v>3758624</v>
      </c>
      <c r="AG130" s="798"/>
      <c r="AH130" s="798"/>
      <c r="AI130" s="798"/>
      <c r="AJ130" s="799"/>
      <c r="AK130" s="800">
        <v>3882126</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32285208</v>
      </c>
      <c r="AB131" s="781"/>
      <c r="AC131" s="781"/>
      <c r="AD131" s="781"/>
      <c r="AE131" s="782"/>
      <c r="AF131" s="783">
        <v>33161356</v>
      </c>
      <c r="AG131" s="781"/>
      <c r="AH131" s="781"/>
      <c r="AI131" s="781"/>
      <c r="AJ131" s="782"/>
      <c r="AK131" s="783">
        <v>33381613</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25.2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3.1389434839999999</v>
      </c>
      <c r="AB132" s="761"/>
      <c r="AC132" s="761"/>
      <c r="AD132" s="761"/>
      <c r="AE132" s="762"/>
      <c r="AF132" s="763">
        <v>4.632685028</v>
      </c>
      <c r="AG132" s="761"/>
      <c r="AH132" s="761"/>
      <c r="AI132" s="761"/>
      <c r="AJ132" s="762"/>
      <c r="AK132" s="763">
        <v>4.4910801640000004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4</v>
      </c>
      <c r="AB133" s="740"/>
      <c r="AC133" s="740"/>
      <c r="AD133" s="740"/>
      <c r="AE133" s="741"/>
      <c r="AF133" s="739">
        <v>4</v>
      </c>
      <c r="AG133" s="740"/>
      <c r="AH133" s="740"/>
      <c r="AI133" s="740"/>
      <c r="AJ133" s="741"/>
      <c r="AK133" s="739">
        <v>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E73" sqref="AE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11094520</v>
      </c>
      <c r="L9" s="266">
        <v>48641</v>
      </c>
      <c r="M9" s="267">
        <v>56186</v>
      </c>
      <c r="N9" s="268">
        <v>-13.4</v>
      </c>
    </row>
    <row r="10" spans="1:16">
      <c r="A10" s="250"/>
      <c r="B10" s="246"/>
      <c r="C10" s="246"/>
      <c r="D10" s="246"/>
      <c r="E10" s="246"/>
      <c r="F10" s="246"/>
      <c r="G10" s="1166" t="s">
        <v>474</v>
      </c>
      <c r="H10" s="1167"/>
      <c r="I10" s="1167"/>
      <c r="J10" s="1168"/>
      <c r="K10" s="269">
        <v>441999</v>
      </c>
      <c r="L10" s="270">
        <v>1938</v>
      </c>
      <c r="M10" s="271">
        <v>3767</v>
      </c>
      <c r="N10" s="272">
        <v>-48.6</v>
      </c>
    </row>
    <row r="11" spans="1:16" ht="13.5" customHeight="1">
      <c r="A11" s="250"/>
      <c r="B11" s="246"/>
      <c r="C11" s="246"/>
      <c r="D11" s="246"/>
      <c r="E11" s="246"/>
      <c r="F11" s="246"/>
      <c r="G11" s="1166" t="s">
        <v>475</v>
      </c>
      <c r="H11" s="1167"/>
      <c r="I11" s="1167"/>
      <c r="J11" s="1168"/>
      <c r="K11" s="269">
        <v>62035</v>
      </c>
      <c r="L11" s="270">
        <v>272</v>
      </c>
      <c r="M11" s="271">
        <v>1509</v>
      </c>
      <c r="N11" s="272">
        <v>-82</v>
      </c>
    </row>
    <row r="12" spans="1:16" ht="13.5" customHeight="1">
      <c r="A12" s="250"/>
      <c r="B12" s="246"/>
      <c r="C12" s="246"/>
      <c r="D12" s="246"/>
      <c r="E12" s="246"/>
      <c r="F12" s="246"/>
      <c r="G12" s="1166" t="s">
        <v>476</v>
      </c>
      <c r="H12" s="1167"/>
      <c r="I12" s="1167"/>
      <c r="J12" s="1168"/>
      <c r="K12" s="269" t="s">
        <v>477</v>
      </c>
      <c r="L12" s="270" t="s">
        <v>477</v>
      </c>
      <c r="M12" s="271">
        <v>918</v>
      </c>
      <c r="N12" s="272" t="s">
        <v>477</v>
      </c>
    </row>
    <row r="13" spans="1:16" ht="13.5" customHeight="1">
      <c r="A13" s="250"/>
      <c r="B13" s="246"/>
      <c r="C13" s="246"/>
      <c r="D13" s="246"/>
      <c r="E13" s="246"/>
      <c r="F13" s="246"/>
      <c r="G13" s="1166" t="s">
        <v>478</v>
      </c>
      <c r="H13" s="1167"/>
      <c r="I13" s="1167"/>
      <c r="J13" s="1168"/>
      <c r="K13" s="269" t="s">
        <v>477</v>
      </c>
      <c r="L13" s="270" t="s">
        <v>477</v>
      </c>
      <c r="M13" s="271">
        <v>18</v>
      </c>
      <c r="N13" s="272" t="s">
        <v>477</v>
      </c>
    </row>
    <row r="14" spans="1:16" ht="13.5" customHeight="1">
      <c r="A14" s="250"/>
      <c r="B14" s="246"/>
      <c r="C14" s="246"/>
      <c r="D14" s="246"/>
      <c r="E14" s="246"/>
      <c r="F14" s="246"/>
      <c r="G14" s="1166" t="s">
        <v>479</v>
      </c>
      <c r="H14" s="1167"/>
      <c r="I14" s="1167"/>
      <c r="J14" s="1168"/>
      <c r="K14" s="269">
        <v>471534</v>
      </c>
      <c r="L14" s="270">
        <v>2067</v>
      </c>
      <c r="M14" s="271">
        <v>2305</v>
      </c>
      <c r="N14" s="272">
        <v>-10.3</v>
      </c>
    </row>
    <row r="15" spans="1:16" ht="13.5" customHeight="1">
      <c r="A15" s="250"/>
      <c r="B15" s="246"/>
      <c r="C15" s="246"/>
      <c r="D15" s="246"/>
      <c r="E15" s="246"/>
      <c r="F15" s="246"/>
      <c r="G15" s="1166" t="s">
        <v>480</v>
      </c>
      <c r="H15" s="1167"/>
      <c r="I15" s="1167"/>
      <c r="J15" s="1168"/>
      <c r="K15" s="269">
        <v>357470</v>
      </c>
      <c r="L15" s="270">
        <v>1567</v>
      </c>
      <c r="M15" s="271">
        <v>1282</v>
      </c>
      <c r="N15" s="272">
        <v>22.2</v>
      </c>
    </row>
    <row r="16" spans="1:16">
      <c r="A16" s="250"/>
      <c r="B16" s="246"/>
      <c r="C16" s="246"/>
      <c r="D16" s="246"/>
      <c r="E16" s="246"/>
      <c r="F16" s="246"/>
      <c r="G16" s="1169" t="s">
        <v>481</v>
      </c>
      <c r="H16" s="1170"/>
      <c r="I16" s="1170"/>
      <c r="J16" s="1171"/>
      <c r="K16" s="270">
        <v>-1098778</v>
      </c>
      <c r="L16" s="270">
        <v>-4817</v>
      </c>
      <c r="M16" s="271">
        <v>-4349</v>
      </c>
      <c r="N16" s="272">
        <v>10.8</v>
      </c>
    </row>
    <row r="17" spans="1:16">
      <c r="A17" s="250"/>
      <c r="B17" s="246"/>
      <c r="C17" s="246"/>
      <c r="D17" s="246"/>
      <c r="E17" s="246"/>
      <c r="F17" s="246"/>
      <c r="G17" s="1169" t="s">
        <v>171</v>
      </c>
      <c r="H17" s="1170"/>
      <c r="I17" s="1170"/>
      <c r="J17" s="1171"/>
      <c r="K17" s="270">
        <v>11328780</v>
      </c>
      <c r="L17" s="270">
        <v>49668</v>
      </c>
      <c r="M17" s="271">
        <v>61636</v>
      </c>
      <c r="N17" s="272">
        <v>-19.399999999999999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5.68</v>
      </c>
      <c r="L21" s="283">
        <v>6.07</v>
      </c>
      <c r="M21" s="284">
        <v>-0.39</v>
      </c>
      <c r="N21" s="251"/>
      <c r="O21" s="285"/>
      <c r="P21" s="281"/>
    </row>
    <row r="22" spans="1:16" s="286" customFormat="1">
      <c r="A22" s="281"/>
      <c r="B22" s="251"/>
      <c r="C22" s="251"/>
      <c r="D22" s="251"/>
      <c r="E22" s="251"/>
      <c r="F22" s="251"/>
      <c r="G22" s="1163" t="s">
        <v>487</v>
      </c>
      <c r="H22" s="1164"/>
      <c r="I22" s="1164"/>
      <c r="J22" s="1165"/>
      <c r="K22" s="287">
        <v>103.5</v>
      </c>
      <c r="L22" s="288">
        <v>100.6</v>
      </c>
      <c r="M22" s="289">
        <v>2.9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6560119</v>
      </c>
      <c r="L32" s="296">
        <v>28761</v>
      </c>
      <c r="M32" s="297">
        <v>26755</v>
      </c>
      <c r="N32" s="298">
        <v>7.5</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v>35</v>
      </c>
      <c r="N34" s="298" t="s">
        <v>477</v>
      </c>
    </row>
    <row r="35" spans="1:16" ht="27" customHeight="1">
      <c r="A35" s="250"/>
      <c r="B35" s="246"/>
      <c r="C35" s="246"/>
      <c r="D35" s="246"/>
      <c r="E35" s="246"/>
      <c r="F35" s="246"/>
      <c r="G35" s="1154" t="s">
        <v>494</v>
      </c>
      <c r="H35" s="1155"/>
      <c r="I35" s="1155"/>
      <c r="J35" s="1156"/>
      <c r="K35" s="296">
        <v>570502</v>
      </c>
      <c r="L35" s="296">
        <v>2501</v>
      </c>
      <c r="M35" s="297">
        <v>6876</v>
      </c>
      <c r="N35" s="298">
        <v>-63.6</v>
      </c>
    </row>
    <row r="36" spans="1:16" ht="27" customHeight="1">
      <c r="A36" s="250"/>
      <c r="B36" s="246"/>
      <c r="C36" s="246"/>
      <c r="D36" s="246"/>
      <c r="E36" s="246"/>
      <c r="F36" s="246"/>
      <c r="G36" s="1154" t="s">
        <v>495</v>
      </c>
      <c r="H36" s="1155"/>
      <c r="I36" s="1155"/>
      <c r="J36" s="1156"/>
      <c r="K36" s="296" t="s">
        <v>477</v>
      </c>
      <c r="L36" s="296" t="s">
        <v>477</v>
      </c>
      <c r="M36" s="297">
        <v>711</v>
      </c>
      <c r="N36" s="298" t="s">
        <v>477</v>
      </c>
    </row>
    <row r="37" spans="1:16" ht="13.5" customHeight="1">
      <c r="A37" s="250"/>
      <c r="B37" s="246"/>
      <c r="C37" s="246"/>
      <c r="D37" s="246"/>
      <c r="E37" s="246"/>
      <c r="F37" s="246"/>
      <c r="G37" s="1154" t="s">
        <v>496</v>
      </c>
      <c r="H37" s="1155"/>
      <c r="I37" s="1155"/>
      <c r="J37" s="1156"/>
      <c r="K37" s="296" t="s">
        <v>477</v>
      </c>
      <c r="L37" s="296" t="s">
        <v>477</v>
      </c>
      <c r="M37" s="297">
        <v>1771</v>
      </c>
      <c r="N37" s="298" t="s">
        <v>477</v>
      </c>
    </row>
    <row r="38" spans="1:16" ht="27" customHeight="1">
      <c r="A38" s="250"/>
      <c r="B38" s="246"/>
      <c r="C38" s="246"/>
      <c r="D38" s="246"/>
      <c r="E38" s="246"/>
      <c r="F38" s="246"/>
      <c r="G38" s="1157" t="s">
        <v>497</v>
      </c>
      <c r="H38" s="1158"/>
      <c r="I38" s="1158"/>
      <c r="J38" s="1159"/>
      <c r="K38" s="299">
        <v>48</v>
      </c>
      <c r="L38" s="299">
        <v>0</v>
      </c>
      <c r="M38" s="300">
        <v>0</v>
      </c>
      <c r="N38" s="301">
        <v>0</v>
      </c>
      <c r="O38" s="295"/>
    </row>
    <row r="39" spans="1:16">
      <c r="A39" s="250"/>
      <c r="B39" s="246"/>
      <c r="C39" s="246"/>
      <c r="D39" s="246"/>
      <c r="E39" s="246"/>
      <c r="F39" s="246"/>
      <c r="G39" s="1157" t="s">
        <v>498</v>
      </c>
      <c r="H39" s="1158"/>
      <c r="I39" s="1158"/>
      <c r="J39" s="1159"/>
      <c r="K39" s="302">
        <v>-1749348</v>
      </c>
      <c r="L39" s="302">
        <v>-7669</v>
      </c>
      <c r="M39" s="303">
        <v>-7763</v>
      </c>
      <c r="N39" s="304">
        <v>-1.2</v>
      </c>
      <c r="O39" s="295"/>
    </row>
    <row r="40" spans="1:16" ht="27" customHeight="1">
      <c r="A40" s="250"/>
      <c r="B40" s="246"/>
      <c r="C40" s="246"/>
      <c r="D40" s="246"/>
      <c r="E40" s="246"/>
      <c r="F40" s="246"/>
      <c r="G40" s="1154" t="s">
        <v>499</v>
      </c>
      <c r="H40" s="1155"/>
      <c r="I40" s="1155"/>
      <c r="J40" s="1156"/>
      <c r="K40" s="302">
        <v>-3882126</v>
      </c>
      <c r="L40" s="302">
        <v>-17020</v>
      </c>
      <c r="M40" s="303">
        <v>-22050</v>
      </c>
      <c r="N40" s="304">
        <v>-22.8</v>
      </c>
      <c r="O40" s="295"/>
    </row>
    <row r="41" spans="1:16">
      <c r="A41" s="250"/>
      <c r="B41" s="246"/>
      <c r="C41" s="246"/>
      <c r="D41" s="246"/>
      <c r="E41" s="246"/>
      <c r="F41" s="246"/>
      <c r="G41" s="1160" t="s">
        <v>282</v>
      </c>
      <c r="H41" s="1161"/>
      <c r="I41" s="1161"/>
      <c r="J41" s="1162"/>
      <c r="K41" s="296">
        <v>1499195</v>
      </c>
      <c r="L41" s="302">
        <v>6573</v>
      </c>
      <c r="M41" s="303">
        <v>6336</v>
      </c>
      <c r="N41" s="304">
        <v>3.7</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8218864</v>
      </c>
      <c r="J51" s="322">
        <v>36123</v>
      </c>
      <c r="K51" s="323">
        <v>28.3</v>
      </c>
      <c r="L51" s="324">
        <v>39425</v>
      </c>
      <c r="M51" s="325">
        <v>2.1</v>
      </c>
      <c r="N51" s="326">
        <v>26.2</v>
      </c>
    </row>
    <row r="52" spans="1:14">
      <c r="A52" s="250"/>
      <c r="B52" s="246"/>
      <c r="C52" s="246"/>
      <c r="D52" s="246"/>
      <c r="E52" s="246"/>
      <c r="F52" s="246"/>
      <c r="G52" s="327"/>
      <c r="H52" s="328" t="s">
        <v>510</v>
      </c>
      <c r="I52" s="329">
        <v>4723492</v>
      </c>
      <c r="J52" s="330">
        <v>20760</v>
      </c>
      <c r="K52" s="331">
        <v>30.2</v>
      </c>
      <c r="L52" s="332">
        <v>22414</v>
      </c>
      <c r="M52" s="333">
        <v>-0.1</v>
      </c>
      <c r="N52" s="334">
        <v>30.3</v>
      </c>
    </row>
    <row r="53" spans="1:14">
      <c r="A53" s="250"/>
      <c r="B53" s="246"/>
      <c r="C53" s="246"/>
      <c r="D53" s="246"/>
      <c r="E53" s="246"/>
      <c r="F53" s="246"/>
      <c r="G53" s="312" t="s">
        <v>511</v>
      </c>
      <c r="H53" s="313"/>
      <c r="I53" s="321">
        <v>6995604</v>
      </c>
      <c r="J53" s="322">
        <v>30662</v>
      </c>
      <c r="K53" s="323">
        <v>-15.1</v>
      </c>
      <c r="L53" s="324">
        <v>43141</v>
      </c>
      <c r="M53" s="325">
        <v>9.4</v>
      </c>
      <c r="N53" s="326">
        <v>-24.5</v>
      </c>
    </row>
    <row r="54" spans="1:14">
      <c r="A54" s="250"/>
      <c r="B54" s="246"/>
      <c r="C54" s="246"/>
      <c r="D54" s="246"/>
      <c r="E54" s="246"/>
      <c r="F54" s="246"/>
      <c r="G54" s="327"/>
      <c r="H54" s="328" t="s">
        <v>510</v>
      </c>
      <c r="I54" s="329">
        <v>4984578</v>
      </c>
      <c r="J54" s="330">
        <v>21847</v>
      </c>
      <c r="K54" s="331">
        <v>5.2</v>
      </c>
      <c r="L54" s="332">
        <v>21887</v>
      </c>
      <c r="M54" s="333">
        <v>-2.4</v>
      </c>
      <c r="N54" s="334">
        <v>7.6</v>
      </c>
    </row>
    <row r="55" spans="1:14">
      <c r="A55" s="250"/>
      <c r="B55" s="246"/>
      <c r="C55" s="246"/>
      <c r="D55" s="246"/>
      <c r="E55" s="246"/>
      <c r="F55" s="246"/>
      <c r="G55" s="312" t="s">
        <v>512</v>
      </c>
      <c r="H55" s="313"/>
      <c r="I55" s="321">
        <v>5279722</v>
      </c>
      <c r="J55" s="322">
        <v>23167</v>
      </c>
      <c r="K55" s="323">
        <v>-24.4</v>
      </c>
      <c r="L55" s="324">
        <v>45117</v>
      </c>
      <c r="M55" s="325">
        <v>4.5999999999999996</v>
      </c>
      <c r="N55" s="326">
        <v>-29</v>
      </c>
    </row>
    <row r="56" spans="1:14">
      <c r="A56" s="250"/>
      <c r="B56" s="246"/>
      <c r="C56" s="246"/>
      <c r="D56" s="246"/>
      <c r="E56" s="246"/>
      <c r="F56" s="246"/>
      <c r="G56" s="327"/>
      <c r="H56" s="328" t="s">
        <v>510</v>
      </c>
      <c r="I56" s="329">
        <v>4140626</v>
      </c>
      <c r="J56" s="330">
        <v>18169</v>
      </c>
      <c r="K56" s="331">
        <v>-16.8</v>
      </c>
      <c r="L56" s="332">
        <v>25589</v>
      </c>
      <c r="M56" s="333">
        <v>16.899999999999999</v>
      </c>
      <c r="N56" s="334">
        <v>-33.700000000000003</v>
      </c>
    </row>
    <row r="57" spans="1:14">
      <c r="A57" s="250"/>
      <c r="B57" s="246"/>
      <c r="C57" s="246"/>
      <c r="D57" s="246"/>
      <c r="E57" s="246"/>
      <c r="F57" s="246"/>
      <c r="G57" s="312" t="s">
        <v>513</v>
      </c>
      <c r="H57" s="313"/>
      <c r="I57" s="321">
        <v>6690509</v>
      </c>
      <c r="J57" s="322">
        <v>29359</v>
      </c>
      <c r="K57" s="323">
        <v>26.7</v>
      </c>
      <c r="L57" s="324">
        <v>39951</v>
      </c>
      <c r="M57" s="325">
        <v>-11.5</v>
      </c>
      <c r="N57" s="326">
        <v>38.200000000000003</v>
      </c>
    </row>
    <row r="58" spans="1:14">
      <c r="A58" s="250"/>
      <c r="B58" s="246"/>
      <c r="C58" s="246"/>
      <c r="D58" s="246"/>
      <c r="E58" s="246"/>
      <c r="F58" s="246"/>
      <c r="G58" s="327"/>
      <c r="H58" s="328" t="s">
        <v>510</v>
      </c>
      <c r="I58" s="329">
        <v>5051405</v>
      </c>
      <c r="J58" s="330">
        <v>22166</v>
      </c>
      <c r="K58" s="331">
        <v>22</v>
      </c>
      <c r="L58" s="332">
        <v>22555</v>
      </c>
      <c r="M58" s="333">
        <v>-11.9</v>
      </c>
      <c r="N58" s="334">
        <v>33.9</v>
      </c>
    </row>
    <row r="59" spans="1:14">
      <c r="A59" s="250"/>
      <c r="B59" s="246"/>
      <c r="C59" s="246"/>
      <c r="D59" s="246"/>
      <c r="E59" s="246"/>
      <c r="F59" s="246"/>
      <c r="G59" s="312" t="s">
        <v>514</v>
      </c>
      <c r="H59" s="313"/>
      <c r="I59" s="321">
        <v>6757438</v>
      </c>
      <c r="J59" s="322">
        <v>29626</v>
      </c>
      <c r="K59" s="323">
        <v>0.9</v>
      </c>
      <c r="L59" s="324">
        <v>39893</v>
      </c>
      <c r="M59" s="325">
        <v>-0.1</v>
      </c>
      <c r="N59" s="326">
        <v>1</v>
      </c>
    </row>
    <row r="60" spans="1:14">
      <c r="A60" s="250"/>
      <c r="B60" s="246"/>
      <c r="C60" s="246"/>
      <c r="D60" s="246"/>
      <c r="E60" s="246"/>
      <c r="F60" s="246"/>
      <c r="G60" s="327"/>
      <c r="H60" s="328" t="s">
        <v>510</v>
      </c>
      <c r="I60" s="335">
        <v>5724935</v>
      </c>
      <c r="J60" s="330">
        <v>25099</v>
      </c>
      <c r="K60" s="331">
        <v>13.2</v>
      </c>
      <c r="L60" s="332">
        <v>26170</v>
      </c>
      <c r="M60" s="333">
        <v>16</v>
      </c>
      <c r="N60" s="334">
        <v>-2.8</v>
      </c>
    </row>
    <row r="61" spans="1:14">
      <c r="A61" s="250"/>
      <c r="B61" s="246"/>
      <c r="C61" s="246"/>
      <c r="D61" s="246"/>
      <c r="E61" s="246"/>
      <c r="F61" s="246"/>
      <c r="G61" s="312" t="s">
        <v>515</v>
      </c>
      <c r="H61" s="336"/>
      <c r="I61" s="337">
        <v>6788427</v>
      </c>
      <c r="J61" s="338">
        <v>29787</v>
      </c>
      <c r="K61" s="339">
        <v>3.3</v>
      </c>
      <c r="L61" s="340">
        <v>41505</v>
      </c>
      <c r="M61" s="341">
        <v>0.9</v>
      </c>
      <c r="N61" s="326">
        <v>2.4</v>
      </c>
    </row>
    <row r="62" spans="1:14">
      <c r="A62" s="250"/>
      <c r="B62" s="246"/>
      <c r="C62" s="246"/>
      <c r="D62" s="246"/>
      <c r="E62" s="246"/>
      <c r="F62" s="246"/>
      <c r="G62" s="327"/>
      <c r="H62" s="328" t="s">
        <v>510</v>
      </c>
      <c r="I62" s="329">
        <v>4925007</v>
      </c>
      <c r="J62" s="330">
        <v>21608</v>
      </c>
      <c r="K62" s="331">
        <v>10.8</v>
      </c>
      <c r="L62" s="332">
        <v>23723</v>
      </c>
      <c r="M62" s="333">
        <v>3.7</v>
      </c>
      <c r="N62" s="334">
        <v>7.1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A80" sqref="AA8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10.61</v>
      </c>
      <c r="G47" s="12">
        <v>10.33</v>
      </c>
      <c r="H47" s="12">
        <v>11.27</v>
      </c>
      <c r="I47" s="12">
        <v>10.55</v>
      </c>
      <c r="J47" s="13">
        <v>10.46</v>
      </c>
    </row>
    <row r="48" spans="2:10" ht="57.75" customHeight="1">
      <c r="B48" s="14"/>
      <c r="C48" s="1174" t="s">
        <v>4</v>
      </c>
      <c r="D48" s="1174"/>
      <c r="E48" s="1175"/>
      <c r="F48" s="15">
        <v>4.92</v>
      </c>
      <c r="G48" s="16">
        <v>5.68</v>
      </c>
      <c r="H48" s="16">
        <v>5.74</v>
      </c>
      <c r="I48" s="16">
        <v>6.83</v>
      </c>
      <c r="J48" s="17">
        <v>5.54</v>
      </c>
    </row>
    <row r="49" spans="2:10" ht="57.75" customHeight="1" thickBot="1">
      <c r="B49" s="18"/>
      <c r="C49" s="1176" t="s">
        <v>5</v>
      </c>
      <c r="D49" s="1176"/>
      <c r="E49" s="1177"/>
      <c r="F49" s="19">
        <v>0.59</v>
      </c>
      <c r="G49" s="20">
        <v>0.9</v>
      </c>
      <c r="H49" s="20">
        <v>0.87</v>
      </c>
      <c r="I49" s="20">
        <v>0.61</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2018-02-28T02:26:23Z</cp:lastPrinted>
  <dcterms:created xsi:type="dcterms:W3CDTF">2018-01-24T04:14:52Z</dcterms:created>
  <dcterms:modified xsi:type="dcterms:W3CDTF">2018-11-20T11:59:24Z</dcterms:modified>
</cp:coreProperties>
</file>