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7.0.5\9010水道管理課\00業務庶務担当\09経営比較分析表\H28年度決算\300130 公営企業に係る経営比較分析表（水道・簡易水道事業平成28年度決算）の分析等について（照会）\【経営比較分析表】2016_112402_46_010\"/>
    </mc:Choice>
  </mc:AlternateContent>
  <workbookProtection workbookPassword="B31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N85" i="4" s="1"/>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W10" i="4" s="1"/>
  <c r="P6" i="5"/>
  <c r="P10" i="4" s="1"/>
  <c r="O6" i="5"/>
  <c r="N6" i="5"/>
  <c r="M6" i="5"/>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G85" i="4"/>
  <c r="F85" i="4"/>
  <c r="BB10" i="4"/>
  <c r="AT10" i="4"/>
  <c r="AL10" i="4"/>
  <c r="I10" i="4"/>
  <c r="B10" i="4"/>
  <c r="BB8" i="4"/>
  <c r="AT8" i="4"/>
  <c r="W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<sst xmlns="http://schemas.openxmlformats.org/spreadsheetml/2006/main" count="232" uniqueCount="120">
  <si>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</si>
  <si>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</si>
  <si>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</si>
  <si>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</si>
  <si>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</si>
  <si>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</si>
  <si>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</si>
  <si>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</si>
  <si>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</si>
  <si>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</si>
  <si>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</si>
  <si>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</si>
  <si>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</si>
  <si>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</si>
  <si>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</si>
  <si>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</si>
  <si>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</si>
  <si>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</si>
  <si>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</si>
  <si>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</si>
  <si>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</si>
  <si>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</si>
  <si>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</si>
  <si>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</si>
  <si>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</si>
  <si>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</si>
  <si>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</si>
  <si>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</si>
  <si>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</si>
  <si>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</si>
  <si>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</si>
  <si>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</si>
  <si>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</si>
  <si>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</si>
  <si>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</si>
  <si>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</si>
  <si>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</si>
  <si>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</si>
  <si>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</si>
  <si>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</si>
  <si>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</si>
  <si>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</si>
  <si>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</si>
  <si>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</si>
  <si>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</si>
  <si>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</si>
  <si>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</si>
  <si>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</si>
  <si>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</si>
  <si>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</si>
  <si>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</si>
  <si>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</si>
  <si>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</si>
  <si>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</si>
  <si>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</si>
  <si>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</si>
  <si>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</si>
  <si>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</si>
  <si>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</si>
  <si>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</si>
  <si>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</si>
  <si>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</si>
  <si>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</si>
  <si>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</si>
  <si>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</si>
  <si>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</si>
  <si>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</si>
  <si>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</si>
  <si>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</si>
  <si>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</si>
  <si>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</si>
  <si>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</si>
  <si>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</si>
  <si>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</si>
  <si>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</si>
  <si>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</si>
  <si>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</si>
  <si>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</si>
  <si>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</si>
  <si>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</si>
  <si>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</si>
  <si>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</si>
  <si>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</si>
  <si>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</si>
  <si>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</si>
  <si>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</si>
  <si>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</si>
  <si>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</si>
  <si>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</si>
  <si>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</si>
  <si>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</si>
  <si>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</si>
  <si>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</si>
  <si>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</si>
  <si>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</si>
  <si>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</si>
  <si>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</si>
  <si>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</si>
  <si>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</si>
  <si>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</si>
  <si>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</si>
  <si>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</si>
  <si>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</si>
  <si>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</si>
  <si>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</si>
  <si>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埼玉県　幸手市</t>
  </si>
  <si>
    <t>法適用</t>
  </si>
  <si>
    <t>水道事業</t>
  </si>
  <si>
    <t>末端給水事業</t>
  </si>
  <si>
    <t>A4</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</si>
  <si>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</si>
  <si>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</si>
  <si>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</si>
  <si>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</si>
  <si>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</si>
  <si>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</si>
  <si>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【①経常収支比率・⑤料金回収率】
両指標ともに100％を上回り、健全性を確保しています。工事用としての水道使用量が増加したため給水収益が増加し、数値は上昇しましたが、あくまで一過性のものであり、水道事業の収益の大部分を占める給水収益や分担金収入は年々減少しており、今後は数値が悪化していくことも考えられます。
【②累積欠損金比率】
赤字経営による欠損金の発生はありません。
【③流動比率】
指標は100％を上回っており、短期的な債務に対する支払能力は十分にあります。また、類似団体の平均値も大きく上回っています。
【④企業債残高対給水収益比率】
企業債残高は年々減少しており、類似団体平均値を大きく下回っています。
【⑥給水原価】
会計制度の変更により平成26年度から大きく改善されました。類似団体平均値を下回り、費用を抑え市民の皆様へ水を届けることができているものの、有収水量の減少や老朽化した施設及び管路の更新による減価償却費の増加も考えられることから、給水原価が上昇していくことも考えられます。
【⑦施設利用率・⑧有収率】
類似団体平均値と比較をすると、施設から配水した水は無駄にすることなく市民の皆様へ届けることができています。季節による水量の変動を考慮し、施設を効率よく利用するため適切な施設規模となるように検討していきます。</t>
    <rPh sb="44" eb="46">
      <t>コウジ</t>
    </rPh>
    <rPh sb="46" eb="47">
      <t>ヨウ</t>
    </rPh>
    <rPh sb="51" eb="53">
      <t>スイドウ</t>
    </rPh>
    <rPh sb="53" eb="55">
      <t>シヨウ</t>
    </rPh>
    <rPh sb="55" eb="56">
      <t>リョウ</t>
    </rPh>
    <rPh sb="57" eb="59">
      <t>ゾウカ</t>
    </rPh>
    <rPh sb="63" eb="65">
      <t>キュウスイ</t>
    </rPh>
    <rPh sb="65" eb="67">
      <t>シュウエキ</t>
    </rPh>
    <rPh sb="68" eb="70">
      <t>ゾウカ</t>
    </rPh>
    <rPh sb="72" eb="74">
      <t>スウチ</t>
    </rPh>
    <rPh sb="75" eb="77">
      <t>ジョウショウ</t>
    </rPh>
    <rPh sb="87" eb="90">
      <t>イッカセイ</t>
    </rPh>
    <rPh sb="97" eb="99">
      <t>スイドウ</t>
    </rPh>
    <rPh sb="99" eb="101">
      <t>ジギョウ</t>
    </rPh>
    <rPh sb="102" eb="104">
      <t>シュウエキ</t>
    </rPh>
    <rPh sb="105" eb="108">
      <t>ダイブブン</t>
    </rPh>
    <rPh sb="109" eb="110">
      <t>シ</t>
    </rPh>
    <rPh sb="117" eb="120">
      <t>ブンタンキン</t>
    </rPh>
    <rPh sb="120" eb="122">
      <t>シュウニュウ</t>
    </rPh>
    <rPh sb="132" eb="134">
      <t>コンゴ</t>
    </rPh>
    <rPh sb="147" eb="148">
      <t>カンガ</t>
    </rPh>
    <rPh sb="360" eb="361">
      <t>オサ</t>
    </rPh>
    <rPh sb="362" eb="364">
      <t>シミン</t>
    </rPh>
    <rPh sb="365" eb="367">
      <t>ミナサマ</t>
    </rPh>
    <rPh sb="368" eb="369">
      <t>ミズ</t>
    </rPh>
    <rPh sb="370" eb="371">
      <t>トド</t>
    </rPh>
    <rPh sb="385" eb="386">
      <t>ユウ</t>
    </rPh>
    <rPh sb="386" eb="387">
      <t>シュウ</t>
    </rPh>
    <rPh sb="387" eb="389">
      <t>スイリョウ</t>
    </rPh>
    <rPh sb="390" eb="392">
      <t>ゲンショウ</t>
    </rPh>
    <rPh sb="393" eb="395">
      <t>ロウキュウ</t>
    </rPh>
    <rPh sb="395" eb="396">
      <t>カ</t>
    </rPh>
    <rPh sb="398" eb="400">
      <t>シセツ</t>
    </rPh>
    <rPh sb="400" eb="401">
      <t>オヨ</t>
    </rPh>
    <rPh sb="402" eb="404">
      <t>カンロ</t>
    </rPh>
    <rPh sb="405" eb="407">
      <t>コウシン</t>
    </rPh>
    <rPh sb="410" eb="412">
      <t>ゲンカ</t>
    </rPh>
    <rPh sb="412" eb="414">
      <t>ショウキャク</t>
    </rPh>
    <rPh sb="414" eb="415">
      <t>ヒ</t>
    </rPh>
    <rPh sb="416" eb="418">
      <t>ゾウカ</t>
    </rPh>
    <rPh sb="419" eb="420">
      <t>カンガ</t>
    </rPh>
    <rPh sb="429" eb="431">
      <t>キュウスイ</t>
    </rPh>
    <rPh sb="431" eb="433">
      <t>ゲンカ</t>
    </rPh>
    <rPh sb="434" eb="436">
      <t>ジョウショウ</t>
    </rPh>
    <rPh sb="529" eb="531">
      <t>コウリョ</t>
    </rPh>
    <rPh sb="546" eb="548">
      <t>テキセツ</t>
    </rPh>
    <rPh sb="549" eb="551">
      <t>シセツ</t>
    </rPh>
    <rPh sb="551" eb="553">
      <t>キボ</t>
    </rPh>
    <rPh sb="559" eb="561">
      <t>ケントウ</t>
    </rPh>
    <phoneticPr fontId="4"/>
  </si>
  <si>
    <t>保有資産のうち５割の減価償却が進んでいます。管路に注目すると、当市の人口が急増した昭和４０年代後半にかけて多くの水道管を布設したため、全体の約１／６の管路が耐用年数を超過している状況となっています。類似団体平均値と比較すると、耐用年数を超過した管路が多く残っています。そのため、耐用年数を超過した管路を中心に計画的な更新工事を進めており、管路更新率は類似団体平均値を上回り、管路経年化率も改善されています。
　今後についても、耐用年数を超過した管路の更新を計画的に進めていきます。</t>
    <rPh sb="187" eb="189">
      <t>カンロ</t>
    </rPh>
    <rPh sb="189" eb="192">
      <t>ケイネンカ</t>
    </rPh>
    <rPh sb="192" eb="193">
      <t>リツ</t>
    </rPh>
    <rPh sb="194" eb="196">
      <t>カイゼン</t>
    </rPh>
    <phoneticPr fontId="4"/>
  </si>
  <si>
    <t>各指標において、健全な経営を表す基準値を下回ることなく経営することができています。今後も水道施設や管路は、耐用年数を超過したものが増加していきますが、市民の皆様へ安全な水を安定して供給するためには計画的な更新を進めていく必要があります。また、更新投資へ充てる財源の確保も課題です。これらの課題に対応していくためにも水道ビジョンや管路耐震等更新計画、経営戦略といった各種計画に基づいた事業運営を行っていきます。</t>
    <rPh sb="41" eb="43">
      <t>コンゴ</t>
    </rPh>
    <rPh sb="144" eb="146">
      <t>カダイ</t>
    </rPh>
    <rPh sb="147" eb="149">
      <t>タイオウ</t>
    </rPh>
    <rPh sb="157" eb="159">
      <t>スイドウ</t>
    </rPh>
    <rPh sb="164" eb="166">
      <t>カンロ</t>
    </rPh>
    <rPh sb="166" eb="169">
      <t>タイシントウ</t>
    </rPh>
    <rPh sb="169" eb="171">
      <t>コウシン</t>
    </rPh>
    <rPh sb="171" eb="173">
      <t>ケイカク</t>
    </rPh>
    <rPh sb="174" eb="176">
      <t>ケイエイ</t>
    </rPh>
    <rPh sb="176" eb="178">
      <t>センリャク</t>
    </rPh>
    <rPh sb="182" eb="184">
      <t>カクシュ</t>
    </rPh>
    <rPh sb="184" eb="186">
      <t>ケイカク</t>
    </rPh>
    <rPh sb="187" eb="188">
      <t>モト</t>
    </rPh>
    <rPh sb="191" eb="193">
      <t>ジギョウ</t>
    </rPh>
    <rPh sb="193" eb="195">
      <t>ウンエイ</t>
    </rPh>
    <rPh sb="196" eb="197">
      <t>オコナ</t>
    </rPh>
    <phoneticPr fontId="4"/>
  </si>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</sst>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5" fillId="0" borderId="9"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10"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11"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12" xfId="1"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1.31</c:v>
                </c:pt>
                <c:pt idx="1">
                  <c:v>1.44</c:v>
                </c:pt>
                <c:pt idx="2">
                  <c:v>1.42</c:v>
                </c:pt>
                <c:pt idx="3">
                  <c:v>1.77</c:v>
                </c:pt>
                <c:pt idx="4">
                  <c:v>1.48</c:v>
                </c:pt>
              </c:numCache>
            </c:numRef>
          </c:val>
        </c:ser>
        <c:dLbls>
          <c:showLegendKey val="0"/>
          <c:showVal val="0"/>
          <c:showCatName val="0"/>
          <c:showSerName val="0"/>
          <c:showPercent val="0"/>
          <c:showBubbleSize val="0"/>
        </c:dLbls>
        <c:gapWidth val="150"/>
        <c:axId val="129518248"/>
        <c:axId val="129518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0.83</c:v>
                </c:pt>
                <c:pt idx="2">
                  <c:v>0.72</c:v>
                </c:pt>
                <c:pt idx="3">
                  <c:v>0.71</c:v>
                </c:pt>
                <c:pt idx="4">
                  <c:v>0.71</c:v>
                </c:pt>
              </c:numCache>
            </c:numRef>
          </c:val>
          <c:smooth val="0"/>
        </c:ser>
        <c:dLbls>
          <c:showLegendKey val="0"/>
          <c:showVal val="0"/>
          <c:showCatName val="0"/>
          <c:showSerName val="0"/>
          <c:showPercent val="0"/>
          <c:showBubbleSize val="0"/>
        </c:dLbls>
        <c:marker val="1"/>
        <c:smooth val="0"/>
        <c:axId val="129518248"/>
        <c:axId val="129518640"/>
      </c:lineChart>
      <c:dateAx>
        <c:axId val="129518248"/>
        <c:scaling>
          <c:orientation val="minMax"/>
        </c:scaling>
        <c:delete val="1"/>
        <c:axPos val="b"/>
        <c:numFmt formatCode="ge" sourceLinked="1"/>
        <c:majorTickMark val="none"/>
        <c:minorTickMark val="none"/>
        <c:tickLblPos val="none"/>
        <c:crossAx val="129518640"/>
        <c:crosses val="autoZero"/>
        <c:auto val="1"/>
        <c:lblOffset val="100"/>
        <c:baseTimeUnit val="years"/>
      </c:dateAx>
      <c:valAx>
        <c:axId val="12951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518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60.24</c:v>
                </c:pt>
                <c:pt idx="1">
                  <c:v>59.73</c:v>
                </c:pt>
                <c:pt idx="2">
                  <c:v>59.05</c:v>
                </c:pt>
                <c:pt idx="3">
                  <c:v>59.48</c:v>
                </c:pt>
                <c:pt idx="4">
                  <c:v>59.15</c:v>
                </c:pt>
              </c:numCache>
            </c:numRef>
          </c:val>
        </c:ser>
        <c:dLbls>
          <c:showLegendKey val="0"/>
          <c:showVal val="0"/>
          <c:showCatName val="0"/>
          <c:showSerName val="0"/>
          <c:showPercent val="0"/>
          <c:showBubbleSize val="0"/>
        </c:dLbls>
        <c:gapWidth val="150"/>
        <c:axId val="252411256"/>
        <c:axId val="25300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59.88</c:v>
                </c:pt>
                <c:pt idx="1">
                  <c:v>59.68</c:v>
                </c:pt>
                <c:pt idx="2">
                  <c:v>59.17</c:v>
                </c:pt>
                <c:pt idx="3">
                  <c:v>59.34</c:v>
                </c:pt>
                <c:pt idx="4">
                  <c:v>59.11</c:v>
                </c:pt>
              </c:numCache>
            </c:numRef>
          </c:val>
          <c:smooth val="0"/>
        </c:ser>
        <c:dLbls>
          <c:showLegendKey val="0"/>
          <c:showVal val="0"/>
          <c:showCatName val="0"/>
          <c:showSerName val="0"/>
          <c:showPercent val="0"/>
          <c:showBubbleSize val="0"/>
        </c:dLbls>
        <c:marker val="1"/>
        <c:smooth val="0"/>
        <c:axId val="252411256"/>
        <c:axId val="253001584"/>
      </c:lineChart>
      <c:dateAx>
        <c:axId val="252411256"/>
        <c:scaling>
          <c:orientation val="minMax"/>
        </c:scaling>
        <c:delete val="1"/>
        <c:axPos val="b"/>
        <c:numFmt formatCode="ge" sourceLinked="1"/>
        <c:majorTickMark val="none"/>
        <c:minorTickMark val="none"/>
        <c:tickLblPos val="none"/>
        <c:crossAx val="253001584"/>
        <c:crosses val="autoZero"/>
        <c:auto val="1"/>
        <c:lblOffset val="100"/>
        <c:baseTimeUnit val="years"/>
      </c:dateAx>
      <c:valAx>
        <c:axId val="25300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411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89.77</c:v>
                </c:pt>
                <c:pt idx="1">
                  <c:v>89.79</c:v>
                </c:pt>
                <c:pt idx="2">
                  <c:v>89.86</c:v>
                </c:pt>
                <c:pt idx="3">
                  <c:v>88.62</c:v>
                </c:pt>
                <c:pt idx="4">
                  <c:v>88.99</c:v>
                </c:pt>
              </c:numCache>
            </c:numRef>
          </c:val>
        </c:ser>
        <c:dLbls>
          <c:showLegendKey val="0"/>
          <c:showVal val="0"/>
          <c:showCatName val="0"/>
          <c:showSerName val="0"/>
          <c:showPercent val="0"/>
          <c:showBubbleSize val="0"/>
        </c:dLbls>
        <c:gapWidth val="150"/>
        <c:axId val="253002760"/>
        <c:axId val="253003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87.65</c:v>
                </c:pt>
                <c:pt idx="1">
                  <c:v>87.63</c:v>
                </c:pt>
                <c:pt idx="2">
                  <c:v>87.6</c:v>
                </c:pt>
                <c:pt idx="3">
                  <c:v>87.74</c:v>
                </c:pt>
                <c:pt idx="4">
                  <c:v>87.91</c:v>
                </c:pt>
              </c:numCache>
            </c:numRef>
          </c:val>
          <c:smooth val="0"/>
        </c:ser>
        <c:dLbls>
          <c:showLegendKey val="0"/>
          <c:showVal val="0"/>
          <c:showCatName val="0"/>
          <c:showSerName val="0"/>
          <c:showPercent val="0"/>
          <c:showBubbleSize val="0"/>
        </c:dLbls>
        <c:marker val="1"/>
        <c:smooth val="0"/>
        <c:axId val="253002760"/>
        <c:axId val="253003152"/>
      </c:lineChart>
      <c:dateAx>
        <c:axId val="253002760"/>
        <c:scaling>
          <c:orientation val="minMax"/>
        </c:scaling>
        <c:delete val="1"/>
        <c:axPos val="b"/>
        <c:numFmt formatCode="ge" sourceLinked="1"/>
        <c:majorTickMark val="none"/>
        <c:minorTickMark val="none"/>
        <c:tickLblPos val="none"/>
        <c:crossAx val="253003152"/>
        <c:crosses val="autoZero"/>
        <c:auto val="1"/>
        <c:lblOffset val="100"/>
        <c:baseTimeUnit val="years"/>
      </c:dateAx>
      <c:valAx>
        <c:axId val="253003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3002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108.79</c:v>
                </c:pt>
                <c:pt idx="1">
                  <c:v>109.19</c:v>
                </c:pt>
                <c:pt idx="2">
                  <c:v>114.73</c:v>
                </c:pt>
                <c:pt idx="3">
                  <c:v>111.78</c:v>
                </c:pt>
                <c:pt idx="4">
                  <c:v>112.86</c:v>
                </c:pt>
              </c:numCache>
            </c:numRef>
          </c:val>
        </c:ser>
        <c:dLbls>
          <c:showLegendKey val="0"/>
          <c:showVal val="0"/>
          <c:showCatName val="0"/>
          <c:showSerName val="0"/>
          <c:showPercent val="0"/>
          <c:showBubbleSize val="0"/>
        </c:dLbls>
        <c:gapWidth val="150"/>
        <c:axId val="129519816"/>
        <c:axId val="12952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108.24</c:v>
                </c:pt>
                <c:pt idx="1">
                  <c:v>107.8</c:v>
                </c:pt>
                <c:pt idx="2">
                  <c:v>111.96</c:v>
                </c:pt>
                <c:pt idx="3">
                  <c:v>112.69</c:v>
                </c:pt>
                <c:pt idx="4">
                  <c:v>113.16</c:v>
                </c:pt>
              </c:numCache>
            </c:numRef>
          </c:val>
          <c:smooth val="0"/>
        </c:ser>
        <c:dLbls>
          <c:showLegendKey val="0"/>
          <c:showVal val="0"/>
          <c:showCatName val="0"/>
          <c:showSerName val="0"/>
          <c:showPercent val="0"/>
          <c:showBubbleSize val="0"/>
        </c:dLbls>
        <c:marker val="1"/>
        <c:smooth val="0"/>
        <c:axId val="129519816"/>
        <c:axId val="129520208"/>
      </c:lineChart>
      <c:dateAx>
        <c:axId val="129519816"/>
        <c:scaling>
          <c:orientation val="minMax"/>
        </c:scaling>
        <c:delete val="1"/>
        <c:axPos val="b"/>
        <c:numFmt formatCode="ge" sourceLinked="1"/>
        <c:majorTickMark val="none"/>
        <c:minorTickMark val="none"/>
        <c:tickLblPos val="none"/>
        <c:crossAx val="129520208"/>
        <c:crosses val="autoZero"/>
        <c:auto val="1"/>
        <c:lblOffset val="100"/>
        <c:baseTimeUnit val="years"/>
      </c:dateAx>
      <c:valAx>
        <c:axId val="1295202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9519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46.23</c:v>
                </c:pt>
                <c:pt idx="1">
                  <c:v>47.75</c:v>
                </c:pt>
                <c:pt idx="2">
                  <c:v>48.53</c:v>
                </c:pt>
                <c:pt idx="3">
                  <c:v>50.13</c:v>
                </c:pt>
                <c:pt idx="4">
                  <c:v>51.49</c:v>
                </c:pt>
              </c:numCache>
            </c:numRef>
          </c:val>
        </c:ser>
        <c:dLbls>
          <c:showLegendKey val="0"/>
          <c:showVal val="0"/>
          <c:showCatName val="0"/>
          <c:showSerName val="0"/>
          <c:showPercent val="0"/>
          <c:showBubbleSize val="0"/>
        </c:dLbls>
        <c:gapWidth val="150"/>
        <c:axId val="129521384"/>
        <c:axId val="12952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38.69</c:v>
                </c:pt>
                <c:pt idx="1">
                  <c:v>39.65</c:v>
                </c:pt>
                <c:pt idx="2">
                  <c:v>45.25</c:v>
                </c:pt>
                <c:pt idx="3">
                  <c:v>46.27</c:v>
                </c:pt>
                <c:pt idx="4">
                  <c:v>46.88</c:v>
                </c:pt>
              </c:numCache>
            </c:numRef>
          </c:val>
          <c:smooth val="0"/>
        </c:ser>
        <c:dLbls>
          <c:showLegendKey val="0"/>
          <c:showVal val="0"/>
          <c:showCatName val="0"/>
          <c:showSerName val="0"/>
          <c:showPercent val="0"/>
          <c:showBubbleSize val="0"/>
        </c:dLbls>
        <c:marker val="1"/>
        <c:smooth val="0"/>
        <c:axId val="129521384"/>
        <c:axId val="129521776"/>
      </c:lineChart>
      <c:dateAx>
        <c:axId val="129521384"/>
        <c:scaling>
          <c:orientation val="minMax"/>
        </c:scaling>
        <c:delete val="1"/>
        <c:axPos val="b"/>
        <c:numFmt formatCode="ge" sourceLinked="1"/>
        <c:majorTickMark val="none"/>
        <c:minorTickMark val="none"/>
        <c:tickLblPos val="none"/>
        <c:crossAx val="129521776"/>
        <c:crosses val="autoZero"/>
        <c:auto val="1"/>
        <c:lblOffset val="100"/>
        <c:baseTimeUnit val="years"/>
      </c:dateAx>
      <c:valAx>
        <c:axId val="12952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521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11.98</c:v>
                </c:pt>
                <c:pt idx="1">
                  <c:v>13.75</c:v>
                </c:pt>
                <c:pt idx="2">
                  <c:v>16.510000000000002</c:v>
                </c:pt>
                <c:pt idx="3">
                  <c:v>16.940000000000001</c:v>
                </c:pt>
                <c:pt idx="4">
                  <c:v>15.93</c:v>
                </c:pt>
              </c:numCache>
            </c:numRef>
          </c:val>
        </c:ser>
        <c:dLbls>
          <c:showLegendKey val="0"/>
          <c:showVal val="0"/>
          <c:showCatName val="0"/>
          <c:showSerName val="0"/>
          <c:showPercent val="0"/>
          <c:showBubbleSize val="0"/>
        </c:dLbls>
        <c:gapWidth val="150"/>
        <c:axId val="129522952"/>
        <c:axId val="129523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c:v>
                </c:pt>
                <c:pt idx="1">
                  <c:v>9.7100000000000009</c:v>
                </c:pt>
                <c:pt idx="2">
                  <c:v>10.71</c:v>
                </c:pt>
                <c:pt idx="3">
                  <c:v>10.93</c:v>
                </c:pt>
                <c:pt idx="4">
                  <c:v>13.39</c:v>
                </c:pt>
              </c:numCache>
            </c:numRef>
          </c:val>
          <c:smooth val="0"/>
        </c:ser>
        <c:dLbls>
          <c:showLegendKey val="0"/>
          <c:showVal val="0"/>
          <c:showCatName val="0"/>
          <c:showSerName val="0"/>
          <c:showPercent val="0"/>
          <c:showBubbleSize val="0"/>
        </c:dLbls>
        <c:marker val="1"/>
        <c:smooth val="0"/>
        <c:axId val="129522952"/>
        <c:axId val="129523344"/>
      </c:lineChart>
      <c:dateAx>
        <c:axId val="129522952"/>
        <c:scaling>
          <c:orientation val="minMax"/>
        </c:scaling>
        <c:delete val="1"/>
        <c:axPos val="b"/>
        <c:numFmt formatCode="ge" sourceLinked="1"/>
        <c:majorTickMark val="none"/>
        <c:minorTickMark val="none"/>
        <c:tickLblPos val="none"/>
        <c:crossAx val="129523344"/>
        <c:crosses val="autoZero"/>
        <c:auto val="1"/>
        <c:lblOffset val="100"/>
        <c:baseTimeUnit val="years"/>
      </c:dateAx>
      <c:valAx>
        <c:axId val="129523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9522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29524520"/>
        <c:axId val="252681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4.46</c:v>
                </c:pt>
                <c:pt idx="1">
                  <c:v>4.3899999999999997</c:v>
                </c:pt>
                <c:pt idx="2">
                  <c:v>0.41</c:v>
                </c:pt>
                <c:pt idx="3">
                  <c:v>0.54</c:v>
                </c:pt>
                <c:pt idx="4">
                  <c:v>0.68</c:v>
                </c:pt>
              </c:numCache>
            </c:numRef>
          </c:val>
          <c:smooth val="0"/>
        </c:ser>
        <c:dLbls>
          <c:showLegendKey val="0"/>
          <c:showVal val="0"/>
          <c:showCatName val="0"/>
          <c:showSerName val="0"/>
          <c:showPercent val="0"/>
          <c:showBubbleSize val="0"/>
        </c:dLbls>
        <c:marker val="1"/>
        <c:smooth val="0"/>
        <c:axId val="129524520"/>
        <c:axId val="252681128"/>
      </c:lineChart>
      <c:dateAx>
        <c:axId val="129524520"/>
        <c:scaling>
          <c:orientation val="minMax"/>
        </c:scaling>
        <c:delete val="1"/>
        <c:axPos val="b"/>
        <c:numFmt formatCode="ge" sourceLinked="1"/>
        <c:majorTickMark val="none"/>
        <c:minorTickMark val="none"/>
        <c:tickLblPos val="none"/>
        <c:crossAx val="252681128"/>
        <c:crosses val="autoZero"/>
        <c:auto val="1"/>
        <c:lblOffset val="100"/>
        <c:baseTimeUnit val="years"/>
      </c:dateAx>
      <c:valAx>
        <c:axId val="2526811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9524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1959.68</c:v>
                </c:pt>
                <c:pt idx="1">
                  <c:v>970.98</c:v>
                </c:pt>
                <c:pt idx="2">
                  <c:v>478.85</c:v>
                </c:pt>
                <c:pt idx="3">
                  <c:v>605.30999999999995</c:v>
                </c:pt>
                <c:pt idx="4">
                  <c:v>626.65</c:v>
                </c:pt>
              </c:numCache>
            </c:numRef>
          </c:val>
        </c:ser>
        <c:dLbls>
          <c:showLegendKey val="0"/>
          <c:showVal val="0"/>
          <c:showCatName val="0"/>
          <c:showSerName val="0"/>
          <c:showPercent val="0"/>
          <c:showBubbleSize val="0"/>
        </c:dLbls>
        <c:gapWidth val="150"/>
        <c:axId val="252682304"/>
        <c:axId val="252682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701</c:v>
                </c:pt>
                <c:pt idx="1">
                  <c:v>739.59</c:v>
                </c:pt>
                <c:pt idx="2">
                  <c:v>335.95</c:v>
                </c:pt>
                <c:pt idx="3">
                  <c:v>346.59</c:v>
                </c:pt>
                <c:pt idx="4">
                  <c:v>357.82</c:v>
                </c:pt>
              </c:numCache>
            </c:numRef>
          </c:val>
          <c:smooth val="0"/>
        </c:ser>
        <c:dLbls>
          <c:showLegendKey val="0"/>
          <c:showVal val="0"/>
          <c:showCatName val="0"/>
          <c:showSerName val="0"/>
          <c:showPercent val="0"/>
          <c:showBubbleSize val="0"/>
        </c:dLbls>
        <c:marker val="1"/>
        <c:smooth val="0"/>
        <c:axId val="252682304"/>
        <c:axId val="252682696"/>
      </c:lineChart>
      <c:dateAx>
        <c:axId val="252682304"/>
        <c:scaling>
          <c:orientation val="minMax"/>
        </c:scaling>
        <c:delete val="1"/>
        <c:axPos val="b"/>
        <c:numFmt formatCode="ge" sourceLinked="1"/>
        <c:majorTickMark val="none"/>
        <c:minorTickMark val="none"/>
        <c:tickLblPos val="none"/>
        <c:crossAx val="252682696"/>
        <c:crosses val="autoZero"/>
        <c:auto val="1"/>
        <c:lblOffset val="100"/>
        <c:baseTimeUnit val="years"/>
      </c:dateAx>
      <c:valAx>
        <c:axId val="2526826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2682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220.99</c:v>
                </c:pt>
                <c:pt idx="1">
                  <c:v>206.29</c:v>
                </c:pt>
                <c:pt idx="2">
                  <c:v>209.81</c:v>
                </c:pt>
                <c:pt idx="3">
                  <c:v>195.59</c:v>
                </c:pt>
                <c:pt idx="4">
                  <c:v>179.27</c:v>
                </c:pt>
              </c:numCache>
            </c:numRef>
          </c:val>
        </c:ser>
        <c:dLbls>
          <c:showLegendKey val="0"/>
          <c:showVal val="0"/>
          <c:showCatName val="0"/>
          <c:showSerName val="0"/>
          <c:showPercent val="0"/>
          <c:showBubbleSize val="0"/>
        </c:dLbls>
        <c:gapWidth val="150"/>
        <c:axId val="252683872"/>
        <c:axId val="252684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330.99</c:v>
                </c:pt>
                <c:pt idx="1">
                  <c:v>324.08999999999997</c:v>
                </c:pt>
                <c:pt idx="2">
                  <c:v>319.82</c:v>
                </c:pt>
                <c:pt idx="3">
                  <c:v>312.02999999999997</c:v>
                </c:pt>
                <c:pt idx="4">
                  <c:v>307.45999999999998</c:v>
                </c:pt>
              </c:numCache>
            </c:numRef>
          </c:val>
          <c:smooth val="0"/>
        </c:ser>
        <c:dLbls>
          <c:showLegendKey val="0"/>
          <c:showVal val="0"/>
          <c:showCatName val="0"/>
          <c:showSerName val="0"/>
          <c:showPercent val="0"/>
          <c:showBubbleSize val="0"/>
        </c:dLbls>
        <c:marker val="1"/>
        <c:smooth val="0"/>
        <c:axId val="252683872"/>
        <c:axId val="252684264"/>
      </c:lineChart>
      <c:dateAx>
        <c:axId val="252683872"/>
        <c:scaling>
          <c:orientation val="minMax"/>
        </c:scaling>
        <c:delete val="1"/>
        <c:axPos val="b"/>
        <c:numFmt formatCode="ge" sourceLinked="1"/>
        <c:majorTickMark val="none"/>
        <c:minorTickMark val="none"/>
        <c:tickLblPos val="none"/>
        <c:crossAx val="252684264"/>
        <c:crosses val="autoZero"/>
        <c:auto val="1"/>
        <c:lblOffset val="100"/>
        <c:baseTimeUnit val="years"/>
      </c:dateAx>
      <c:valAx>
        <c:axId val="2526842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268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98.64</c:v>
                </c:pt>
                <c:pt idx="1">
                  <c:v>98.91</c:v>
                </c:pt>
                <c:pt idx="2">
                  <c:v>104.63</c:v>
                </c:pt>
                <c:pt idx="3">
                  <c:v>104.04</c:v>
                </c:pt>
                <c:pt idx="4">
                  <c:v>105.49</c:v>
                </c:pt>
              </c:numCache>
            </c:numRef>
          </c:val>
        </c:ser>
        <c:dLbls>
          <c:showLegendKey val="0"/>
          <c:showVal val="0"/>
          <c:showCatName val="0"/>
          <c:showSerName val="0"/>
          <c:showPercent val="0"/>
          <c:showBubbleSize val="0"/>
        </c:dLbls>
        <c:gapWidth val="150"/>
        <c:axId val="252408120"/>
        <c:axId val="252408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100.27</c:v>
                </c:pt>
                <c:pt idx="1">
                  <c:v>99.46</c:v>
                </c:pt>
                <c:pt idx="2">
                  <c:v>105.21</c:v>
                </c:pt>
                <c:pt idx="3">
                  <c:v>105.71</c:v>
                </c:pt>
                <c:pt idx="4">
                  <c:v>106.01</c:v>
                </c:pt>
              </c:numCache>
            </c:numRef>
          </c:val>
          <c:smooth val="0"/>
        </c:ser>
        <c:dLbls>
          <c:showLegendKey val="0"/>
          <c:showVal val="0"/>
          <c:showCatName val="0"/>
          <c:showSerName val="0"/>
          <c:showPercent val="0"/>
          <c:showBubbleSize val="0"/>
        </c:dLbls>
        <c:marker val="1"/>
        <c:smooth val="0"/>
        <c:axId val="252408120"/>
        <c:axId val="252408512"/>
      </c:lineChart>
      <c:dateAx>
        <c:axId val="252408120"/>
        <c:scaling>
          <c:orientation val="minMax"/>
        </c:scaling>
        <c:delete val="1"/>
        <c:axPos val="b"/>
        <c:numFmt formatCode="ge" sourceLinked="1"/>
        <c:majorTickMark val="none"/>
        <c:minorTickMark val="none"/>
        <c:tickLblPos val="none"/>
        <c:crossAx val="252408512"/>
        <c:crosses val="autoZero"/>
        <c:auto val="1"/>
        <c:lblOffset val="100"/>
        <c:baseTimeUnit val="years"/>
      </c:dateAx>
      <c:valAx>
        <c:axId val="252408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40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154.1</c:v>
                </c:pt>
                <c:pt idx="1">
                  <c:v>154.59</c:v>
                </c:pt>
                <c:pt idx="2">
                  <c:v>145.31</c:v>
                </c:pt>
                <c:pt idx="3">
                  <c:v>145.78</c:v>
                </c:pt>
                <c:pt idx="4">
                  <c:v>145.05000000000001</c:v>
                </c:pt>
              </c:numCache>
            </c:numRef>
          </c:val>
        </c:ser>
        <c:dLbls>
          <c:showLegendKey val="0"/>
          <c:showVal val="0"/>
          <c:showCatName val="0"/>
          <c:showSerName val="0"/>
          <c:showPercent val="0"/>
          <c:showBubbleSize val="0"/>
        </c:dLbls>
        <c:gapWidth val="150"/>
        <c:axId val="252409688"/>
        <c:axId val="25241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169.62</c:v>
                </c:pt>
                <c:pt idx="1">
                  <c:v>171.78</c:v>
                </c:pt>
                <c:pt idx="2">
                  <c:v>162.59</c:v>
                </c:pt>
                <c:pt idx="3">
                  <c:v>162.15</c:v>
                </c:pt>
                <c:pt idx="4">
                  <c:v>162.24</c:v>
                </c:pt>
              </c:numCache>
            </c:numRef>
          </c:val>
          <c:smooth val="0"/>
        </c:ser>
        <c:dLbls>
          <c:showLegendKey val="0"/>
          <c:showVal val="0"/>
          <c:showCatName val="0"/>
          <c:showSerName val="0"/>
          <c:showPercent val="0"/>
          <c:showBubbleSize val="0"/>
        </c:dLbls>
        <c:marker val="1"/>
        <c:smooth val="0"/>
        <c:axId val="252409688"/>
        <c:axId val="252410080"/>
      </c:lineChart>
      <c:dateAx>
        <c:axId val="252409688"/>
        <c:scaling>
          <c:orientation val="minMax"/>
        </c:scaling>
        <c:delete val="1"/>
        <c:axPos val="b"/>
        <c:numFmt formatCode="ge" sourceLinked="1"/>
        <c:majorTickMark val="none"/>
        <c:minorTickMark val="none"/>
        <c:tickLblPos val="none"/>
        <c:crossAx val="252410080"/>
        <c:crosses val="autoZero"/>
        <c:auto val="1"/>
        <c:lblOffset val="100"/>
        <c:baseTimeUnit val="years"/>
      </c:dateAx>
      <c:valAx>
        <c:axId val="252410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2409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M1" zoomScaleNormal="100" workbookViewId="0">
      <selection activeCell="AD9" sqref="AD9"/>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埼玉県　幸手市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A4</v>
      </c>
      <c r="X8" s="59"/>
      <c r="Y8" s="59"/>
      <c r="Z8" s="59"/>
      <c r="AA8" s="59"/>
      <c r="AB8" s="59"/>
      <c r="AC8" s="59"/>
      <c r="AD8" s="60" t="s">
        <v>119</v>
      </c>
      <c r="AE8" s="60"/>
      <c r="AF8" s="60"/>
      <c r="AG8" s="60"/>
      <c r="AH8" s="60"/>
      <c r="AI8" s="60"/>
      <c r="AJ8" s="60"/>
      <c r="AK8" s="5"/>
      <c r="AL8" s="61">
        <f>データ!$R$6</f>
        <v>52401</v>
      </c>
      <c r="AM8" s="61"/>
      <c r="AN8" s="61"/>
      <c r="AO8" s="61"/>
      <c r="AP8" s="61"/>
      <c r="AQ8" s="61"/>
      <c r="AR8" s="61"/>
      <c r="AS8" s="61"/>
      <c r="AT8" s="51">
        <f>データ!$S$6</f>
        <v>33.93</v>
      </c>
      <c r="AU8" s="52"/>
      <c r="AV8" s="52"/>
      <c r="AW8" s="52"/>
      <c r="AX8" s="52"/>
      <c r="AY8" s="52"/>
      <c r="AZ8" s="52"/>
      <c r="BA8" s="52"/>
      <c r="BB8" s="53">
        <f>データ!$T$6</f>
        <v>1544.39</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78.349999999999994</v>
      </c>
      <c r="J10" s="52"/>
      <c r="K10" s="52"/>
      <c r="L10" s="52"/>
      <c r="M10" s="52"/>
      <c r="N10" s="52"/>
      <c r="O10" s="64"/>
      <c r="P10" s="53">
        <f>データ!$P$6</f>
        <v>99.99</v>
      </c>
      <c r="Q10" s="53"/>
      <c r="R10" s="53"/>
      <c r="S10" s="53"/>
      <c r="T10" s="53"/>
      <c r="U10" s="53"/>
      <c r="V10" s="53"/>
      <c r="W10" s="61">
        <f>データ!$Q$6</f>
        <v>2592</v>
      </c>
      <c r="X10" s="61"/>
      <c r="Y10" s="61"/>
      <c r="Z10" s="61"/>
      <c r="AA10" s="61"/>
      <c r="AB10" s="61"/>
      <c r="AC10" s="61"/>
      <c r="AD10" s="2"/>
      <c r="AE10" s="2"/>
      <c r="AF10" s="2"/>
      <c r="AG10" s="2"/>
      <c r="AH10" s="5"/>
      <c r="AI10" s="5"/>
      <c r="AJ10" s="5"/>
      <c r="AK10" s="5"/>
      <c r="AL10" s="61">
        <f>データ!$U$6</f>
        <v>52271</v>
      </c>
      <c r="AM10" s="61"/>
      <c r="AN10" s="61"/>
      <c r="AO10" s="61"/>
      <c r="AP10" s="61"/>
      <c r="AQ10" s="61"/>
      <c r="AR10" s="61"/>
      <c r="AS10" s="61"/>
      <c r="AT10" s="51">
        <f>データ!$V$6</f>
        <v>33.950000000000003</v>
      </c>
      <c r="AU10" s="52"/>
      <c r="AV10" s="52"/>
      <c r="AW10" s="52"/>
      <c r="AX10" s="52"/>
      <c r="AY10" s="52"/>
      <c r="AZ10" s="52"/>
      <c r="BA10" s="52"/>
      <c r="BB10" s="53">
        <f>データ!$W$6</f>
        <v>1539.65</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1" t="s">
        <v>117</v>
      </c>
      <c r="BM47" s="82"/>
      <c r="BN47" s="82"/>
      <c r="BO47" s="82"/>
      <c r="BP47" s="82"/>
      <c r="BQ47" s="82"/>
      <c r="BR47" s="82"/>
      <c r="BS47" s="82"/>
      <c r="BT47" s="82"/>
      <c r="BU47" s="82"/>
      <c r="BV47" s="82"/>
      <c r="BW47" s="82"/>
      <c r="BX47" s="82"/>
      <c r="BY47" s="82"/>
      <c r="BZ47" s="83"/>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1"/>
      <c r="BM48" s="82"/>
      <c r="BN48" s="82"/>
      <c r="BO48" s="82"/>
      <c r="BP48" s="82"/>
      <c r="BQ48" s="82"/>
      <c r="BR48" s="82"/>
      <c r="BS48" s="82"/>
      <c r="BT48" s="82"/>
      <c r="BU48" s="82"/>
      <c r="BV48" s="82"/>
      <c r="BW48" s="82"/>
      <c r="BX48" s="82"/>
      <c r="BY48" s="82"/>
      <c r="BZ48" s="83"/>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1"/>
      <c r="BM49" s="82"/>
      <c r="BN49" s="82"/>
      <c r="BO49" s="82"/>
      <c r="BP49" s="82"/>
      <c r="BQ49" s="82"/>
      <c r="BR49" s="82"/>
      <c r="BS49" s="82"/>
      <c r="BT49" s="82"/>
      <c r="BU49" s="82"/>
      <c r="BV49" s="82"/>
      <c r="BW49" s="82"/>
      <c r="BX49" s="82"/>
      <c r="BY49" s="82"/>
      <c r="BZ49" s="83"/>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1"/>
      <c r="BM50" s="82"/>
      <c r="BN50" s="82"/>
      <c r="BO50" s="82"/>
      <c r="BP50" s="82"/>
      <c r="BQ50" s="82"/>
      <c r="BR50" s="82"/>
      <c r="BS50" s="82"/>
      <c r="BT50" s="82"/>
      <c r="BU50" s="82"/>
      <c r="BV50" s="82"/>
      <c r="BW50" s="82"/>
      <c r="BX50" s="82"/>
      <c r="BY50" s="82"/>
      <c r="BZ50" s="83"/>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1"/>
      <c r="BM51" s="82"/>
      <c r="BN51" s="82"/>
      <c r="BO51" s="82"/>
      <c r="BP51" s="82"/>
      <c r="BQ51" s="82"/>
      <c r="BR51" s="82"/>
      <c r="BS51" s="82"/>
      <c r="BT51" s="82"/>
      <c r="BU51" s="82"/>
      <c r="BV51" s="82"/>
      <c r="BW51" s="82"/>
      <c r="BX51" s="82"/>
      <c r="BY51" s="82"/>
      <c r="BZ51" s="83"/>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1"/>
      <c r="BM52" s="82"/>
      <c r="BN52" s="82"/>
      <c r="BO52" s="82"/>
      <c r="BP52" s="82"/>
      <c r="BQ52" s="82"/>
      <c r="BR52" s="82"/>
      <c r="BS52" s="82"/>
      <c r="BT52" s="82"/>
      <c r="BU52" s="82"/>
      <c r="BV52" s="82"/>
      <c r="BW52" s="82"/>
      <c r="BX52" s="82"/>
      <c r="BY52" s="82"/>
      <c r="BZ52" s="83"/>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1"/>
      <c r="BM53" s="82"/>
      <c r="BN53" s="82"/>
      <c r="BO53" s="82"/>
      <c r="BP53" s="82"/>
      <c r="BQ53" s="82"/>
      <c r="BR53" s="82"/>
      <c r="BS53" s="82"/>
      <c r="BT53" s="82"/>
      <c r="BU53" s="82"/>
      <c r="BV53" s="82"/>
      <c r="BW53" s="82"/>
      <c r="BX53" s="82"/>
      <c r="BY53" s="82"/>
      <c r="BZ53" s="83"/>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1"/>
      <c r="BM54" s="82"/>
      <c r="BN54" s="82"/>
      <c r="BO54" s="82"/>
      <c r="BP54" s="82"/>
      <c r="BQ54" s="82"/>
      <c r="BR54" s="82"/>
      <c r="BS54" s="82"/>
      <c r="BT54" s="82"/>
      <c r="BU54" s="82"/>
      <c r="BV54" s="82"/>
      <c r="BW54" s="82"/>
      <c r="BX54" s="82"/>
      <c r="BY54" s="82"/>
      <c r="BZ54" s="83"/>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1"/>
      <c r="BM55" s="82"/>
      <c r="BN55" s="82"/>
      <c r="BO55" s="82"/>
      <c r="BP55" s="82"/>
      <c r="BQ55" s="82"/>
      <c r="BR55" s="82"/>
      <c r="BS55" s="82"/>
      <c r="BT55" s="82"/>
      <c r="BU55" s="82"/>
      <c r="BV55" s="82"/>
      <c r="BW55" s="82"/>
      <c r="BX55" s="82"/>
      <c r="BY55" s="82"/>
      <c r="BZ55" s="83"/>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1"/>
      <c r="BM56" s="82"/>
      <c r="BN56" s="82"/>
      <c r="BO56" s="82"/>
      <c r="BP56" s="82"/>
      <c r="BQ56" s="82"/>
      <c r="BR56" s="82"/>
      <c r="BS56" s="82"/>
      <c r="BT56" s="82"/>
      <c r="BU56" s="82"/>
      <c r="BV56" s="82"/>
      <c r="BW56" s="82"/>
      <c r="BX56" s="82"/>
      <c r="BY56" s="82"/>
      <c r="BZ56" s="83"/>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1"/>
      <c r="BM57" s="82"/>
      <c r="BN57" s="82"/>
      <c r="BO57" s="82"/>
      <c r="BP57" s="82"/>
      <c r="BQ57" s="82"/>
      <c r="BR57" s="82"/>
      <c r="BS57" s="82"/>
      <c r="BT57" s="82"/>
      <c r="BU57" s="82"/>
      <c r="BV57" s="82"/>
      <c r="BW57" s="82"/>
      <c r="BX57" s="82"/>
      <c r="BY57" s="82"/>
      <c r="BZ57" s="83"/>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1"/>
      <c r="BM58" s="82"/>
      <c r="BN58" s="82"/>
      <c r="BO58" s="82"/>
      <c r="BP58" s="82"/>
      <c r="BQ58" s="82"/>
      <c r="BR58" s="82"/>
      <c r="BS58" s="82"/>
      <c r="BT58" s="82"/>
      <c r="BU58" s="82"/>
      <c r="BV58" s="82"/>
      <c r="BW58" s="82"/>
      <c r="BX58" s="82"/>
      <c r="BY58" s="82"/>
      <c r="BZ58" s="83"/>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1"/>
      <c r="BM59" s="82"/>
      <c r="BN59" s="82"/>
      <c r="BO59" s="82"/>
      <c r="BP59" s="82"/>
      <c r="BQ59" s="82"/>
      <c r="BR59" s="82"/>
      <c r="BS59" s="82"/>
      <c r="BT59" s="82"/>
      <c r="BU59" s="82"/>
      <c r="BV59" s="82"/>
      <c r="BW59" s="82"/>
      <c r="BX59" s="82"/>
      <c r="BY59" s="82"/>
      <c r="BZ59" s="83"/>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1"/>
      <c r="BM60" s="82"/>
      <c r="BN60" s="82"/>
      <c r="BO60" s="82"/>
      <c r="BP60" s="82"/>
      <c r="BQ60" s="82"/>
      <c r="BR60" s="82"/>
      <c r="BS60" s="82"/>
      <c r="BT60" s="82"/>
      <c r="BU60" s="82"/>
      <c r="BV60" s="82"/>
      <c r="BW60" s="82"/>
      <c r="BX60" s="82"/>
      <c r="BY60" s="82"/>
      <c r="BZ60" s="83"/>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1"/>
      <c r="BM61" s="82"/>
      <c r="BN61" s="82"/>
      <c r="BO61" s="82"/>
      <c r="BP61" s="82"/>
      <c r="BQ61" s="82"/>
      <c r="BR61" s="82"/>
      <c r="BS61" s="82"/>
      <c r="BT61" s="82"/>
      <c r="BU61" s="82"/>
      <c r="BV61" s="82"/>
      <c r="BW61" s="82"/>
      <c r="BX61" s="82"/>
      <c r="BY61" s="82"/>
      <c r="BZ61" s="83"/>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1"/>
      <c r="BM62" s="82"/>
      <c r="BN62" s="82"/>
      <c r="BO62" s="82"/>
      <c r="BP62" s="82"/>
      <c r="BQ62" s="82"/>
      <c r="BR62" s="82"/>
      <c r="BS62" s="82"/>
      <c r="BT62" s="82"/>
      <c r="BU62" s="82"/>
      <c r="BV62" s="82"/>
      <c r="BW62" s="82"/>
      <c r="BX62" s="82"/>
      <c r="BY62" s="82"/>
      <c r="BZ62" s="83"/>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1"/>
      <c r="BM63" s="82"/>
      <c r="BN63" s="82"/>
      <c r="BO63" s="82"/>
      <c r="BP63" s="82"/>
      <c r="BQ63" s="82"/>
      <c r="BR63" s="82"/>
      <c r="BS63" s="82"/>
      <c r="BT63" s="82"/>
      <c r="BU63" s="82"/>
      <c r="BV63" s="82"/>
      <c r="BW63" s="82"/>
      <c r="BX63" s="82"/>
      <c r="BY63" s="82"/>
      <c r="BZ63" s="83"/>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1" t="s">
        <v>118</v>
      </c>
      <c r="BM66" s="82"/>
      <c r="BN66" s="82"/>
      <c r="BO66" s="82"/>
      <c r="BP66" s="82"/>
      <c r="BQ66" s="82"/>
      <c r="BR66" s="82"/>
      <c r="BS66" s="82"/>
      <c r="BT66" s="82"/>
      <c r="BU66" s="82"/>
      <c r="BV66" s="82"/>
      <c r="BW66" s="82"/>
      <c r="BX66" s="82"/>
      <c r="BY66" s="82"/>
      <c r="BZ66" s="83"/>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1"/>
      <c r="BM67" s="82"/>
      <c r="BN67" s="82"/>
      <c r="BO67" s="82"/>
      <c r="BP67" s="82"/>
      <c r="BQ67" s="82"/>
      <c r="BR67" s="82"/>
      <c r="BS67" s="82"/>
      <c r="BT67" s="82"/>
      <c r="BU67" s="82"/>
      <c r="BV67" s="82"/>
      <c r="BW67" s="82"/>
      <c r="BX67" s="82"/>
      <c r="BY67" s="82"/>
      <c r="BZ67" s="83"/>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1"/>
      <c r="BM68" s="82"/>
      <c r="BN68" s="82"/>
      <c r="BO68" s="82"/>
      <c r="BP68" s="82"/>
      <c r="BQ68" s="82"/>
      <c r="BR68" s="82"/>
      <c r="BS68" s="82"/>
      <c r="BT68" s="82"/>
      <c r="BU68" s="82"/>
      <c r="BV68" s="82"/>
      <c r="BW68" s="82"/>
      <c r="BX68" s="82"/>
      <c r="BY68" s="82"/>
      <c r="BZ68" s="83"/>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1"/>
      <c r="BM69" s="82"/>
      <c r="BN69" s="82"/>
      <c r="BO69" s="82"/>
      <c r="BP69" s="82"/>
      <c r="BQ69" s="82"/>
      <c r="BR69" s="82"/>
      <c r="BS69" s="82"/>
      <c r="BT69" s="82"/>
      <c r="BU69" s="82"/>
      <c r="BV69" s="82"/>
      <c r="BW69" s="82"/>
      <c r="BX69" s="82"/>
      <c r="BY69" s="82"/>
      <c r="BZ69" s="83"/>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1"/>
      <c r="BM70" s="82"/>
      <c r="BN70" s="82"/>
      <c r="BO70" s="82"/>
      <c r="BP70" s="82"/>
      <c r="BQ70" s="82"/>
      <c r="BR70" s="82"/>
      <c r="BS70" s="82"/>
      <c r="BT70" s="82"/>
      <c r="BU70" s="82"/>
      <c r="BV70" s="82"/>
      <c r="BW70" s="82"/>
      <c r="BX70" s="82"/>
      <c r="BY70" s="82"/>
      <c r="BZ70" s="83"/>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1"/>
      <c r="BM71" s="82"/>
      <c r="BN71" s="82"/>
      <c r="BO71" s="82"/>
      <c r="BP71" s="82"/>
      <c r="BQ71" s="82"/>
      <c r="BR71" s="82"/>
      <c r="BS71" s="82"/>
      <c r="BT71" s="82"/>
      <c r="BU71" s="82"/>
      <c r="BV71" s="82"/>
      <c r="BW71" s="82"/>
      <c r="BX71" s="82"/>
      <c r="BY71" s="82"/>
      <c r="BZ71" s="83"/>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1"/>
      <c r="BM72" s="82"/>
      <c r="BN72" s="82"/>
      <c r="BO72" s="82"/>
      <c r="BP72" s="82"/>
      <c r="BQ72" s="82"/>
      <c r="BR72" s="82"/>
      <c r="BS72" s="82"/>
      <c r="BT72" s="82"/>
      <c r="BU72" s="82"/>
      <c r="BV72" s="82"/>
      <c r="BW72" s="82"/>
      <c r="BX72" s="82"/>
      <c r="BY72" s="82"/>
      <c r="BZ72" s="83"/>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1"/>
      <c r="BM73" s="82"/>
      <c r="BN73" s="82"/>
      <c r="BO73" s="82"/>
      <c r="BP73" s="82"/>
      <c r="BQ73" s="82"/>
      <c r="BR73" s="82"/>
      <c r="BS73" s="82"/>
      <c r="BT73" s="82"/>
      <c r="BU73" s="82"/>
      <c r="BV73" s="82"/>
      <c r="BW73" s="82"/>
      <c r="BX73" s="82"/>
      <c r="BY73" s="82"/>
      <c r="BZ73" s="83"/>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1"/>
      <c r="BM74" s="82"/>
      <c r="BN74" s="82"/>
      <c r="BO74" s="82"/>
      <c r="BP74" s="82"/>
      <c r="BQ74" s="82"/>
      <c r="BR74" s="82"/>
      <c r="BS74" s="82"/>
      <c r="BT74" s="82"/>
      <c r="BU74" s="82"/>
      <c r="BV74" s="82"/>
      <c r="BW74" s="82"/>
      <c r="BX74" s="82"/>
      <c r="BY74" s="82"/>
      <c r="BZ74" s="83"/>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1"/>
      <c r="BM75" s="82"/>
      <c r="BN75" s="82"/>
      <c r="BO75" s="82"/>
      <c r="BP75" s="82"/>
      <c r="BQ75" s="82"/>
      <c r="BR75" s="82"/>
      <c r="BS75" s="82"/>
      <c r="BT75" s="82"/>
      <c r="BU75" s="82"/>
      <c r="BV75" s="82"/>
      <c r="BW75" s="82"/>
      <c r="BX75" s="82"/>
      <c r="BY75" s="82"/>
      <c r="BZ75" s="83"/>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1"/>
      <c r="BM76" s="82"/>
      <c r="BN76" s="82"/>
      <c r="BO76" s="82"/>
      <c r="BP76" s="82"/>
      <c r="BQ76" s="82"/>
      <c r="BR76" s="82"/>
      <c r="BS76" s="82"/>
      <c r="BT76" s="82"/>
      <c r="BU76" s="82"/>
      <c r="BV76" s="82"/>
      <c r="BW76" s="82"/>
      <c r="BX76" s="82"/>
      <c r="BY76" s="82"/>
      <c r="BZ76" s="83"/>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1"/>
      <c r="BM77" s="82"/>
      <c r="BN77" s="82"/>
      <c r="BO77" s="82"/>
      <c r="BP77" s="82"/>
      <c r="BQ77" s="82"/>
      <c r="BR77" s="82"/>
      <c r="BS77" s="82"/>
      <c r="BT77" s="82"/>
      <c r="BU77" s="82"/>
      <c r="BV77" s="82"/>
      <c r="BW77" s="82"/>
      <c r="BX77" s="82"/>
      <c r="BY77" s="82"/>
      <c r="BZ77" s="83"/>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1"/>
      <c r="BM78" s="82"/>
      <c r="BN78" s="82"/>
      <c r="BO78" s="82"/>
      <c r="BP78" s="82"/>
      <c r="BQ78" s="82"/>
      <c r="BR78" s="82"/>
      <c r="BS78" s="82"/>
      <c r="BT78" s="82"/>
      <c r="BU78" s="82"/>
      <c r="BV78" s="82"/>
      <c r="BW78" s="82"/>
      <c r="BX78" s="82"/>
      <c r="BY78" s="82"/>
      <c r="BZ78" s="83"/>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1"/>
      <c r="BM79" s="82"/>
      <c r="BN79" s="82"/>
      <c r="BO79" s="82"/>
      <c r="BP79" s="82"/>
      <c r="BQ79" s="82"/>
      <c r="BR79" s="82"/>
      <c r="BS79" s="82"/>
      <c r="BT79" s="82"/>
      <c r="BU79" s="82"/>
      <c r="BV79" s="82"/>
      <c r="BW79" s="82"/>
      <c r="BX79" s="82"/>
      <c r="BY79" s="82"/>
      <c r="BZ79" s="83"/>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1"/>
      <c r="BM80" s="82"/>
      <c r="BN80" s="82"/>
      <c r="BO80" s="82"/>
      <c r="BP80" s="82"/>
      <c r="BQ80" s="82"/>
      <c r="BR80" s="82"/>
      <c r="BS80" s="82"/>
      <c r="BT80" s="82"/>
      <c r="BU80" s="82"/>
      <c r="BV80" s="82"/>
      <c r="BW80" s="82"/>
      <c r="BX80" s="82"/>
      <c r="BY80" s="82"/>
      <c r="BZ80" s="83"/>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1"/>
      <c r="BM81" s="82"/>
      <c r="BN81" s="82"/>
      <c r="BO81" s="82"/>
      <c r="BP81" s="82"/>
      <c r="BQ81" s="82"/>
      <c r="BR81" s="82"/>
      <c r="BS81" s="82"/>
      <c r="BT81" s="82"/>
      <c r="BU81" s="82"/>
      <c r="BV81" s="82"/>
      <c r="BW81" s="82"/>
      <c r="BX81" s="82"/>
      <c r="BY81" s="82"/>
      <c r="BZ81" s="83"/>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RowHeight="13.5"/>
  <cols>
    <col min="1" max="1" width="9" style="3"/>
    <col min="2" max="144" width="1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89" t="s">
        <v>62</v>
      </c>
      <c r="I3" s="90"/>
      <c r="J3" s="90"/>
      <c r="K3" s="90"/>
      <c r="L3" s="90"/>
      <c r="M3" s="90"/>
      <c r="N3" s="90"/>
      <c r="O3" s="90"/>
      <c r="P3" s="90"/>
      <c r="Q3" s="90"/>
      <c r="R3" s="90"/>
      <c r="S3" s="90"/>
      <c r="T3" s="90"/>
      <c r="U3" s="90"/>
      <c r="V3" s="90"/>
      <c r="W3" s="91"/>
      <c r="X3" s="95" t="s">
        <v>63</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64</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c r="A4" s="29" t="s">
        <v>65</v>
      </c>
      <c r="B4" s="31"/>
      <c r="C4" s="31"/>
      <c r="D4" s="31"/>
      <c r="E4" s="31"/>
      <c r="F4" s="31"/>
      <c r="G4" s="31"/>
      <c r="H4" s="92"/>
      <c r="I4" s="93"/>
      <c r="J4" s="93"/>
      <c r="K4" s="93"/>
      <c r="L4" s="93"/>
      <c r="M4" s="93"/>
      <c r="N4" s="93"/>
      <c r="O4" s="93"/>
      <c r="P4" s="93"/>
      <c r="Q4" s="93"/>
      <c r="R4" s="93"/>
      <c r="S4" s="93"/>
      <c r="T4" s="93"/>
      <c r="U4" s="93"/>
      <c r="V4" s="93"/>
      <c r="W4" s="94"/>
      <c r="X4" s="88" t="s">
        <v>66</v>
      </c>
      <c r="Y4" s="88"/>
      <c r="Z4" s="88"/>
      <c r="AA4" s="88"/>
      <c r="AB4" s="88"/>
      <c r="AC4" s="88"/>
      <c r="AD4" s="88"/>
      <c r="AE4" s="88"/>
      <c r="AF4" s="88"/>
      <c r="AG4" s="88"/>
      <c r="AH4" s="88"/>
      <c r="AI4" s="88" t="s">
        <v>67</v>
      </c>
      <c r="AJ4" s="88"/>
      <c r="AK4" s="88"/>
      <c r="AL4" s="88"/>
      <c r="AM4" s="88"/>
      <c r="AN4" s="88"/>
      <c r="AO4" s="88"/>
      <c r="AP4" s="88"/>
      <c r="AQ4" s="88"/>
      <c r="AR4" s="88"/>
      <c r="AS4" s="88"/>
      <c r="AT4" s="88" t="s">
        <v>68</v>
      </c>
      <c r="AU4" s="88"/>
      <c r="AV4" s="88"/>
      <c r="AW4" s="88"/>
      <c r="AX4" s="88"/>
      <c r="AY4" s="88"/>
      <c r="AZ4" s="88"/>
      <c r="BA4" s="88"/>
      <c r="BB4" s="88"/>
      <c r="BC4" s="88"/>
      <c r="BD4" s="88"/>
      <c r="BE4" s="88" t="s">
        <v>69</v>
      </c>
      <c r="BF4" s="88"/>
      <c r="BG4" s="88"/>
      <c r="BH4" s="88"/>
      <c r="BI4" s="88"/>
      <c r="BJ4" s="88"/>
      <c r="BK4" s="88"/>
      <c r="BL4" s="88"/>
      <c r="BM4" s="88"/>
      <c r="BN4" s="88"/>
      <c r="BO4" s="88"/>
      <c r="BP4" s="88" t="s">
        <v>70</v>
      </c>
      <c r="BQ4" s="88"/>
      <c r="BR4" s="88"/>
      <c r="BS4" s="88"/>
      <c r="BT4" s="88"/>
      <c r="BU4" s="88"/>
      <c r="BV4" s="88"/>
      <c r="BW4" s="88"/>
      <c r="BX4" s="88"/>
      <c r="BY4" s="88"/>
      <c r="BZ4" s="88"/>
      <c r="CA4" s="88" t="s">
        <v>71</v>
      </c>
      <c r="CB4" s="88"/>
      <c r="CC4" s="88"/>
      <c r="CD4" s="88"/>
      <c r="CE4" s="88"/>
      <c r="CF4" s="88"/>
      <c r="CG4" s="88"/>
      <c r="CH4" s="88"/>
      <c r="CI4" s="88"/>
      <c r="CJ4" s="88"/>
      <c r="CK4" s="88"/>
      <c r="CL4" s="88" t="s">
        <v>72</v>
      </c>
      <c r="CM4" s="88"/>
      <c r="CN4" s="88"/>
      <c r="CO4" s="88"/>
      <c r="CP4" s="88"/>
      <c r="CQ4" s="88"/>
      <c r="CR4" s="88"/>
      <c r="CS4" s="88"/>
      <c r="CT4" s="88"/>
      <c r="CU4" s="88"/>
      <c r="CV4" s="88"/>
      <c r="CW4" s="88" t="s">
        <v>73</v>
      </c>
      <c r="CX4" s="88"/>
      <c r="CY4" s="88"/>
      <c r="CZ4" s="88"/>
      <c r="DA4" s="88"/>
      <c r="DB4" s="88"/>
      <c r="DC4" s="88"/>
      <c r="DD4" s="88"/>
      <c r="DE4" s="88"/>
      <c r="DF4" s="88"/>
      <c r="DG4" s="88"/>
      <c r="DH4" s="88" t="s">
        <v>74</v>
      </c>
      <c r="DI4" s="88"/>
      <c r="DJ4" s="88"/>
      <c r="DK4" s="88"/>
      <c r="DL4" s="88"/>
      <c r="DM4" s="88"/>
      <c r="DN4" s="88"/>
      <c r="DO4" s="88"/>
      <c r="DP4" s="88"/>
      <c r="DQ4" s="88"/>
      <c r="DR4" s="88"/>
      <c r="DS4" s="88" t="s">
        <v>75</v>
      </c>
      <c r="DT4" s="88"/>
      <c r="DU4" s="88"/>
      <c r="DV4" s="88"/>
      <c r="DW4" s="88"/>
      <c r="DX4" s="88"/>
      <c r="DY4" s="88"/>
      <c r="DZ4" s="88"/>
      <c r="EA4" s="88"/>
      <c r="EB4" s="88"/>
      <c r="EC4" s="88"/>
      <c r="ED4" s="88" t="s">
        <v>76</v>
      </c>
      <c r="EE4" s="88"/>
      <c r="EF4" s="88"/>
      <c r="EG4" s="88"/>
      <c r="EH4" s="88"/>
      <c r="EI4" s="88"/>
      <c r="EJ4" s="88"/>
      <c r="EK4" s="88"/>
      <c r="EL4" s="88"/>
      <c r="EM4" s="88"/>
      <c r="EN4" s="88"/>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112402</v>
      </c>
      <c r="D6" s="34">
        <f t="shared" si="3"/>
        <v>46</v>
      </c>
      <c r="E6" s="34">
        <f t="shared" si="3"/>
        <v>1</v>
      </c>
      <c r="F6" s="34">
        <f t="shared" si="3"/>
        <v>0</v>
      </c>
      <c r="G6" s="34">
        <f t="shared" si="3"/>
        <v>1</v>
      </c>
      <c r="H6" s="34" t="str">
        <f t="shared" si="3"/>
        <v>埼玉県　幸手市</v>
      </c>
      <c r="I6" s="34" t="str">
        <f t="shared" si="3"/>
        <v>法適用</v>
      </c>
      <c r="J6" s="34" t="str">
        <f t="shared" si="3"/>
        <v>水道事業</v>
      </c>
      <c r="K6" s="34" t="str">
        <f t="shared" si="3"/>
        <v>末端給水事業</v>
      </c>
      <c r="L6" s="34" t="str">
        <f t="shared" si="3"/>
        <v>A4</v>
      </c>
      <c r="M6" s="34">
        <f t="shared" si="3"/>
        <v>0</v>
      </c>
      <c r="N6" s="35" t="str">
        <f t="shared" si="3"/>
        <v>-</v>
      </c>
      <c r="O6" s="35">
        <f t="shared" si="3"/>
        <v>78.349999999999994</v>
      </c>
      <c r="P6" s="35">
        <f t="shared" si="3"/>
        <v>99.99</v>
      </c>
      <c r="Q6" s="35">
        <f t="shared" si="3"/>
        <v>2592</v>
      </c>
      <c r="R6" s="35">
        <f t="shared" si="3"/>
        <v>52401</v>
      </c>
      <c r="S6" s="35">
        <f t="shared" si="3"/>
        <v>33.93</v>
      </c>
      <c r="T6" s="35">
        <f t="shared" si="3"/>
        <v>1544.39</v>
      </c>
      <c r="U6" s="35">
        <f t="shared" si="3"/>
        <v>52271</v>
      </c>
      <c r="V6" s="35">
        <f t="shared" si="3"/>
        <v>33.950000000000003</v>
      </c>
      <c r="W6" s="35">
        <f t="shared" si="3"/>
        <v>1539.65</v>
      </c>
      <c r="X6" s="36">
        <f>IF(X7="",NA(),X7)</f>
        <v>108.79</v>
      </c>
      <c r="Y6" s="36">
        <f t="shared" ref="Y6:AG6" si="4">IF(Y7="",NA(),Y7)</f>
        <v>109.19</v>
      </c>
      <c r="Z6" s="36">
        <f t="shared" si="4"/>
        <v>114.73</v>
      </c>
      <c r="AA6" s="36">
        <f t="shared" si="4"/>
        <v>111.78</v>
      </c>
      <c r="AB6" s="36">
        <f t="shared" si="4"/>
        <v>112.86</v>
      </c>
      <c r="AC6" s="36">
        <f t="shared" si="4"/>
        <v>108.24</v>
      </c>
      <c r="AD6" s="36">
        <f t="shared" si="4"/>
        <v>107.8</v>
      </c>
      <c r="AE6" s="36">
        <f t="shared" si="4"/>
        <v>111.96</v>
      </c>
      <c r="AF6" s="36">
        <f t="shared" si="4"/>
        <v>112.69</v>
      </c>
      <c r="AG6" s="36">
        <f t="shared" si="4"/>
        <v>113.16</v>
      </c>
      <c r="AH6" s="35" t="str">
        <f>IF(AH7="","",IF(AH7="-","【-】","【"&amp;SUBSTITUTE(TEXT(AH7,"#,##0.00"),"-","△")&amp;"】"))</f>
        <v>【114.35】</v>
      </c>
      <c r="AI6" s="35">
        <f>IF(AI7="",NA(),AI7)</f>
        <v>0</v>
      </c>
      <c r="AJ6" s="35">
        <f t="shared" ref="AJ6:AR6" si="5">IF(AJ7="",NA(),AJ7)</f>
        <v>0</v>
      </c>
      <c r="AK6" s="35">
        <f t="shared" si="5"/>
        <v>0</v>
      </c>
      <c r="AL6" s="35">
        <f t="shared" si="5"/>
        <v>0</v>
      </c>
      <c r="AM6" s="35">
        <f t="shared" si="5"/>
        <v>0</v>
      </c>
      <c r="AN6" s="36">
        <f t="shared" si="5"/>
        <v>4.46</v>
      </c>
      <c r="AO6" s="36">
        <f t="shared" si="5"/>
        <v>4.3899999999999997</v>
      </c>
      <c r="AP6" s="36">
        <f t="shared" si="5"/>
        <v>0.41</v>
      </c>
      <c r="AQ6" s="36">
        <f t="shared" si="5"/>
        <v>0.54</v>
      </c>
      <c r="AR6" s="36">
        <f t="shared" si="5"/>
        <v>0.68</v>
      </c>
      <c r="AS6" s="35" t="str">
        <f>IF(AS7="","",IF(AS7="-","【-】","【"&amp;SUBSTITUTE(TEXT(AS7,"#,##0.00"),"-","△")&amp;"】"))</f>
        <v>【0.79】</v>
      </c>
      <c r="AT6" s="36">
        <f>IF(AT7="",NA(),AT7)</f>
        <v>1959.68</v>
      </c>
      <c r="AU6" s="36">
        <f t="shared" ref="AU6:BC6" si="6">IF(AU7="",NA(),AU7)</f>
        <v>970.98</v>
      </c>
      <c r="AV6" s="36">
        <f t="shared" si="6"/>
        <v>478.85</v>
      </c>
      <c r="AW6" s="36">
        <f t="shared" si="6"/>
        <v>605.30999999999995</v>
      </c>
      <c r="AX6" s="36">
        <f t="shared" si="6"/>
        <v>626.65</v>
      </c>
      <c r="AY6" s="36">
        <f t="shared" si="6"/>
        <v>701</v>
      </c>
      <c r="AZ6" s="36">
        <f t="shared" si="6"/>
        <v>739.59</v>
      </c>
      <c r="BA6" s="36">
        <f t="shared" si="6"/>
        <v>335.95</v>
      </c>
      <c r="BB6" s="36">
        <f t="shared" si="6"/>
        <v>346.59</v>
      </c>
      <c r="BC6" s="36">
        <f t="shared" si="6"/>
        <v>357.82</v>
      </c>
      <c r="BD6" s="35" t="str">
        <f>IF(BD7="","",IF(BD7="-","【-】","【"&amp;SUBSTITUTE(TEXT(BD7,"#,##0.00"),"-","△")&amp;"】"))</f>
        <v>【262.87】</v>
      </c>
      <c r="BE6" s="36">
        <f>IF(BE7="",NA(),BE7)</f>
        <v>220.99</v>
      </c>
      <c r="BF6" s="36">
        <f t="shared" ref="BF6:BN6" si="7">IF(BF7="",NA(),BF7)</f>
        <v>206.29</v>
      </c>
      <c r="BG6" s="36">
        <f t="shared" si="7"/>
        <v>209.81</v>
      </c>
      <c r="BH6" s="36">
        <f t="shared" si="7"/>
        <v>195.59</v>
      </c>
      <c r="BI6" s="36">
        <f t="shared" si="7"/>
        <v>179.27</v>
      </c>
      <c r="BJ6" s="36">
        <f t="shared" si="7"/>
        <v>330.99</v>
      </c>
      <c r="BK6" s="36">
        <f t="shared" si="7"/>
        <v>324.08999999999997</v>
      </c>
      <c r="BL6" s="36">
        <f t="shared" si="7"/>
        <v>319.82</v>
      </c>
      <c r="BM6" s="36">
        <f t="shared" si="7"/>
        <v>312.02999999999997</v>
      </c>
      <c r="BN6" s="36">
        <f t="shared" si="7"/>
        <v>307.45999999999998</v>
      </c>
      <c r="BO6" s="35" t="str">
        <f>IF(BO7="","",IF(BO7="-","【-】","【"&amp;SUBSTITUTE(TEXT(BO7,"#,##0.00"),"-","△")&amp;"】"))</f>
        <v>【270.87】</v>
      </c>
      <c r="BP6" s="36">
        <f>IF(BP7="",NA(),BP7)</f>
        <v>98.64</v>
      </c>
      <c r="BQ6" s="36">
        <f t="shared" ref="BQ6:BY6" si="8">IF(BQ7="",NA(),BQ7)</f>
        <v>98.91</v>
      </c>
      <c r="BR6" s="36">
        <f t="shared" si="8"/>
        <v>104.63</v>
      </c>
      <c r="BS6" s="36">
        <f t="shared" si="8"/>
        <v>104.04</v>
      </c>
      <c r="BT6" s="36">
        <f t="shared" si="8"/>
        <v>105.49</v>
      </c>
      <c r="BU6" s="36">
        <f t="shared" si="8"/>
        <v>100.27</v>
      </c>
      <c r="BV6" s="36">
        <f t="shared" si="8"/>
        <v>99.46</v>
      </c>
      <c r="BW6" s="36">
        <f t="shared" si="8"/>
        <v>105.21</v>
      </c>
      <c r="BX6" s="36">
        <f t="shared" si="8"/>
        <v>105.71</v>
      </c>
      <c r="BY6" s="36">
        <f t="shared" si="8"/>
        <v>106.01</v>
      </c>
      <c r="BZ6" s="35" t="str">
        <f>IF(BZ7="","",IF(BZ7="-","【-】","【"&amp;SUBSTITUTE(TEXT(BZ7,"#,##0.00"),"-","△")&amp;"】"))</f>
        <v>【105.59】</v>
      </c>
      <c r="CA6" s="36">
        <f>IF(CA7="",NA(),CA7)</f>
        <v>154.1</v>
      </c>
      <c r="CB6" s="36">
        <f t="shared" ref="CB6:CJ6" si="9">IF(CB7="",NA(),CB7)</f>
        <v>154.59</v>
      </c>
      <c r="CC6" s="36">
        <f t="shared" si="9"/>
        <v>145.31</v>
      </c>
      <c r="CD6" s="36">
        <f t="shared" si="9"/>
        <v>145.78</v>
      </c>
      <c r="CE6" s="36">
        <f t="shared" si="9"/>
        <v>145.05000000000001</v>
      </c>
      <c r="CF6" s="36">
        <f t="shared" si="9"/>
        <v>169.62</v>
      </c>
      <c r="CG6" s="36">
        <f t="shared" si="9"/>
        <v>171.78</v>
      </c>
      <c r="CH6" s="36">
        <f t="shared" si="9"/>
        <v>162.59</v>
      </c>
      <c r="CI6" s="36">
        <f t="shared" si="9"/>
        <v>162.15</v>
      </c>
      <c r="CJ6" s="36">
        <f t="shared" si="9"/>
        <v>162.24</v>
      </c>
      <c r="CK6" s="35" t="str">
        <f>IF(CK7="","",IF(CK7="-","【-】","【"&amp;SUBSTITUTE(TEXT(CK7,"#,##0.00"),"-","△")&amp;"】"))</f>
        <v>【163.27】</v>
      </c>
      <c r="CL6" s="36">
        <f>IF(CL7="",NA(),CL7)</f>
        <v>60.24</v>
      </c>
      <c r="CM6" s="36">
        <f t="shared" ref="CM6:CU6" si="10">IF(CM7="",NA(),CM7)</f>
        <v>59.73</v>
      </c>
      <c r="CN6" s="36">
        <f t="shared" si="10"/>
        <v>59.05</v>
      </c>
      <c r="CO6" s="36">
        <f t="shared" si="10"/>
        <v>59.48</v>
      </c>
      <c r="CP6" s="36">
        <f t="shared" si="10"/>
        <v>59.15</v>
      </c>
      <c r="CQ6" s="36">
        <f t="shared" si="10"/>
        <v>59.88</v>
      </c>
      <c r="CR6" s="36">
        <f t="shared" si="10"/>
        <v>59.68</v>
      </c>
      <c r="CS6" s="36">
        <f t="shared" si="10"/>
        <v>59.17</v>
      </c>
      <c r="CT6" s="36">
        <f t="shared" si="10"/>
        <v>59.34</v>
      </c>
      <c r="CU6" s="36">
        <f t="shared" si="10"/>
        <v>59.11</v>
      </c>
      <c r="CV6" s="35" t="str">
        <f>IF(CV7="","",IF(CV7="-","【-】","【"&amp;SUBSTITUTE(TEXT(CV7,"#,##0.00"),"-","△")&amp;"】"))</f>
        <v>【59.94】</v>
      </c>
      <c r="CW6" s="36">
        <f>IF(CW7="",NA(),CW7)</f>
        <v>89.77</v>
      </c>
      <c r="CX6" s="36">
        <f t="shared" ref="CX6:DF6" si="11">IF(CX7="",NA(),CX7)</f>
        <v>89.79</v>
      </c>
      <c r="CY6" s="36">
        <f t="shared" si="11"/>
        <v>89.86</v>
      </c>
      <c r="CZ6" s="36">
        <f t="shared" si="11"/>
        <v>88.62</v>
      </c>
      <c r="DA6" s="36">
        <f t="shared" si="11"/>
        <v>88.99</v>
      </c>
      <c r="DB6" s="36">
        <f t="shared" si="11"/>
        <v>87.65</v>
      </c>
      <c r="DC6" s="36">
        <f t="shared" si="11"/>
        <v>87.63</v>
      </c>
      <c r="DD6" s="36">
        <f t="shared" si="11"/>
        <v>87.6</v>
      </c>
      <c r="DE6" s="36">
        <f t="shared" si="11"/>
        <v>87.74</v>
      </c>
      <c r="DF6" s="36">
        <f t="shared" si="11"/>
        <v>87.91</v>
      </c>
      <c r="DG6" s="35" t="str">
        <f>IF(DG7="","",IF(DG7="-","【-】","【"&amp;SUBSTITUTE(TEXT(DG7,"#,##0.00"),"-","△")&amp;"】"))</f>
        <v>【90.22】</v>
      </c>
      <c r="DH6" s="36">
        <f>IF(DH7="",NA(),DH7)</f>
        <v>46.23</v>
      </c>
      <c r="DI6" s="36">
        <f t="shared" ref="DI6:DQ6" si="12">IF(DI7="",NA(),DI7)</f>
        <v>47.75</v>
      </c>
      <c r="DJ6" s="36">
        <f t="shared" si="12"/>
        <v>48.53</v>
      </c>
      <c r="DK6" s="36">
        <f t="shared" si="12"/>
        <v>50.13</v>
      </c>
      <c r="DL6" s="36">
        <f t="shared" si="12"/>
        <v>51.49</v>
      </c>
      <c r="DM6" s="36">
        <f t="shared" si="12"/>
        <v>38.69</v>
      </c>
      <c r="DN6" s="36">
        <f t="shared" si="12"/>
        <v>39.65</v>
      </c>
      <c r="DO6" s="36">
        <f t="shared" si="12"/>
        <v>45.25</v>
      </c>
      <c r="DP6" s="36">
        <f t="shared" si="12"/>
        <v>46.27</v>
      </c>
      <c r="DQ6" s="36">
        <f t="shared" si="12"/>
        <v>46.88</v>
      </c>
      <c r="DR6" s="35" t="str">
        <f>IF(DR7="","",IF(DR7="-","【-】","【"&amp;SUBSTITUTE(TEXT(DR7,"#,##0.00"),"-","△")&amp;"】"))</f>
        <v>【47.91】</v>
      </c>
      <c r="DS6" s="36">
        <f>IF(DS7="",NA(),DS7)</f>
        <v>11.98</v>
      </c>
      <c r="DT6" s="36">
        <f t="shared" ref="DT6:EB6" si="13">IF(DT7="",NA(),DT7)</f>
        <v>13.75</v>
      </c>
      <c r="DU6" s="36">
        <f t="shared" si="13"/>
        <v>16.510000000000002</v>
      </c>
      <c r="DV6" s="36">
        <f t="shared" si="13"/>
        <v>16.940000000000001</v>
      </c>
      <c r="DW6" s="36">
        <f t="shared" si="13"/>
        <v>15.93</v>
      </c>
      <c r="DX6" s="36">
        <f t="shared" si="13"/>
        <v>8.4</v>
      </c>
      <c r="DY6" s="36">
        <f t="shared" si="13"/>
        <v>9.7100000000000009</v>
      </c>
      <c r="DZ6" s="36">
        <f t="shared" si="13"/>
        <v>10.71</v>
      </c>
      <c r="EA6" s="36">
        <f t="shared" si="13"/>
        <v>10.93</v>
      </c>
      <c r="EB6" s="36">
        <f t="shared" si="13"/>
        <v>13.39</v>
      </c>
      <c r="EC6" s="35" t="str">
        <f>IF(EC7="","",IF(EC7="-","【-】","【"&amp;SUBSTITUTE(TEXT(EC7,"#,##0.00"),"-","△")&amp;"】"))</f>
        <v>【15.00】</v>
      </c>
      <c r="ED6" s="36">
        <f>IF(ED7="",NA(),ED7)</f>
        <v>1.31</v>
      </c>
      <c r="EE6" s="36">
        <f t="shared" ref="EE6:EM6" si="14">IF(EE7="",NA(),EE7)</f>
        <v>1.44</v>
      </c>
      <c r="EF6" s="36">
        <f t="shared" si="14"/>
        <v>1.42</v>
      </c>
      <c r="EG6" s="36">
        <f t="shared" si="14"/>
        <v>1.77</v>
      </c>
      <c r="EH6" s="36">
        <f t="shared" si="14"/>
        <v>1.48</v>
      </c>
      <c r="EI6" s="36">
        <f t="shared" si="14"/>
        <v>0.78</v>
      </c>
      <c r="EJ6" s="36">
        <f t="shared" si="14"/>
        <v>0.83</v>
      </c>
      <c r="EK6" s="36">
        <f t="shared" si="14"/>
        <v>0.72</v>
      </c>
      <c r="EL6" s="36">
        <f t="shared" si="14"/>
        <v>0.71</v>
      </c>
      <c r="EM6" s="36">
        <f t="shared" si="14"/>
        <v>0.71</v>
      </c>
      <c r="EN6" s="35" t="str">
        <f>IF(EN7="","",IF(EN7="-","【-】","【"&amp;SUBSTITUTE(TEXT(EN7,"#,##0.00"),"-","△")&amp;"】"))</f>
        <v>【0.76】</v>
      </c>
    </row>
    <row r="7" spans="1:144" s="37" customFormat="1">
      <c r="A7" s="29"/>
      <c r="B7" s="38">
        <v>2016</v>
      </c>
      <c r="C7" s="38">
        <v>112402</v>
      </c>
      <c r="D7" s="38">
        <v>46</v>
      </c>
      <c r="E7" s="38">
        <v>1</v>
      </c>
      <c r="F7" s="38">
        <v>0</v>
      </c>
      <c r="G7" s="38">
        <v>1</v>
      </c>
      <c r="H7" s="38" t="s">
        <v>105</v>
      </c>
      <c r="I7" s="38" t="s">
        <v>106</v>
      </c>
      <c r="J7" s="38" t="s">
        <v>107</v>
      </c>
      <c r="K7" s="38" t="s">
        <v>108</v>
      </c>
      <c r="L7" s="38" t="s">
        <v>109</v>
      </c>
      <c r="M7" s="38"/>
      <c r="N7" s="39" t="s">
        <v>110</v>
      </c>
      <c r="O7" s="39">
        <v>78.349999999999994</v>
      </c>
      <c r="P7" s="39">
        <v>99.99</v>
      </c>
      <c r="Q7" s="39">
        <v>2592</v>
      </c>
      <c r="R7" s="39">
        <v>52401</v>
      </c>
      <c r="S7" s="39">
        <v>33.93</v>
      </c>
      <c r="T7" s="39">
        <v>1544.39</v>
      </c>
      <c r="U7" s="39">
        <v>52271</v>
      </c>
      <c r="V7" s="39">
        <v>33.950000000000003</v>
      </c>
      <c r="W7" s="39">
        <v>1539.65</v>
      </c>
      <c r="X7" s="39">
        <v>108.79</v>
      </c>
      <c r="Y7" s="39">
        <v>109.19</v>
      </c>
      <c r="Z7" s="39">
        <v>114.73</v>
      </c>
      <c r="AA7" s="39">
        <v>111.78</v>
      </c>
      <c r="AB7" s="39">
        <v>112.86</v>
      </c>
      <c r="AC7" s="39">
        <v>108.24</v>
      </c>
      <c r="AD7" s="39">
        <v>107.8</v>
      </c>
      <c r="AE7" s="39">
        <v>111.96</v>
      </c>
      <c r="AF7" s="39">
        <v>112.69</v>
      </c>
      <c r="AG7" s="39">
        <v>113.16</v>
      </c>
      <c r="AH7" s="39">
        <v>114.35</v>
      </c>
      <c r="AI7" s="39">
        <v>0</v>
      </c>
      <c r="AJ7" s="39">
        <v>0</v>
      </c>
      <c r="AK7" s="39">
        <v>0</v>
      </c>
      <c r="AL7" s="39">
        <v>0</v>
      </c>
      <c r="AM7" s="39">
        <v>0</v>
      </c>
      <c r="AN7" s="39">
        <v>4.46</v>
      </c>
      <c r="AO7" s="39">
        <v>4.3899999999999997</v>
      </c>
      <c r="AP7" s="39">
        <v>0.41</v>
      </c>
      <c r="AQ7" s="39">
        <v>0.54</v>
      </c>
      <c r="AR7" s="39">
        <v>0.68</v>
      </c>
      <c r="AS7" s="39">
        <v>0.79</v>
      </c>
      <c r="AT7" s="39">
        <v>1959.68</v>
      </c>
      <c r="AU7" s="39">
        <v>970.98</v>
      </c>
      <c r="AV7" s="39">
        <v>478.85</v>
      </c>
      <c r="AW7" s="39">
        <v>605.30999999999995</v>
      </c>
      <c r="AX7" s="39">
        <v>626.65</v>
      </c>
      <c r="AY7" s="39">
        <v>701</v>
      </c>
      <c r="AZ7" s="39">
        <v>739.59</v>
      </c>
      <c r="BA7" s="39">
        <v>335.95</v>
      </c>
      <c r="BB7" s="39">
        <v>346.59</v>
      </c>
      <c r="BC7" s="39">
        <v>357.82</v>
      </c>
      <c r="BD7" s="39">
        <v>262.87</v>
      </c>
      <c r="BE7" s="39">
        <v>220.99</v>
      </c>
      <c r="BF7" s="39">
        <v>206.29</v>
      </c>
      <c r="BG7" s="39">
        <v>209.81</v>
      </c>
      <c r="BH7" s="39">
        <v>195.59</v>
      </c>
      <c r="BI7" s="39">
        <v>179.27</v>
      </c>
      <c r="BJ7" s="39">
        <v>330.99</v>
      </c>
      <c r="BK7" s="39">
        <v>324.08999999999997</v>
      </c>
      <c r="BL7" s="39">
        <v>319.82</v>
      </c>
      <c r="BM7" s="39">
        <v>312.02999999999997</v>
      </c>
      <c r="BN7" s="39">
        <v>307.45999999999998</v>
      </c>
      <c r="BO7" s="39">
        <v>270.87</v>
      </c>
      <c r="BP7" s="39">
        <v>98.64</v>
      </c>
      <c r="BQ7" s="39">
        <v>98.91</v>
      </c>
      <c r="BR7" s="39">
        <v>104.63</v>
      </c>
      <c r="BS7" s="39">
        <v>104.04</v>
      </c>
      <c r="BT7" s="39">
        <v>105.49</v>
      </c>
      <c r="BU7" s="39">
        <v>100.27</v>
      </c>
      <c r="BV7" s="39">
        <v>99.46</v>
      </c>
      <c r="BW7" s="39">
        <v>105.21</v>
      </c>
      <c r="BX7" s="39">
        <v>105.71</v>
      </c>
      <c r="BY7" s="39">
        <v>106.01</v>
      </c>
      <c r="BZ7" s="39">
        <v>105.59</v>
      </c>
      <c r="CA7" s="39">
        <v>154.1</v>
      </c>
      <c r="CB7" s="39">
        <v>154.59</v>
      </c>
      <c r="CC7" s="39">
        <v>145.31</v>
      </c>
      <c r="CD7" s="39">
        <v>145.78</v>
      </c>
      <c r="CE7" s="39">
        <v>145.05000000000001</v>
      </c>
      <c r="CF7" s="39">
        <v>169.62</v>
      </c>
      <c r="CG7" s="39">
        <v>171.78</v>
      </c>
      <c r="CH7" s="39">
        <v>162.59</v>
      </c>
      <c r="CI7" s="39">
        <v>162.15</v>
      </c>
      <c r="CJ7" s="39">
        <v>162.24</v>
      </c>
      <c r="CK7" s="39">
        <v>163.27000000000001</v>
      </c>
      <c r="CL7" s="39">
        <v>60.24</v>
      </c>
      <c r="CM7" s="39">
        <v>59.73</v>
      </c>
      <c r="CN7" s="39">
        <v>59.05</v>
      </c>
      <c r="CO7" s="39">
        <v>59.48</v>
      </c>
      <c r="CP7" s="39">
        <v>59.15</v>
      </c>
      <c r="CQ7" s="39">
        <v>59.88</v>
      </c>
      <c r="CR7" s="39">
        <v>59.68</v>
      </c>
      <c r="CS7" s="39">
        <v>59.17</v>
      </c>
      <c r="CT7" s="39">
        <v>59.34</v>
      </c>
      <c r="CU7" s="39">
        <v>59.11</v>
      </c>
      <c r="CV7" s="39">
        <v>59.94</v>
      </c>
      <c r="CW7" s="39">
        <v>89.77</v>
      </c>
      <c r="CX7" s="39">
        <v>89.79</v>
      </c>
      <c r="CY7" s="39">
        <v>89.86</v>
      </c>
      <c r="CZ7" s="39">
        <v>88.62</v>
      </c>
      <c r="DA7" s="39">
        <v>88.99</v>
      </c>
      <c r="DB7" s="39">
        <v>87.65</v>
      </c>
      <c r="DC7" s="39">
        <v>87.63</v>
      </c>
      <c r="DD7" s="39">
        <v>87.6</v>
      </c>
      <c r="DE7" s="39">
        <v>87.74</v>
      </c>
      <c r="DF7" s="39">
        <v>87.91</v>
      </c>
      <c r="DG7" s="39">
        <v>90.22</v>
      </c>
      <c r="DH7" s="39">
        <v>46.23</v>
      </c>
      <c r="DI7" s="39">
        <v>47.75</v>
      </c>
      <c r="DJ7" s="39">
        <v>48.53</v>
      </c>
      <c r="DK7" s="39">
        <v>50.13</v>
      </c>
      <c r="DL7" s="39">
        <v>51.49</v>
      </c>
      <c r="DM7" s="39">
        <v>38.69</v>
      </c>
      <c r="DN7" s="39">
        <v>39.65</v>
      </c>
      <c r="DO7" s="39">
        <v>45.25</v>
      </c>
      <c r="DP7" s="39">
        <v>46.27</v>
      </c>
      <c r="DQ7" s="39">
        <v>46.88</v>
      </c>
      <c r="DR7" s="39">
        <v>47.91</v>
      </c>
      <c r="DS7" s="39">
        <v>11.98</v>
      </c>
      <c r="DT7" s="39">
        <v>13.75</v>
      </c>
      <c r="DU7" s="39">
        <v>16.510000000000002</v>
      </c>
      <c r="DV7" s="39">
        <v>16.940000000000001</v>
      </c>
      <c r="DW7" s="39">
        <v>15.93</v>
      </c>
      <c r="DX7" s="39">
        <v>8.4</v>
      </c>
      <c r="DY7" s="39">
        <v>9.7100000000000009</v>
      </c>
      <c r="DZ7" s="39">
        <v>10.71</v>
      </c>
      <c r="EA7" s="39">
        <v>10.93</v>
      </c>
      <c r="EB7" s="39">
        <v>13.39</v>
      </c>
      <c r="EC7" s="39">
        <v>15</v>
      </c>
      <c r="ED7" s="39">
        <v>1.31</v>
      </c>
      <c r="EE7" s="39">
        <v>1.44</v>
      </c>
      <c r="EF7" s="39">
        <v>1.42</v>
      </c>
      <c r="EG7" s="39">
        <v>1.77</v>
      </c>
      <c r="EH7" s="39">
        <v>1.48</v>
      </c>
      <c r="EI7" s="39">
        <v>0.78</v>
      </c>
      <c r="EJ7" s="39">
        <v>0.83</v>
      </c>
      <c r="EK7" s="39">
        <v>0.72</v>
      </c>
      <c r="EL7" s="39">
        <v>0.71</v>
      </c>
      <c r="EM7" s="39">
        <v>0.71</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2017-12-25T01:25:08Z</dcterms:created>
  <dcterms:modified xsi:type="dcterms:W3CDTF">2018-02-02T06:08:47Z</dcterms:modified>
  <cp:category/>
</cp:coreProperties>
</file>