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6246\Desktop\経営比較分析表\経営比較分析表\"/>
    </mc:Choice>
  </mc:AlternateContent>
  <workbookProtection workbookPassword="B319" lockStructure="1"/>
  <bookViews>
    <workbookView xWindow="240" yWindow="90" windowWidth="14940" windowHeight="784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Q6" i="5"/>
  <c r="W10" i="4" s="1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D10" i="4"/>
  <c r="I10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<sst xmlns="http://schemas.openxmlformats.org/spreadsheetml/2006/main" count="245" uniqueCount="125">
  <si>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</si>
  <si>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</si>
  <si>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</si>
  <si>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</si>
  <si>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</si>
  <si>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</si>
  <si>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</si>
  <si>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</si>
  <si>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</si>
  <si>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</si>
  <si>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</si>
  <si>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</si>
  <si>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</si>
  <si>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</si>
  <si>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</si>
  <si>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</si>
  <si>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</si>
  <si>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</si>
  <si>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</si>
  <si>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</si>
  <si>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</si>
  <si>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</si>
  <si>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</si>
  <si>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</si>
  <si>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</si>
  <si>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</si>
  <si>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</si>
  <si>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</si>
  <si>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</si>
  <si>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</si>
  <si>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</si>
  <si>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</si>
  <si>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</si>
  <si>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</si>
  <si>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</si>
  <si>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</si>
  <si>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</si>
  <si>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</si>
  <si>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</si>
  <si>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</si>
  <si>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</si>
  <si>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</si>
  <si>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</si>
  <si>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</si>
  <si>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</si>
  <si>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</si>
  <si>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</si>
  <si>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</si>
  <si>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</si>
  <si>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</si>
  <si>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</si>
  <si>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</si>
  <si>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</si>
  <si>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</si>
  <si>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</si>
  <si>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</si>
  <si>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</si>
  <si>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</si>
  <si>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</si>
  <si>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</si>
  <si>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</si>
  <si>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</si>
  <si>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</si>
  <si>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</si>
  <si>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</si>
  <si>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</si>
  <si>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</si>
  <si>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</si>
  <si>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</si>
  <si>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</si>
  <si>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</si>
  <si>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</si>
  <si>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</si>
  <si>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</si>
  <si>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</si>
  <si>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</si>
  <si>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</si>
  <si>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</si>
  <si>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</si>
  <si>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</si>
  <si>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</si>
  <si>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</si>
  <si>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</si>
  <si>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</si>
  <si>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</si>
  <si>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</si>
  <si>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</si>
  <si>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</si>
  <si>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</si>
  <si>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</si>
  <si>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</si>
  <si>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</si>
  <si>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</si>
  <si>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</si>
  <si>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</si>
  <si>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</si>
  <si>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</si>
  <si>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</si>
  <si>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</si>
  <si>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</si>
  <si>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</si>
  <si>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</si>
  <si>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</si>
  <si>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</si>
  <si>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</si>
  <si>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</si>
  <si>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</si>
  <si>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</si>
  <si>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</si>
  <si>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越谷市</t>
  </si>
  <si>
    <t>法非適用</t>
  </si>
  <si>
    <t>下水道事業</t>
  </si>
  <si>
    <t>公共下水道</t>
  </si>
  <si>
    <t>Aa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</si>
  <si>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</si>
  <si>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</si>
  <si>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</si>
  <si>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</si>
  <si>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</si>
  <si>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</si>
  <si>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</si>
  <si>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</si>
  <si>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経費回収率は、平成２８年度末時点で、類似団体より低い水準に留まっているが、平成２８年７月に下水道使用料の改定を実施していること、企業債償還金のピークが過ぎつつあることから、今後は更なる改善が図られる見込みである。
　水洗化率についても、平成２８年度末時点で、類似団体より低い水準に留まっているが、未接続世帯解消の対策の実施により改善傾向にあり、引き続き対策に取り組んでいく。
　また、下水道施設の老朽化対策については、現在、ストックマネジメント計画の策定等に取り組んでおり、計画的かつ効率的な更新を進める予定である。</t>
    <rPh sb="1" eb="3">
      <t>ケイヒ</t>
    </rPh>
    <rPh sb="3" eb="5">
      <t>カイシュウ</t>
    </rPh>
    <rPh sb="5" eb="6">
      <t>リツ</t>
    </rPh>
    <rPh sb="8" eb="10">
      <t>ヘイセイ</t>
    </rPh>
    <rPh sb="12" eb="14">
      <t>ネンド</t>
    </rPh>
    <rPh sb="14" eb="15">
      <t>マツ</t>
    </rPh>
    <rPh sb="15" eb="17">
      <t>ジテン</t>
    </rPh>
    <rPh sb="19" eb="21">
      <t>ルイジ</t>
    </rPh>
    <rPh sb="21" eb="23">
      <t>ダンタイ</t>
    </rPh>
    <rPh sb="25" eb="26">
      <t>ヒク</t>
    </rPh>
    <rPh sb="27" eb="29">
      <t>スイジュン</t>
    </rPh>
    <rPh sb="30" eb="31">
      <t>トド</t>
    </rPh>
    <rPh sb="38" eb="40">
      <t>ヘイセイ</t>
    </rPh>
    <rPh sb="42" eb="43">
      <t>ネン</t>
    </rPh>
    <rPh sb="44" eb="45">
      <t>ガツ</t>
    </rPh>
    <rPh sb="46" eb="49">
      <t>ゲスイドウ</t>
    </rPh>
    <rPh sb="49" eb="51">
      <t>シヨウ</t>
    </rPh>
    <rPh sb="51" eb="52">
      <t>リョウ</t>
    </rPh>
    <rPh sb="53" eb="55">
      <t>カイテイ</t>
    </rPh>
    <rPh sb="56" eb="58">
      <t>ジッシ</t>
    </rPh>
    <rPh sb="65" eb="67">
      <t>キギョウ</t>
    </rPh>
    <rPh sb="67" eb="68">
      <t>サイ</t>
    </rPh>
    <rPh sb="68" eb="71">
      <t>ショウカンキン</t>
    </rPh>
    <rPh sb="76" eb="77">
      <t>ス</t>
    </rPh>
    <rPh sb="87" eb="89">
      <t>コンゴ</t>
    </rPh>
    <rPh sb="90" eb="91">
      <t>サラ</t>
    </rPh>
    <rPh sb="93" eb="95">
      <t>カイゼン</t>
    </rPh>
    <rPh sb="96" eb="97">
      <t>ハカ</t>
    </rPh>
    <rPh sb="100" eb="102">
      <t>ミコ</t>
    </rPh>
    <rPh sb="109" eb="112">
      <t>スイセンカ</t>
    </rPh>
    <rPh sb="112" eb="113">
      <t>リツ</t>
    </rPh>
    <rPh sb="149" eb="152">
      <t>ミセツゾク</t>
    </rPh>
    <rPh sb="152" eb="154">
      <t>セタイ</t>
    </rPh>
    <rPh sb="154" eb="156">
      <t>カイショウ</t>
    </rPh>
    <rPh sb="157" eb="159">
      <t>タイサク</t>
    </rPh>
    <rPh sb="160" eb="162">
      <t>ジッシ</t>
    </rPh>
    <rPh sb="165" eb="167">
      <t>カイゼン</t>
    </rPh>
    <rPh sb="167" eb="169">
      <t>ケイコウ</t>
    </rPh>
    <rPh sb="173" eb="174">
      <t>ヒ</t>
    </rPh>
    <rPh sb="175" eb="176">
      <t>ツヅ</t>
    </rPh>
    <rPh sb="177" eb="179">
      <t>タイサク</t>
    </rPh>
    <rPh sb="180" eb="181">
      <t>ト</t>
    </rPh>
    <rPh sb="182" eb="183">
      <t>ク</t>
    </rPh>
    <rPh sb="193" eb="196">
      <t>ゲスイドウ</t>
    </rPh>
    <rPh sb="196" eb="198">
      <t>シセツ</t>
    </rPh>
    <rPh sb="199" eb="202">
      <t>ロウキュウカ</t>
    </rPh>
    <rPh sb="202" eb="204">
      <t>タイサク</t>
    </rPh>
    <rPh sb="210" eb="212">
      <t>ゲンザイ</t>
    </rPh>
    <rPh sb="223" eb="225">
      <t>ケイカク</t>
    </rPh>
    <rPh sb="226" eb="229">
      <t>サクテイトウ</t>
    </rPh>
    <rPh sb="230" eb="231">
      <t>ト</t>
    </rPh>
    <rPh sb="232" eb="233">
      <t>ク</t>
    </rPh>
    <rPh sb="238" eb="241">
      <t>ケイカクテキ</t>
    </rPh>
    <rPh sb="243" eb="246">
      <t>コウリツテキ</t>
    </rPh>
    <rPh sb="247" eb="249">
      <t>コウシン</t>
    </rPh>
    <rPh sb="250" eb="251">
      <t>スス</t>
    </rPh>
    <rPh sb="253" eb="255">
      <t>ヨテイ</t>
    </rPh>
    <phoneticPr fontId="4"/>
  </si>
  <si>
    <t>③管渠改善率
　類似団体より低い水準となっているが、長寿命化計画に基づき下水道施設の計画的な更新・改築に取り組んでおり、管渠については、平成２５年度より更新工事に着手しているため、改善傾向にある。</t>
    <rPh sb="1" eb="2">
      <t>カン</t>
    </rPh>
    <rPh sb="2" eb="3">
      <t>キョ</t>
    </rPh>
    <rPh sb="3" eb="5">
      <t>カイゼン</t>
    </rPh>
    <rPh sb="5" eb="6">
      <t>リツ</t>
    </rPh>
    <rPh sb="8" eb="10">
      <t>ルイジ</t>
    </rPh>
    <rPh sb="10" eb="12">
      <t>ダンタイ</t>
    </rPh>
    <rPh sb="14" eb="15">
      <t>ヒク</t>
    </rPh>
    <rPh sb="16" eb="18">
      <t>スイジュン</t>
    </rPh>
    <rPh sb="26" eb="27">
      <t>チョウ</t>
    </rPh>
    <rPh sb="27" eb="29">
      <t>ジュミョウ</t>
    </rPh>
    <rPh sb="29" eb="30">
      <t>カ</t>
    </rPh>
    <rPh sb="30" eb="32">
      <t>ケイカク</t>
    </rPh>
    <rPh sb="33" eb="34">
      <t>モト</t>
    </rPh>
    <rPh sb="36" eb="39">
      <t>ゲスイドウ</t>
    </rPh>
    <rPh sb="39" eb="41">
      <t>シセツ</t>
    </rPh>
    <rPh sb="42" eb="45">
      <t>ケイカクテキ</t>
    </rPh>
    <rPh sb="46" eb="48">
      <t>コウシン</t>
    </rPh>
    <rPh sb="49" eb="51">
      <t>カイチク</t>
    </rPh>
    <rPh sb="52" eb="53">
      <t>ト</t>
    </rPh>
    <rPh sb="54" eb="55">
      <t>ク</t>
    </rPh>
    <rPh sb="60" eb="61">
      <t>カン</t>
    </rPh>
    <rPh sb="61" eb="62">
      <t>キョ</t>
    </rPh>
    <rPh sb="68" eb="70">
      <t>ヘイセイ</t>
    </rPh>
    <rPh sb="72" eb="74">
      <t>ネンド</t>
    </rPh>
    <rPh sb="76" eb="78">
      <t>コウシン</t>
    </rPh>
    <rPh sb="78" eb="80">
      <t>コウジ</t>
    </rPh>
    <rPh sb="81" eb="83">
      <t>チャクシュ</t>
    </rPh>
    <rPh sb="90" eb="92">
      <t>カイゼン</t>
    </rPh>
    <rPh sb="92" eb="94">
      <t>ケイコウ</t>
    </rPh>
    <phoneticPr fontId="4"/>
  </si>
  <si>
    <t>①収益的収支比率
　平成２８年７月に使用料改定を実施したことで、料金収入が増加し、前年度と比較して改善している。
④企業債残高対事業規模比率
　下水道施設建設のピーク時に借入を行った起債の償還が進み、企業債残高は減少傾向にあるため、改善傾向にあり、平成２８年度においては類似団体の平均値を下回っている。
⑤経費回収率、⑥汚水処理原価
　経費回収率については、類似団体より低い水準にあるものの、使用料改定により料金収入が増加しており、改善傾向にある。また、汚水処理原価については、その構成要素である企業債償還金がピークを過ぎたものの緩やかな減少に留まり、依然として類似団体より高い水準にあるため、資本費平準化債を活用するなど、抑制に努めている。
⑧水洗化率
　平成２８年度時点で類似団体より低い水準に留まっているが、未接続世帯の解消を図るべく、職員及び委託による戸別訪問指導を継続的に実施しており、過去５年は改善傾向にある。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5">
      <t>ネン</t>
    </rPh>
    <rPh sb="16" eb="17">
      <t>ガツ</t>
    </rPh>
    <rPh sb="18" eb="20">
      <t>シヨウ</t>
    </rPh>
    <rPh sb="20" eb="21">
      <t>リョウ</t>
    </rPh>
    <rPh sb="21" eb="23">
      <t>カイテイ</t>
    </rPh>
    <rPh sb="24" eb="26">
      <t>ジッシ</t>
    </rPh>
    <rPh sb="32" eb="34">
      <t>リョウキン</t>
    </rPh>
    <rPh sb="34" eb="36">
      <t>シュウニュウ</t>
    </rPh>
    <rPh sb="37" eb="39">
      <t>ゾウカ</t>
    </rPh>
    <rPh sb="41" eb="44">
      <t>ゼンネンド</t>
    </rPh>
    <rPh sb="45" eb="47">
      <t>ヒカク</t>
    </rPh>
    <rPh sb="49" eb="51">
      <t>カイゼン</t>
    </rPh>
    <rPh sb="58" eb="60">
      <t>キギョウ</t>
    </rPh>
    <rPh sb="60" eb="61">
      <t>サイ</t>
    </rPh>
    <rPh sb="61" eb="63">
      <t>ザンダカ</t>
    </rPh>
    <rPh sb="63" eb="64">
      <t>タイ</t>
    </rPh>
    <rPh sb="64" eb="66">
      <t>ジギョウ</t>
    </rPh>
    <rPh sb="66" eb="68">
      <t>キボ</t>
    </rPh>
    <rPh sb="68" eb="70">
      <t>ヒリツ</t>
    </rPh>
    <rPh sb="72" eb="75">
      <t>ゲスイドウ</t>
    </rPh>
    <rPh sb="75" eb="77">
      <t>シセツ</t>
    </rPh>
    <rPh sb="77" eb="79">
      <t>ケンセツ</t>
    </rPh>
    <rPh sb="83" eb="84">
      <t>ジ</t>
    </rPh>
    <rPh sb="85" eb="87">
      <t>カリイレ</t>
    </rPh>
    <rPh sb="88" eb="89">
      <t>オコナ</t>
    </rPh>
    <rPh sb="91" eb="93">
      <t>キサイ</t>
    </rPh>
    <rPh sb="94" eb="96">
      <t>ショウカン</t>
    </rPh>
    <rPh sb="97" eb="98">
      <t>スス</t>
    </rPh>
    <rPh sb="100" eb="102">
      <t>キギョウ</t>
    </rPh>
    <rPh sb="102" eb="103">
      <t>サイ</t>
    </rPh>
    <rPh sb="103" eb="105">
      <t>ザンダカ</t>
    </rPh>
    <rPh sb="106" eb="108">
      <t>ゲンショウ</t>
    </rPh>
    <rPh sb="108" eb="110">
      <t>ケイコウ</t>
    </rPh>
    <rPh sb="116" eb="118">
      <t>カイゼン</t>
    </rPh>
    <rPh sb="118" eb="120">
      <t>ケイコウ</t>
    </rPh>
    <rPh sb="124" eb="126">
      <t>ヘイセイ</t>
    </rPh>
    <rPh sb="128" eb="130">
      <t>ネンド</t>
    </rPh>
    <rPh sb="135" eb="137">
      <t>ルイジ</t>
    </rPh>
    <rPh sb="137" eb="139">
      <t>ダンタイ</t>
    </rPh>
    <rPh sb="140" eb="143">
      <t>ヘイキンチ</t>
    </rPh>
    <rPh sb="144" eb="146">
      <t>シタマワ</t>
    </rPh>
    <rPh sb="153" eb="155">
      <t>ケイヒ</t>
    </rPh>
    <rPh sb="155" eb="157">
      <t>カイシュウ</t>
    </rPh>
    <rPh sb="157" eb="158">
      <t>リツ</t>
    </rPh>
    <rPh sb="160" eb="162">
      <t>オスイ</t>
    </rPh>
    <rPh sb="162" eb="164">
      <t>ショリ</t>
    </rPh>
    <rPh sb="164" eb="166">
      <t>ゲンカ</t>
    </rPh>
    <rPh sb="168" eb="170">
      <t>ケイヒ</t>
    </rPh>
    <rPh sb="170" eb="172">
      <t>カイシュウ</t>
    </rPh>
    <rPh sb="172" eb="173">
      <t>リツ</t>
    </rPh>
    <rPh sb="179" eb="181">
      <t>ルイジ</t>
    </rPh>
    <rPh sb="181" eb="183">
      <t>ダンタイ</t>
    </rPh>
    <rPh sb="185" eb="186">
      <t>ヒク</t>
    </rPh>
    <rPh sb="187" eb="189">
      <t>スイジュン</t>
    </rPh>
    <rPh sb="196" eb="198">
      <t>シヨウ</t>
    </rPh>
    <rPh sb="198" eb="199">
      <t>リョウ</t>
    </rPh>
    <rPh sb="199" eb="201">
      <t>カイテイ</t>
    </rPh>
    <rPh sb="204" eb="206">
      <t>リョウキン</t>
    </rPh>
    <rPh sb="206" eb="208">
      <t>シュウニュウ</t>
    </rPh>
    <rPh sb="209" eb="211">
      <t>ゾウカ</t>
    </rPh>
    <rPh sb="216" eb="218">
      <t>カイゼン</t>
    </rPh>
    <rPh sb="218" eb="220">
      <t>ケイコウ</t>
    </rPh>
    <rPh sb="227" eb="229">
      <t>オスイ</t>
    </rPh>
    <rPh sb="229" eb="231">
      <t>ショリ</t>
    </rPh>
    <rPh sb="231" eb="233">
      <t>ゲンカ</t>
    </rPh>
    <rPh sb="241" eb="243">
      <t>コウセイ</t>
    </rPh>
    <rPh sb="243" eb="245">
      <t>ヨウソ</t>
    </rPh>
    <rPh sb="248" eb="250">
      <t>キギョウ</t>
    </rPh>
    <rPh sb="250" eb="251">
      <t>サイ</t>
    </rPh>
    <rPh sb="251" eb="254">
      <t>ショウカンキン</t>
    </rPh>
    <rPh sb="259" eb="260">
      <t>ス</t>
    </rPh>
    <rPh sb="265" eb="266">
      <t>ユル</t>
    </rPh>
    <rPh sb="269" eb="271">
      <t>ゲンショウ</t>
    </rPh>
    <rPh sb="276" eb="278">
      <t>イゼン</t>
    </rPh>
    <rPh sb="281" eb="283">
      <t>ルイジ</t>
    </rPh>
    <rPh sb="283" eb="285">
      <t>ダンタイ</t>
    </rPh>
    <rPh sb="287" eb="288">
      <t>タカ</t>
    </rPh>
    <rPh sb="289" eb="291">
      <t>スイジュン</t>
    </rPh>
    <rPh sb="297" eb="299">
      <t>シホン</t>
    </rPh>
    <rPh sb="299" eb="300">
      <t>ヒ</t>
    </rPh>
    <rPh sb="300" eb="303">
      <t>ヘイジュンカ</t>
    </rPh>
    <rPh sb="303" eb="304">
      <t>サイ</t>
    </rPh>
    <rPh sb="305" eb="307">
      <t>カツヨウ</t>
    </rPh>
    <rPh sb="312" eb="314">
      <t>ヨクセイ</t>
    </rPh>
    <rPh sb="315" eb="316">
      <t>ツト</t>
    </rPh>
    <rPh sb="323" eb="326">
      <t>スイセンカ</t>
    </rPh>
    <rPh sb="326" eb="327">
      <t>リツ</t>
    </rPh>
    <rPh sb="338" eb="340">
      <t>ルイジ</t>
    </rPh>
    <rPh sb="340" eb="342">
      <t>ダンタイ</t>
    </rPh>
    <rPh sb="344" eb="345">
      <t>ヒク</t>
    </rPh>
    <rPh sb="346" eb="348">
      <t>スイジュン</t>
    </rPh>
    <rPh sb="349" eb="350">
      <t>トド</t>
    </rPh>
    <rPh sb="357" eb="360">
      <t>ミセツゾク</t>
    </rPh>
    <rPh sb="360" eb="362">
      <t>セタイ</t>
    </rPh>
    <rPh sb="363" eb="365">
      <t>カイショウ</t>
    </rPh>
    <rPh sb="366" eb="367">
      <t>ハカ</t>
    </rPh>
    <rPh sb="391" eb="393">
      <t>ジッシ</t>
    </rPh>
    <rPh sb="398" eb="400">
      <t>カコ</t>
    </rPh>
    <rPh sb="401" eb="402">
      <t>ネン</t>
    </rPh>
    <rPh sb="403" eb="405">
      <t>カイゼン</t>
    </rPh>
    <rPh sb="405" eb="407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</si>
</sst>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 formatCode="#,##0.00;&quot;△&quot;#,##0.00;&quot;-&quot;">
                  <c:v>0.03</c:v>
                </c:pt>
                <c:pt idx="4" formatCode="#,##0.00;&quot;△&quot;#,##0.00;&quot;-&quot;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955264"/>
        <c:axId val="43195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0.22</c:v>
                </c:pt>
                <c:pt idx="3">
                  <c:v>0.13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955264"/>
        <c:axId val="431955808"/>
      </c:lineChart>
      <c:dateAx>
        <c:axId val="43195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955808"/>
        <c:crosses val="autoZero"/>
        <c:auto val="1"/>
        <c:lblOffset val="100"/>
        <c:baseTimeUnit val="years"/>
      </c:dateAx>
      <c:valAx>
        <c:axId val="43195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195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392864"/>
        <c:axId val="53039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67.540000000000006</c:v>
                </c:pt>
                <c:pt idx="1">
                  <c:v>67.61</c:v>
                </c:pt>
                <c:pt idx="2">
                  <c:v>64.81</c:v>
                </c:pt>
                <c:pt idx="3">
                  <c:v>64.81</c:v>
                </c:pt>
                <c:pt idx="4">
                  <c:v>64.66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92864"/>
        <c:axId val="530393952"/>
      </c:lineChart>
      <c:dateAx>
        <c:axId val="53039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393952"/>
        <c:crosses val="autoZero"/>
        <c:auto val="1"/>
        <c:lblOffset val="100"/>
        <c:baseTimeUnit val="years"/>
      </c:dateAx>
      <c:valAx>
        <c:axId val="53039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39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93.96</c:v>
                </c:pt>
                <c:pt idx="1">
                  <c:v>94.11</c:v>
                </c:pt>
                <c:pt idx="2">
                  <c:v>94.45</c:v>
                </c:pt>
                <c:pt idx="3">
                  <c:v>94.72</c:v>
                </c:pt>
                <c:pt idx="4">
                  <c:v>95.24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397760"/>
        <c:axId val="53040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96.48</c:v>
                </c:pt>
                <c:pt idx="1">
                  <c:v>96.64</c:v>
                </c:pt>
                <c:pt idx="2">
                  <c:v>96.76</c:v>
                </c:pt>
                <c:pt idx="3">
                  <c:v>96.89</c:v>
                </c:pt>
                <c:pt idx="4">
                  <c:v>97.08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97760"/>
        <c:axId val="530405920"/>
      </c:lineChart>
      <c:dateAx>
        <c:axId val="53039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405920"/>
        <c:crosses val="autoZero"/>
        <c:auto val="1"/>
        <c:lblOffset val="100"/>
        <c:baseTimeUnit val="years"/>
      </c:dateAx>
      <c:valAx>
        <c:axId val="53040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39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50.1</c:v>
                </c:pt>
                <c:pt idx="1">
                  <c:v>65.8</c:v>
                </c:pt>
                <c:pt idx="2">
                  <c:v>66.56</c:v>
                </c:pt>
                <c:pt idx="3">
                  <c:v>64.39</c:v>
                </c:pt>
                <c:pt idx="4">
                  <c:v>68.28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38000"/>
        <c:axId val="48763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38000"/>
        <c:axId val="487636368"/>
      </c:lineChart>
      <c:dateAx>
        <c:axId val="48763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36368"/>
        <c:crosses val="autoZero"/>
        <c:auto val="1"/>
        <c:lblOffset val="100"/>
        <c:baseTimeUnit val="years"/>
      </c:dateAx>
      <c:valAx>
        <c:axId val="48763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3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39088"/>
        <c:axId val="48763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39088"/>
        <c:axId val="487639632"/>
      </c:lineChart>
      <c:dateAx>
        <c:axId val="48763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39632"/>
        <c:crosses val="autoZero"/>
        <c:auto val="1"/>
        <c:lblOffset val="100"/>
        <c:baseTimeUnit val="years"/>
      </c:dateAx>
      <c:valAx>
        <c:axId val="48763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3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40176"/>
        <c:axId val="48764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40176"/>
        <c:axId val="487646704"/>
      </c:lineChart>
      <c:dateAx>
        <c:axId val="48764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46704"/>
        <c:crosses val="autoZero"/>
        <c:auto val="1"/>
        <c:lblOffset val="100"/>
        <c:baseTimeUnit val="years"/>
      </c:dateAx>
      <c:valAx>
        <c:axId val="48764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4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49968"/>
        <c:axId val="48763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49968"/>
        <c:axId val="487635280"/>
      </c:lineChart>
      <c:dateAx>
        <c:axId val="48764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35280"/>
        <c:crosses val="autoZero"/>
        <c:auto val="1"/>
        <c:lblOffset val="100"/>
        <c:baseTimeUnit val="years"/>
      </c:dateAx>
      <c:valAx>
        <c:axId val="48763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4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50512"/>
        <c:axId val="48764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50512"/>
        <c:axId val="487641808"/>
      </c:lineChart>
      <c:dateAx>
        <c:axId val="48765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41808"/>
        <c:crosses val="autoZero"/>
        <c:auto val="1"/>
        <c:lblOffset val="100"/>
        <c:baseTimeUnit val="years"/>
      </c:dateAx>
      <c:valAx>
        <c:axId val="48764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5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912.95</c:v>
                </c:pt>
                <c:pt idx="1">
                  <c:v>849.42</c:v>
                </c:pt>
                <c:pt idx="2">
                  <c:v>775.62</c:v>
                </c:pt>
                <c:pt idx="3">
                  <c:v>643.66999999999996</c:v>
                </c:pt>
                <c:pt idx="4">
                  <c:v>576.15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45616"/>
        <c:axId val="48764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705.53</c:v>
                </c:pt>
                <c:pt idx="1">
                  <c:v>685.64</c:v>
                </c:pt>
                <c:pt idx="2">
                  <c:v>665.11</c:v>
                </c:pt>
                <c:pt idx="3">
                  <c:v>642.57000000000005</c:v>
                </c:pt>
                <c:pt idx="4">
                  <c:v>599.92999999999995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45616"/>
        <c:axId val="487646160"/>
      </c:lineChart>
      <c:dateAx>
        <c:axId val="48764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46160"/>
        <c:crosses val="autoZero"/>
        <c:auto val="1"/>
        <c:lblOffset val="100"/>
        <c:baseTimeUnit val="years"/>
      </c:dateAx>
      <c:valAx>
        <c:axId val="48764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4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75.010000000000005</c:v>
                </c:pt>
                <c:pt idx="1">
                  <c:v>76.790000000000006</c:v>
                </c:pt>
                <c:pt idx="2">
                  <c:v>78.38</c:v>
                </c:pt>
                <c:pt idx="3">
                  <c:v>81.72</c:v>
                </c:pt>
                <c:pt idx="4">
                  <c:v>88.95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400480"/>
        <c:axId val="53039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89.78</c:v>
                </c:pt>
                <c:pt idx="1">
                  <c:v>88.39</c:v>
                </c:pt>
                <c:pt idx="2">
                  <c:v>85.64</c:v>
                </c:pt>
                <c:pt idx="3">
                  <c:v>94.3</c:v>
                </c:pt>
                <c:pt idx="4">
                  <c:v>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00480"/>
        <c:axId val="530396672"/>
      </c:lineChart>
      <c:dateAx>
        <c:axId val="53040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396672"/>
        <c:crosses val="autoZero"/>
        <c:auto val="1"/>
        <c:lblOffset val="100"/>
        <c:baseTimeUnit val="years"/>
      </c:dateAx>
      <c:valAx>
        <c:axId val="53039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40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148.5</c:v>
                </c:pt>
                <c:pt idx="1">
                  <c:v>145.01</c:v>
                </c:pt>
                <c:pt idx="2">
                  <c:v>145.53</c:v>
                </c:pt>
                <c:pt idx="3">
                  <c:v>141.25</c:v>
                </c:pt>
                <c:pt idx="4">
                  <c:v>135.27000000000001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393408"/>
        <c:axId val="53040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125.87</c:v>
                </c:pt>
                <c:pt idx="1">
                  <c:v>128.96</c:v>
                </c:pt>
                <c:pt idx="2">
                  <c:v>133</c:v>
                </c:pt>
                <c:pt idx="3">
                  <c:v>120.18</c:v>
                </c:pt>
                <c:pt idx="4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93408"/>
        <c:axId val="530407552"/>
      </c:lineChart>
      <c:dateAx>
        <c:axId val="53039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407552"/>
        <c:crosses val="autoZero"/>
        <c:auto val="1"/>
        <c:lblOffset val="100"/>
        <c:baseTimeUnit val="years"/>
      </c:dateAx>
      <c:valAx>
        <c:axId val="53040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39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0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埼玉県　越谷市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Aa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339156</v>
      </c>
      <c r="AM8" s="50"/>
      <c r="AN8" s="50"/>
      <c r="AO8" s="50"/>
      <c r="AP8" s="50"/>
      <c r="AQ8" s="50"/>
      <c r="AR8" s="50"/>
      <c r="AS8" s="50"/>
      <c r="AT8" s="45">
        <f>データ!T6</f>
        <v>60.24</v>
      </c>
      <c r="AU8" s="45"/>
      <c r="AV8" s="45"/>
      <c r="AW8" s="45"/>
      <c r="AX8" s="45"/>
      <c r="AY8" s="45"/>
      <c r="AZ8" s="45"/>
      <c r="BA8" s="45"/>
      <c r="BB8" s="45">
        <f>データ!U6</f>
        <v>5630.08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83.24</v>
      </c>
      <c r="Q10" s="45"/>
      <c r="R10" s="45"/>
      <c r="S10" s="45"/>
      <c r="T10" s="45"/>
      <c r="U10" s="45"/>
      <c r="V10" s="45"/>
      <c r="W10" s="45">
        <f>データ!Q6</f>
        <v>88.98</v>
      </c>
      <c r="X10" s="45"/>
      <c r="Y10" s="45"/>
      <c r="Z10" s="45"/>
      <c r="AA10" s="45"/>
      <c r="AB10" s="45"/>
      <c r="AC10" s="45"/>
      <c r="AD10" s="50">
        <f>データ!R6</f>
        <v>2322</v>
      </c>
      <c r="AE10" s="50"/>
      <c r="AF10" s="50"/>
      <c r="AG10" s="50"/>
      <c r="AH10" s="50"/>
      <c r="AI10" s="50"/>
      <c r="AJ10" s="50"/>
      <c r="AK10" s="2"/>
      <c r="AL10" s="50">
        <f>データ!V6</f>
        <v>282760</v>
      </c>
      <c r="AM10" s="50"/>
      <c r="AN10" s="50"/>
      <c r="AO10" s="50"/>
      <c r="AP10" s="50"/>
      <c r="AQ10" s="50"/>
      <c r="AR10" s="50"/>
      <c r="AS10" s="50"/>
      <c r="AT10" s="45">
        <f>データ!W6</f>
        <v>27.59</v>
      </c>
      <c r="AU10" s="45"/>
      <c r="AV10" s="45"/>
      <c r="AW10" s="45"/>
      <c r="AX10" s="45"/>
      <c r="AY10" s="45"/>
      <c r="AZ10" s="45"/>
      <c r="BA10" s="45"/>
      <c r="BB10" s="45">
        <f>データ!X6</f>
        <v>10248.64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112224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埼玉県　越谷市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Aa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83.24</v>
      </c>
      <c r="Q6" s="34">
        <f t="shared" si="3"/>
        <v>88.98</v>
      </c>
      <c r="R6" s="34">
        <f t="shared" si="3"/>
        <v>2322</v>
      </c>
      <c r="S6" s="34">
        <f t="shared" si="3"/>
        <v>339156</v>
      </c>
      <c r="T6" s="34">
        <f t="shared" si="3"/>
        <v>60.24</v>
      </c>
      <c r="U6" s="34">
        <f t="shared" si="3"/>
        <v>5630.08</v>
      </c>
      <c r="V6" s="34">
        <f t="shared" si="3"/>
        <v>282760</v>
      </c>
      <c r="W6" s="34">
        <f t="shared" si="3"/>
        <v>27.59</v>
      </c>
      <c r="X6" s="34">
        <f t="shared" si="3"/>
        <v>10248.64</v>
      </c>
      <c r="Y6" s="35">
        <f>IF(Y7="",NA(),Y7)</f>
        <v>50.1</v>
      </c>
      <c r="Z6" s="35">
        <f t="shared" ref="Z6:AH6" si="4">IF(Z7="",NA(),Z7)</f>
        <v>65.8</v>
      </c>
      <c r="AA6" s="35">
        <f t="shared" si="4"/>
        <v>66.56</v>
      </c>
      <c r="AB6" s="35">
        <f t="shared" si="4"/>
        <v>64.39</v>
      </c>
      <c r="AC6" s="35">
        <f t="shared" si="4"/>
        <v>68.28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912.95</v>
      </c>
      <c r="BG6" s="35">
        <f t="shared" ref="BG6:BO6" si="7">IF(BG7="",NA(),BG7)</f>
        <v>849.42</v>
      </c>
      <c r="BH6" s="35">
        <f t="shared" si="7"/>
        <v>775.62</v>
      </c>
      <c r="BI6" s="35">
        <f t="shared" si="7"/>
        <v>643.66999999999996</v>
      </c>
      <c r="BJ6" s="35">
        <f t="shared" si="7"/>
        <v>576.15</v>
      </c>
      <c r="BK6" s="35">
        <f t="shared" si="7"/>
        <v>705.53</v>
      </c>
      <c r="BL6" s="35">
        <f t="shared" si="7"/>
        <v>685.64</v>
      </c>
      <c r="BM6" s="35">
        <f t="shared" si="7"/>
        <v>665.11</v>
      </c>
      <c r="BN6" s="35">
        <f t="shared" si="7"/>
        <v>642.57000000000005</v>
      </c>
      <c r="BO6" s="35">
        <f t="shared" si="7"/>
        <v>599.92999999999995</v>
      </c>
      <c r="BP6" s="34" t="str">
        <f>IF(BP7="","",IF(BP7="-","【-】","【"&amp;SUBSTITUTE(TEXT(BP7,"#,##0.00"),"-","△")&amp;"】"))</f>
        <v>【728.30】</v>
      </c>
      <c r="BQ6" s="35">
        <f>IF(BQ7="",NA(),BQ7)</f>
        <v>75.010000000000005</v>
      </c>
      <c r="BR6" s="35">
        <f t="shared" ref="BR6:BZ6" si="8">IF(BR7="",NA(),BR7)</f>
        <v>76.790000000000006</v>
      </c>
      <c r="BS6" s="35">
        <f t="shared" si="8"/>
        <v>78.38</v>
      </c>
      <c r="BT6" s="35">
        <f t="shared" si="8"/>
        <v>81.72</v>
      </c>
      <c r="BU6" s="35">
        <f t="shared" si="8"/>
        <v>88.95</v>
      </c>
      <c r="BV6" s="35">
        <f t="shared" si="8"/>
        <v>89.78</v>
      </c>
      <c r="BW6" s="35">
        <f t="shared" si="8"/>
        <v>88.39</v>
      </c>
      <c r="BX6" s="35">
        <f t="shared" si="8"/>
        <v>85.64</v>
      </c>
      <c r="BY6" s="35">
        <f t="shared" si="8"/>
        <v>94.3</v>
      </c>
      <c r="BZ6" s="35">
        <f t="shared" si="8"/>
        <v>95.76</v>
      </c>
      <c r="CA6" s="34" t="str">
        <f>IF(CA7="","",IF(CA7="-","【-】","【"&amp;SUBSTITUTE(TEXT(CA7,"#,##0.00"),"-","△")&amp;"】"))</f>
        <v>【100.04】</v>
      </c>
      <c r="CB6" s="35">
        <f>IF(CB7="",NA(),CB7)</f>
        <v>148.5</v>
      </c>
      <c r="CC6" s="35">
        <f t="shared" ref="CC6:CK6" si="9">IF(CC7="",NA(),CC7)</f>
        <v>145.01</v>
      </c>
      <c r="CD6" s="35">
        <f t="shared" si="9"/>
        <v>145.53</v>
      </c>
      <c r="CE6" s="35">
        <f t="shared" si="9"/>
        <v>141.25</v>
      </c>
      <c r="CF6" s="35">
        <f t="shared" si="9"/>
        <v>135.27000000000001</v>
      </c>
      <c r="CG6" s="35">
        <f t="shared" si="9"/>
        <v>125.87</v>
      </c>
      <c r="CH6" s="35">
        <f t="shared" si="9"/>
        <v>128.96</v>
      </c>
      <c r="CI6" s="35">
        <f t="shared" si="9"/>
        <v>133</v>
      </c>
      <c r="CJ6" s="35">
        <f t="shared" si="9"/>
        <v>120.18</v>
      </c>
      <c r="CK6" s="35">
        <f t="shared" si="9"/>
        <v>119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67.540000000000006</v>
      </c>
      <c r="CS6" s="35">
        <f t="shared" si="10"/>
        <v>67.61</v>
      </c>
      <c r="CT6" s="35">
        <f t="shared" si="10"/>
        <v>64.81</v>
      </c>
      <c r="CU6" s="35">
        <f t="shared" si="10"/>
        <v>64.81</v>
      </c>
      <c r="CV6" s="35">
        <f t="shared" si="10"/>
        <v>64.66</v>
      </c>
      <c r="CW6" s="34" t="str">
        <f>IF(CW7="","",IF(CW7="-","【-】","【"&amp;SUBSTITUTE(TEXT(CW7,"#,##0.00"),"-","△")&amp;"】"))</f>
        <v>【60.09】</v>
      </c>
      <c r="CX6" s="35">
        <f>IF(CX7="",NA(),CX7)</f>
        <v>93.96</v>
      </c>
      <c r="CY6" s="35">
        <f t="shared" ref="CY6:DG6" si="11">IF(CY7="",NA(),CY7)</f>
        <v>94.11</v>
      </c>
      <c r="CZ6" s="35">
        <f t="shared" si="11"/>
        <v>94.45</v>
      </c>
      <c r="DA6" s="35">
        <f t="shared" si="11"/>
        <v>94.72</v>
      </c>
      <c r="DB6" s="35">
        <f t="shared" si="11"/>
        <v>95.24</v>
      </c>
      <c r="DC6" s="35">
        <f t="shared" si="11"/>
        <v>96.48</v>
      </c>
      <c r="DD6" s="35">
        <f t="shared" si="11"/>
        <v>96.64</v>
      </c>
      <c r="DE6" s="35">
        <f t="shared" si="11"/>
        <v>96.76</v>
      </c>
      <c r="DF6" s="35">
        <f t="shared" si="11"/>
        <v>96.89</v>
      </c>
      <c r="DG6" s="35">
        <f t="shared" si="11"/>
        <v>97.08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0.02</v>
      </c>
      <c r="EH6" s="35">
        <f t="shared" si="14"/>
        <v>0.03</v>
      </c>
      <c r="EI6" s="35">
        <f t="shared" si="14"/>
        <v>0.03</v>
      </c>
      <c r="EJ6" s="35">
        <f t="shared" si="14"/>
        <v>0.1</v>
      </c>
      <c r="EK6" s="35">
        <f t="shared" si="14"/>
        <v>0.11</v>
      </c>
      <c r="EL6" s="35">
        <f t="shared" si="14"/>
        <v>0.22</v>
      </c>
      <c r="EM6" s="35">
        <f t="shared" si="14"/>
        <v>0.13</v>
      </c>
      <c r="EN6" s="35">
        <f t="shared" si="14"/>
        <v>0.16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112224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83.24</v>
      </c>
      <c r="Q7" s="38">
        <v>88.98</v>
      </c>
      <c r="R7" s="38">
        <v>2322</v>
      </c>
      <c r="S7" s="38">
        <v>339156</v>
      </c>
      <c r="T7" s="38">
        <v>60.24</v>
      </c>
      <c r="U7" s="38">
        <v>5630.08</v>
      </c>
      <c r="V7" s="38">
        <v>282760</v>
      </c>
      <c r="W7" s="38">
        <v>27.59</v>
      </c>
      <c r="X7" s="38">
        <v>10248.64</v>
      </c>
      <c r="Y7" s="38">
        <v>50.1</v>
      </c>
      <c r="Z7" s="38">
        <v>65.8</v>
      </c>
      <c r="AA7" s="38">
        <v>66.56</v>
      </c>
      <c r="AB7" s="38">
        <v>64.39</v>
      </c>
      <c r="AC7" s="38">
        <v>68.28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912.95</v>
      </c>
      <c r="BG7" s="38">
        <v>849.42</v>
      </c>
      <c r="BH7" s="38">
        <v>775.62</v>
      </c>
      <c r="BI7" s="38">
        <v>643.66999999999996</v>
      </c>
      <c r="BJ7" s="38">
        <v>576.15</v>
      </c>
      <c r="BK7" s="38">
        <v>705.53</v>
      </c>
      <c r="BL7" s="38">
        <v>685.64</v>
      </c>
      <c r="BM7" s="38">
        <v>665.11</v>
      </c>
      <c r="BN7" s="38">
        <v>642.57000000000005</v>
      </c>
      <c r="BO7" s="38">
        <v>599.92999999999995</v>
      </c>
      <c r="BP7" s="38">
        <v>728.3</v>
      </c>
      <c r="BQ7" s="38">
        <v>75.010000000000005</v>
      </c>
      <c r="BR7" s="38">
        <v>76.790000000000006</v>
      </c>
      <c r="BS7" s="38">
        <v>78.38</v>
      </c>
      <c r="BT7" s="38">
        <v>81.72</v>
      </c>
      <c r="BU7" s="38">
        <v>88.95</v>
      </c>
      <c r="BV7" s="38">
        <v>89.78</v>
      </c>
      <c r="BW7" s="38">
        <v>88.39</v>
      </c>
      <c r="BX7" s="38">
        <v>85.64</v>
      </c>
      <c r="BY7" s="38">
        <v>94.3</v>
      </c>
      <c r="BZ7" s="38">
        <v>95.76</v>
      </c>
      <c r="CA7" s="38">
        <v>100.04</v>
      </c>
      <c r="CB7" s="38">
        <v>148.5</v>
      </c>
      <c r="CC7" s="38">
        <v>145.01</v>
      </c>
      <c r="CD7" s="38">
        <v>145.53</v>
      </c>
      <c r="CE7" s="38">
        <v>141.25</v>
      </c>
      <c r="CF7" s="38">
        <v>135.27000000000001</v>
      </c>
      <c r="CG7" s="38">
        <v>125.87</v>
      </c>
      <c r="CH7" s="38">
        <v>128.96</v>
      </c>
      <c r="CI7" s="38">
        <v>133</v>
      </c>
      <c r="CJ7" s="38">
        <v>120.18</v>
      </c>
      <c r="CK7" s="38">
        <v>119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67.540000000000006</v>
      </c>
      <c r="CS7" s="38">
        <v>67.61</v>
      </c>
      <c r="CT7" s="38">
        <v>64.81</v>
      </c>
      <c r="CU7" s="38">
        <v>64.81</v>
      </c>
      <c r="CV7" s="38">
        <v>64.66</v>
      </c>
      <c r="CW7" s="38">
        <v>60.09</v>
      </c>
      <c r="CX7" s="38">
        <v>93.96</v>
      </c>
      <c r="CY7" s="38">
        <v>94.11</v>
      </c>
      <c r="CZ7" s="38">
        <v>94.45</v>
      </c>
      <c r="DA7" s="38">
        <v>94.72</v>
      </c>
      <c r="DB7" s="38">
        <v>95.24</v>
      </c>
      <c r="DC7" s="38">
        <v>96.48</v>
      </c>
      <c r="DD7" s="38">
        <v>96.64</v>
      </c>
      <c r="DE7" s="38">
        <v>96.76</v>
      </c>
      <c r="DF7" s="38">
        <v>96.89</v>
      </c>
      <c r="DG7" s="38">
        <v>97.08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0.02</v>
      </c>
      <c r="EH7" s="38">
        <v>0.03</v>
      </c>
      <c r="EI7" s="38">
        <v>0.03</v>
      </c>
      <c r="EJ7" s="38">
        <v>0.1</v>
      </c>
      <c r="EK7" s="38">
        <v>0.11</v>
      </c>
      <c r="EL7" s="38">
        <v>0.22</v>
      </c>
      <c r="EM7" s="38">
        <v>0.13</v>
      </c>
      <c r="EN7" s="38">
        <v>0.16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saitamaken</cp:lastModifiedBy>
  <dcterms:created xsi:type="dcterms:W3CDTF">2017-12-25T02:05:09Z</dcterms:created>
  <dcterms:modified xsi:type="dcterms:W3CDTF">2018-02-13T23:39:06Z</dcterms:modified>
</cp:coreProperties>
</file>